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ales_Stock" sheetId="1" state="visible" r:id="rId1"/>
    <sheet name="Raw Data" sheetId="2" state="visible" r:id="rId2"/>
    <sheet name="Test" sheetId="3" state="visible" r:id="rId3"/>
    <sheet name="Data" sheetId="4" state="visible" r:id="rId4"/>
    <sheet name="Sheet1" sheetId="5" state="visible" r:id="rId5"/>
    <sheet name="ToDo" sheetId="6" state="visible" r:id="rId6"/>
    <sheet name="Tools" sheetId="7" state="visible" r:id="rId7"/>
  </sheets>
  <definedNames>
    <definedName name="Sale">Table6[#All]</definedName>
    <definedName name="Sales">Table3[#All]</definedName>
    <definedName name="Tindex">Index[]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₪&quot;#,##0"/>
    <numFmt numFmtId="165" formatCode="&quot;₪&quot;#,##0.00"/>
    <numFmt numFmtId="166" formatCode="[$$-409]#,##0"/>
    <numFmt numFmtId="167" formatCode="[$€-2]\ #,##0"/>
    <numFmt numFmtId="168" formatCode="[$$-540A]#,##0"/>
  </numFmts>
  <fonts count="14">
    <font>
      <name val="Arial"/>
      <family val="2"/>
      <sz val="10"/>
    </font>
    <font>
      <name val="Arial"/>
      <family val="2"/>
      <sz val="12"/>
    </font>
    <font>
      <name val="Arial"/>
      <family val="2"/>
      <color rgb="FF002060"/>
      <sz val="12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b val="1"/>
      <sz val="10"/>
    </font>
    <font>
      <name val="Arial"/>
      <family val="2"/>
      <color rgb="FFED7D31"/>
      <sz val="12"/>
    </font>
    <font>
      <name val="Helvetica"/>
      <family val="2"/>
      <color theme="1"/>
      <sz val="11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family val="2"/>
      <color rgb="FF9C0006"/>
      <sz val="12"/>
    </font>
    <font>
      <name val="Arial"/>
      <family val="2"/>
      <b val="1"/>
      <color rgb="FFFFFFFF"/>
      <sz val="12"/>
    </font>
    <font>
      <name val="Arial"/>
      <family val="2"/>
      <color rgb="FF000000"/>
      <sz val="12"/>
    </font>
    <font>
      <name val="Helvetica"/>
      <family val="2"/>
      <color rgb="FF000000"/>
      <sz val="11"/>
    </font>
  </fonts>
  <fills count="1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B2F5B6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B2F5B6"/>
        <bgColor rgb="FF000000"/>
      </patternFill>
    </fill>
    <fill>
      <patternFill patternType="solid">
        <fgColor theme="9" tint="0.399975585192419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indexed="64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double">
        <color indexed="64"/>
      </bottom>
      <diagonal/>
    </border>
    <border>
      <left style="thin">
        <color indexed="64"/>
      </left>
      <right/>
      <top/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indexed="64"/>
      </bottom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4" fillId="0" borderId="0"/>
  </cellStyleXfs>
  <cellXfs count="110">
    <xf numFmtId="0" fontId="0" fillId="0" borderId="0" pivotButton="0" quotePrefix="0" xfId="0"/>
    <xf numFmtId="0" fontId="1" fillId="2" borderId="1" pivotButton="0" quotePrefix="0" xfId="0"/>
    <xf numFmtId="1" fontId="2" fillId="3" borderId="0" pivotButton="0" quotePrefix="0" xfId="0"/>
    <xf numFmtId="0" fontId="2" fillId="3" borderId="0" pivotButton="0" quotePrefix="0" xfId="0"/>
    <xf numFmtId="0" fontId="2" fillId="4" borderId="0" pivotButton="0" quotePrefix="0" xfId="0"/>
    <xf numFmtId="1" fontId="2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2" pivotButton="0" quotePrefix="0" xfId="0"/>
    <xf numFmtId="1" fontId="1" fillId="0" borderId="3" pivotButton="0" quotePrefix="0" xfId="0"/>
    <xf numFmtId="0" fontId="1" fillId="0" borderId="3" pivotButton="0" quotePrefix="0" xfId="0"/>
    <xf numFmtId="0" fontId="1" fillId="5" borderId="0" pivotButton="0" quotePrefix="0" xfId="0"/>
    <xf numFmtId="0" fontId="1" fillId="5" borderId="1" pivotButton="0" quotePrefix="0" xfId="0"/>
    <xf numFmtId="1" fontId="1" fillId="0" borderId="0" pivotButton="0" quotePrefix="0" xfId="0"/>
    <xf numFmtId="164" fontId="1" fillId="5" borderId="0" pivotButton="0" quotePrefix="0" xfId="0"/>
    <xf numFmtId="164" fontId="1" fillId="0" borderId="0" pivotButton="0" quotePrefix="0" xfId="0"/>
    <xf numFmtId="9" fontId="1" fillId="5" borderId="0" pivotButton="0" quotePrefix="0" xfId="0"/>
    <xf numFmtId="9" fontId="1" fillId="0" borderId="0" pivotButton="0" quotePrefix="0" xfId="0"/>
    <xf numFmtId="164" fontId="1" fillId="5" borderId="4" pivotButton="0" quotePrefix="0" xfId="0"/>
    <xf numFmtId="164" fontId="1" fillId="0" borderId="4" pivotButton="0" quotePrefix="0" xfId="0"/>
    <xf numFmtId="0" fontId="1" fillId="0" borderId="0" applyAlignment="1" pivotButton="0" quotePrefix="0" xfId="0">
      <alignment horizontal="left"/>
    </xf>
    <xf numFmtId="0" fontId="1" fillId="5" borderId="0" applyAlignment="1" pivotButton="0" quotePrefix="0" xfId="0">
      <alignment horizontal="left"/>
    </xf>
    <xf numFmtId="1" fontId="1" fillId="0" borderId="0" applyAlignment="1" pivotButton="0" quotePrefix="0" xfId="0">
      <alignment horizontal="left"/>
    </xf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4" fillId="0" borderId="8" pivotButton="0" quotePrefix="0" xfId="1"/>
    <xf numFmtId="0" fontId="5" fillId="0" borderId="9" pivotButton="0" quotePrefix="0" xfId="0"/>
    <xf numFmtId="0" fontId="4" fillId="0" borderId="6" pivotButton="0" quotePrefix="0" xfId="1"/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1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" fontId="2" fillId="0" borderId="3" pivotButton="0" quotePrefix="0" xfId="0"/>
    <xf numFmtId="165" fontId="0" fillId="0" borderId="0" pivotButton="0" quotePrefix="0" xfId="0"/>
    <xf numFmtId="165" fontId="0" fillId="0" borderId="4" pivotButton="0" quotePrefix="0" xfId="0"/>
    <xf numFmtId="0" fontId="0" fillId="0" borderId="4" pivotButton="0" quotePrefix="0" xfId="0"/>
    <xf numFmtId="165" fontId="1" fillId="0" borderId="0" pivotButton="0" quotePrefix="0" xfId="0"/>
    <xf numFmtId="165" fontId="1" fillId="0" borderId="4" pivotButton="0" quotePrefix="0" xfId="0"/>
    <xf numFmtId="0" fontId="7" fillId="0" borderId="0" pivotButton="0" quotePrefix="0" xfId="0"/>
    <xf numFmtId="9" fontId="0" fillId="0" borderId="0" pivotButton="0" quotePrefix="0" xfId="0"/>
    <xf numFmtId="0" fontId="1" fillId="2" borderId="10" pivotButton="0" quotePrefix="0" xfId="0"/>
    <xf numFmtId="0" fontId="1" fillId="2" borderId="0" pivotButton="0" quotePrefix="0" xfId="0"/>
    <xf numFmtId="166" fontId="1" fillId="0" borderId="0" pivotButton="0" quotePrefix="0" xfId="0"/>
    <xf numFmtId="166" fontId="1" fillId="0" borderId="4" pivotButton="0" quotePrefix="0" xfId="0"/>
    <xf numFmtId="0" fontId="9" fillId="2" borderId="11" pivotButton="0" quotePrefix="0" xfId="0"/>
    <xf numFmtId="0" fontId="8" fillId="6" borderId="12" pivotButton="0" quotePrefix="0" xfId="0"/>
    <xf numFmtId="0" fontId="0" fillId="7" borderId="0" pivotButton="0" quotePrefix="0" xfId="0"/>
    <xf numFmtId="0" fontId="1" fillId="7" borderId="1" pivotButton="0" quotePrefix="0" xfId="0"/>
    <xf numFmtId="0" fontId="10" fillId="9" borderId="13" pivotButton="0" quotePrefix="0" xfId="0"/>
    <xf numFmtId="1" fontId="2" fillId="4" borderId="14" pivotButton="0" quotePrefix="0" xfId="0"/>
    <xf numFmtId="1" fontId="2" fillId="10" borderId="14" pivotButton="0" quotePrefix="0" xfId="0"/>
    <xf numFmtId="0" fontId="12" fillId="8" borderId="13" pivotButton="0" quotePrefix="0" xfId="0"/>
    <xf numFmtId="1" fontId="2" fillId="0" borderId="14" pivotButton="0" quotePrefix="0" xfId="0"/>
    <xf numFmtId="0" fontId="12" fillId="10" borderId="14" pivotButton="0" quotePrefix="0" xfId="0"/>
    <xf numFmtId="0" fontId="12" fillId="0" borderId="14" pivotButton="0" quotePrefix="0" xfId="0"/>
    <xf numFmtId="0" fontId="2" fillId="10" borderId="14" pivotButton="0" quotePrefix="0" xfId="0"/>
    <xf numFmtId="0" fontId="2" fillId="0" borderId="14" pivotButton="0" quotePrefix="0" xfId="0"/>
    <xf numFmtId="0" fontId="12" fillId="8" borderId="15" pivotButton="0" quotePrefix="0" xfId="0"/>
    <xf numFmtId="0" fontId="3" fillId="0" borderId="14" pivotButton="0" quotePrefix="0" xfId="0"/>
    <xf numFmtId="0" fontId="12" fillId="8" borderId="16" pivotButton="0" quotePrefix="0" xfId="0"/>
    <xf numFmtId="0" fontId="3" fillId="10" borderId="14" pivotButton="0" quotePrefix="0" xfId="0"/>
    <xf numFmtId="1" fontId="12" fillId="10" borderId="17" pivotButton="0" quotePrefix="0" xfId="0"/>
    <xf numFmtId="1" fontId="12" fillId="0" borderId="17" pivotButton="0" quotePrefix="0" xfId="0"/>
    <xf numFmtId="0" fontId="12" fillId="10" borderId="17" pivotButton="0" quotePrefix="0" xfId="0"/>
    <xf numFmtId="0" fontId="12" fillId="0" borderId="17" pivotButton="0" quotePrefix="0" xfId="0"/>
    <xf numFmtId="0" fontId="11" fillId="8" borderId="18" pivotButton="0" quotePrefix="0" xfId="0"/>
    <xf numFmtId="0" fontId="11" fillId="8" borderId="2" pivotButton="0" quotePrefix="0" xfId="0"/>
    <xf numFmtId="0" fontId="12" fillId="10" borderId="14" applyAlignment="1" pivotButton="0" quotePrefix="0" xfId="0">
      <alignment horizontal="left"/>
    </xf>
    <xf numFmtId="1" fontId="12" fillId="10" borderId="14" pivotButton="0" quotePrefix="0" xfId="0"/>
    <xf numFmtId="1" fontId="12" fillId="10" borderId="14" applyAlignment="1" pivotButton="0" quotePrefix="0" xfId="0">
      <alignment horizontal="center" vertical="center"/>
    </xf>
    <xf numFmtId="164" fontId="12" fillId="10" borderId="14" pivotButton="0" quotePrefix="0" xfId="0"/>
    <xf numFmtId="9" fontId="12" fillId="10" borderId="14" pivotButton="0" quotePrefix="0" xfId="0"/>
    <xf numFmtId="165" fontId="12" fillId="10" borderId="14" pivotButton="0" quotePrefix="0" xfId="0"/>
    <xf numFmtId="0" fontId="12" fillId="0" borderId="14" applyAlignment="1" pivotButton="0" quotePrefix="0" xfId="0">
      <alignment horizontal="left"/>
    </xf>
    <xf numFmtId="1" fontId="12" fillId="0" borderId="14" pivotButton="0" quotePrefix="0" xfId="0"/>
    <xf numFmtId="1" fontId="12" fillId="0" borderId="14" applyAlignment="1" pivotButton="0" quotePrefix="0" xfId="0">
      <alignment horizontal="center" vertical="center"/>
    </xf>
    <xf numFmtId="164" fontId="12" fillId="0" borderId="14" pivotButton="0" quotePrefix="0" xfId="0"/>
    <xf numFmtId="9" fontId="12" fillId="0" borderId="14" pivotButton="0" quotePrefix="0" xfId="0"/>
    <xf numFmtId="165" fontId="12" fillId="0" borderId="14" pivotButton="0" quotePrefix="0" xfId="0"/>
    <xf numFmtId="0" fontId="12" fillId="10" borderId="14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166" fontId="12" fillId="10" borderId="14" pivotButton="0" quotePrefix="0" xfId="0"/>
    <xf numFmtId="0" fontId="12" fillId="10" borderId="19" pivotButton="0" quotePrefix="0" xfId="0"/>
    <xf numFmtId="0" fontId="13" fillId="10" borderId="14" pivotButton="0" quotePrefix="0" xfId="0"/>
    <xf numFmtId="1" fontId="12" fillId="10" borderId="14" applyAlignment="1" pivotButton="0" quotePrefix="0" xfId="0">
      <alignment horizontal="left" vertical="center"/>
    </xf>
    <xf numFmtId="1" fontId="12" fillId="0" borderId="14" applyAlignment="1" pivotButton="0" quotePrefix="0" xfId="0">
      <alignment horizontal="left" vertical="center"/>
    </xf>
    <xf numFmtId="0" fontId="12" fillId="8" borderId="14" pivotButton="0" quotePrefix="0" xfId="0"/>
    <xf numFmtId="164" fontId="12" fillId="10" borderId="20" pivotButton="0" quotePrefix="0" xfId="0"/>
    <xf numFmtId="164" fontId="12" fillId="0" borderId="20" pivotButton="0" quotePrefix="0" xfId="0"/>
    <xf numFmtId="166" fontId="12" fillId="10" borderId="20" pivotButton="0" quotePrefix="0" xfId="0"/>
    <xf numFmtId="0" fontId="11" fillId="8" borderId="21" pivotButton="0" quotePrefix="0" xfId="0"/>
    <xf numFmtId="0" fontId="11" fillId="11" borderId="21" pivotButton="0" quotePrefix="0" xfId="0"/>
    <xf numFmtId="0" fontId="11" fillId="11" borderId="21" applyAlignment="1" pivotButton="0" quotePrefix="0" xfId="0">
      <alignment horizontal="left"/>
    </xf>
    <xf numFmtId="0" fontId="11" fillId="11" borderId="18" pivotButton="0" quotePrefix="0" xfId="0"/>
    <xf numFmtId="164" fontId="11" fillId="11" borderId="21" pivotButton="0" quotePrefix="0" xfId="0"/>
    <xf numFmtId="9" fontId="11" fillId="11" borderId="21" pivotButton="0" quotePrefix="0" xfId="0"/>
    <xf numFmtId="0" fontId="0" fillId="12" borderId="0" pivotButton="0" quotePrefix="0" xfId="0"/>
    <xf numFmtId="0" fontId="1" fillId="12" borderId="1" pivotButton="0" quotePrefix="0" xfId="0"/>
    <xf numFmtId="0" fontId="2" fillId="0" borderId="3" pivotButton="0" quotePrefix="0" xfId="0"/>
    <xf numFmtId="167" fontId="1" fillId="0" borderId="0" pivotButton="0" quotePrefix="0" xfId="0"/>
    <xf numFmtId="167" fontId="1" fillId="0" borderId="4" pivotButton="0" quotePrefix="0" xfId="0"/>
    <xf numFmtId="0" fontId="2" fillId="12" borderId="1" pivotButton="0" quotePrefix="0" xfId="0"/>
    <xf numFmtId="0" fontId="2" fillId="0" borderId="3" applyAlignment="1" pivotButton="0" quotePrefix="0" xfId="0">
      <alignment wrapText="1"/>
    </xf>
    <xf numFmtId="168" fontId="1" fillId="0" borderId="0" pivotButton="0" quotePrefix="0" xfId="0"/>
    <xf numFmtId="168" fontId="1" fillId="0" borderId="4" pivotButton="0" quotePrefix="0" xfId="0"/>
    <xf numFmtId="9" fontId="1" fillId="5" borderId="4" pivotButton="0" quotePrefix="0" xfId="0"/>
  </cellXfs>
  <cellStyles count="2">
    <cellStyle name="Normal" xfId="0" builtinId="0"/>
    <cellStyle name="Hyperlink" xfId="1" builtinId="8"/>
  </cellStyles>
  <dxfs count="2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border>
        <left/>
        <right/>
        <top style="thin">
          <color rgb="FF8EA9DB"/>
        </top>
        <bottom style="double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000000"/>
          <bgColor rgb="FFD0CECE"/>
        </patternFill>
      </fill>
      <border>
        <left style="thin">
          <color indexed="64"/>
        </left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right style="thin">
          <color rgb="FF8EA9DB"/>
        </right>
        <top style="thin">
          <color rgb="FF8EA9DB"/>
        </top>
      </border>
    </dxf>
    <dxf>
      <font>
        <name val="Arial"/>
        <family val="2"/>
        <b val="1"/>
        <strike val="0"/>
        <outline val="0"/>
        <shadow val="0"/>
        <condense val="0"/>
        <color rgb="FFFFFFFF"/>
        <extend val="0"/>
        <sz val="12"/>
        <vertAlign val="baseline"/>
      </font>
      <fill>
        <patternFill patternType="solid">
          <fgColor rgb="FF000000"/>
          <bgColor rgb="FFD0CECE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64" formatCode="&quot;₪&quot;#,##0"/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3" formatCode="0%"/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3" formatCode="0%"/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64" formatCode="&quot;₪&quot;#,##0"/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" formatCode="0"/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numFmt numFmtId="1" formatCode="0"/>
      <fill>
        <patternFill patternType="solid">
          <fgColor rgb="FFD9E1F2"/>
          <bgColor rgb="FFD9E1F2"/>
        </patternFill>
      </fill>
      <alignment horizontal="center" vertical="center"/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D9E1F2"/>
          <bgColor rgb="FFD9E1F2"/>
        </patternFill>
      </fill>
      <alignment horizontal="left" vertical="bottom"/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D9E1F2"/>
          <bgColor rgb="FFD9E1F2"/>
        </patternFill>
      </fill>
      <alignment horizontal="left" vertical="bottom"/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D9E1F2"/>
          <bgColor rgb="FFD9E1F2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000000"/>
          <bgColor rgb="FFD0CECE"/>
        </patternFill>
      </fill>
      <border>
        <left/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indexed="64"/>
        </left>
        <right style="thin">
          <color rgb="FF8EA9DB"/>
        </right>
        <top style="thin">
          <color rgb="FF8EA9DB"/>
        </top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2"/>
        <vertAlign val="baseli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name val="Arial"/>
        <family val="2"/>
        <b val="1"/>
        <strike val="0"/>
        <outline val="0"/>
        <shadow val="0"/>
        <condense val="0"/>
        <color rgb="FFFFFFFF"/>
        <extend val="0"/>
        <sz val="12"/>
        <vertAlign val="baseline"/>
      </font>
      <numFmt numFmtId="13" formatCode="0%"/>
      <fill>
        <patternFill patternType="solid">
          <fgColor rgb="FF000000"/>
          <bgColor rgb="FFB2F5B6"/>
        </patternFill>
      </fill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64" formatCode="&quot;₪&quot;#,##0"/>
      <border>
        <left/>
        <right/>
        <top/>
        <bottom style="thin">
          <color auto="1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65" formatCode="&quot;₪&quot;#,##0.0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3" formatCode="0%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64" formatCode="&quot;₪&quot;#,##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" formatCode="0"/>
      <alignment horizontal="center" vertical="center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left" vertical="bottom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theme="2" tint="-0.09997863704336681"/>
        </patternFill>
      </fill>
      <border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numFmt numFmtId="13" formatCode="0%"/>
      <fill>
        <patternFill patternType="solid">
          <fgColor indexed="64"/>
          <bgColor rgb="FFB2F5B6"/>
        </patternFill>
      </fill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border>
        <left/>
        <right/>
        <top/>
        <bottom style="double">
          <color indexed="64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rgb="FF002060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rgb="FF002060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rgb="FF002060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indexed="64"/>
          <bgColor theme="2" tint="-0.09997863704336681"/>
        </patternFill>
      </fill>
      <border>
        <left style="thin">
          <color indexed="64"/>
        </left>
        <right/>
        <top/>
        <bottom/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indexed="64"/>
          <bgColor theme="2" tint="-0.09997863704336681"/>
        </patternFill>
      </fill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rgb="FF002060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rgb="FF002060"/>
        <extend val="0"/>
        <sz val="12"/>
        <vertAlign val="baseline"/>
      </font>
      <numFmt numFmtId="1" formatCode="0"/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indexed="64"/>
          <bgColor theme="2" tint="-0.09997863704336681"/>
        </patternFill>
      </fill>
    </dxf>
    <dxf>
      <border outline="0">
        <left style="thin">
          <color indexed="64"/>
        </left>
        <bottom style="double">
          <color indexed="64"/>
        </bottom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indexed="64"/>
          <bgColor theme="2" tint="-0.0999786370433668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Aviv Kaminer</author>
    <author>Microsoft Office User</author>
  </authors>
  <commentList>
    <comment ref="I11" authorId="0" shapeId="0">
      <text>
        <t>Aviv Kaminer:
955.073.861.1:
PED exception</t>
      </text>
    </comment>
    <comment ref="L11" authorId="0" shapeId="0">
      <text>
        <t>Aviv Kaminer:
955.070.741.1:
PED exception</t>
      </text>
    </comment>
    <comment ref="M11" authorId="0" shapeId="0">
      <text>
        <t>Aviv Kaminer:
955.073.089.1 :
spec call for forged. JV kind of approved cast in J18-0604</t>
      </text>
    </comment>
    <comment ref="P11" authorId="0" shapeId="0">
      <text>
        <t>Aviv Kaminer:
960.071.839.1 :
PED exception</t>
      </text>
    </comment>
    <comment ref="CR11" authorId="0" shapeId="0">
      <text>
        <t>Aviv Kaminer:
960.071.839.1 :
PED exception</t>
      </text>
    </comment>
    <comment ref="CS11" authorId="0" shapeId="0">
      <text>
        <t>Aviv Kaminer:
960.071.839.1 :
PED exception</t>
      </text>
    </comment>
    <comment ref="DD17" authorId="1" shapeId="0">
      <text>
        <t xml:space="preserve">Microsoft Office User:
Price of Valve: 2422ILS
Price of Actuator: 854ILS
</t>
      </text>
    </comment>
    <comment ref="B19" authorId="1" shapeId="0">
      <text>
        <t xml:space="preserve">Microsoft Office User:
(price*qty)*(1-Discount)
</t>
      </text>
    </comment>
    <comment ref="C19" authorId="1" shapeId="0">
      <text>
        <t xml:space="preserve">Microsoft Office User:
(price*qty)*(1-Discount)
</t>
      </text>
    </comment>
    <comment ref="D19" authorId="1" shapeId="0">
      <text>
        <t xml:space="preserve">Microsoft Office User:
(price*qty)*(1-Discount)
</t>
      </text>
    </comment>
    <comment ref="E19" authorId="1" shapeId="0">
      <text>
        <t xml:space="preserve">Microsoft Office User:
(price*qty)*(1-Discount)
</t>
      </text>
    </comment>
    <comment ref="F19" authorId="1" shapeId="0">
      <text>
        <t xml:space="preserve">Microsoft Office User:
(price*qty)*(1-Discount)
</t>
      </text>
    </comment>
    <comment ref="G19" authorId="1" shapeId="0">
      <text>
        <t xml:space="preserve">Microsoft Office User:
(price*qty)*(1-Discount)
</t>
      </text>
    </comment>
    <comment ref="H19" authorId="1" shapeId="0">
      <text>
        <t xml:space="preserve">Microsoft Office User:
(price*qty)*(1-Discount)
</t>
      </text>
    </comment>
    <comment ref="I19" authorId="1" shapeId="0">
      <text>
        <t xml:space="preserve">Microsoft Office User:
(price*qty)*(1-Discount)
</t>
      </text>
    </comment>
    <comment ref="J19" authorId="1" shapeId="0">
      <text>
        <t xml:space="preserve">Microsoft Office User:
(price*qty)*(1-Discount)
</t>
      </text>
    </comment>
    <comment ref="K19" authorId="1" shapeId="0">
      <text>
        <t xml:space="preserve">Microsoft Office User:
(price*qty)*(1-Discount)
</t>
      </text>
    </comment>
    <comment ref="L19" authorId="1" shapeId="0">
      <text>
        <t xml:space="preserve">Microsoft Office User:
(price*qty)*(1-Discount)
</t>
      </text>
    </comment>
    <comment ref="M19" authorId="1" shapeId="0">
      <text>
        <t xml:space="preserve">Microsoft Office User:
(price*qty)*(1-Discount)
</t>
      </text>
    </comment>
    <comment ref="N19" authorId="1" shapeId="0">
      <text>
        <t xml:space="preserve">Microsoft Office User:
(price*qty)*(1-Discount)
</t>
      </text>
    </comment>
    <comment ref="O19" authorId="1" shapeId="0">
      <text>
        <t xml:space="preserve">Microsoft Office User:
(price*qty)*(1-Discount)
</t>
      </text>
    </comment>
    <comment ref="P19" authorId="1" shapeId="0">
      <text>
        <t xml:space="preserve">Microsoft Office User:
(price*qty)*(1-Discount)
</t>
      </text>
    </comment>
    <comment ref="Q19" authorId="1" shapeId="0">
      <text>
        <t xml:space="preserve">Microsoft Office User:
(price*qty)*(1-Discount)
</t>
      </text>
    </comment>
    <comment ref="R19" authorId="1" shapeId="0">
      <text>
        <t xml:space="preserve">Microsoft Office User:
(price*qty)*(1-Discount)
</t>
      </text>
    </comment>
    <comment ref="S19" authorId="1" shapeId="0">
      <text>
        <t xml:space="preserve">Microsoft Office User:
(price*qty)*(1-Discount)
</t>
      </text>
    </comment>
    <comment ref="T19" authorId="1" shapeId="0">
      <text>
        <t xml:space="preserve">Microsoft Office User:
(price*qty)*(1-Discount)
</t>
      </text>
    </comment>
    <comment ref="U19" authorId="1" shapeId="0">
      <text>
        <t xml:space="preserve">Microsoft Office User:
(price*qty)*(1-Discount)
</t>
      </text>
    </comment>
    <comment ref="V19" authorId="1" shapeId="0">
      <text>
        <t xml:space="preserve">Microsoft Office User:
(price*qty)*(1-Discount)
</t>
      </text>
    </comment>
    <comment ref="W19" authorId="1" shapeId="0">
      <text>
        <t xml:space="preserve">Microsoft Office User:
(price*qty)*(1-Discount)
</t>
      </text>
    </comment>
    <comment ref="Y19" authorId="1" shapeId="0">
      <text>
        <t xml:space="preserve">Microsoft Office User:
(price*qty)*(1-Discount)
</t>
      </text>
    </comment>
    <comment ref="Z19" authorId="1" shapeId="0">
      <text>
        <t xml:space="preserve">Microsoft Office User:
(price*qty)*(1-Discount)
</t>
      </text>
    </comment>
    <comment ref="AA19" authorId="1" shapeId="0">
      <text>
        <t xml:space="preserve">Microsoft Office User:
(price*qty)*(1-Discount)
</t>
      </text>
    </comment>
    <comment ref="AB19" authorId="1" shapeId="0">
      <text>
        <t xml:space="preserve">Microsoft Office User:
(price*qty)*(1-Discount)
</t>
      </text>
    </comment>
    <comment ref="AC19" authorId="1" shapeId="0">
      <text>
        <t xml:space="preserve">Microsoft Office User:
(price*qty)*(1-Discount)
</t>
      </text>
    </comment>
    <comment ref="AF19" authorId="1" shapeId="0">
      <text>
        <t xml:space="preserve">Microsoft Office User:
(price*qty)*(1-Discount)
</t>
      </text>
    </comment>
    <comment ref="AJ19" authorId="1" shapeId="0">
      <text>
        <t xml:space="preserve">Microsoft Office User:
(price*qty)*(1-Discount)
</t>
      </text>
    </comment>
    <comment ref="AK19" authorId="1" shapeId="0">
      <text>
        <t xml:space="preserve">Microsoft Office User:
(price*qty)*(1-Discount)
</t>
      </text>
    </comment>
    <comment ref="AL19" authorId="1" shapeId="0">
      <text>
        <t xml:space="preserve">Microsoft Office User:
(price*qty)*(1-Discount)
</t>
      </text>
    </comment>
    <comment ref="AP19" authorId="1" shapeId="0">
      <text>
        <t xml:space="preserve">Microsoft Office User:
(price*qty)*(1-Discount)
</t>
      </text>
    </comment>
    <comment ref="BB19" authorId="1" shapeId="0">
      <text>
        <t xml:space="preserve">Microsoft Office User:
(price*qty)*(1-Discount)
</t>
      </text>
    </comment>
    <comment ref="BC19" authorId="1" shapeId="0">
      <text>
        <t xml:space="preserve">Microsoft Office User:
(price*qty)*(1-Discount)
</t>
      </text>
    </comment>
    <comment ref="BD19" authorId="1" shapeId="0">
      <text>
        <t xml:space="preserve">Microsoft Office User:
(price*qty)*(1-Discount)
</t>
      </text>
    </comment>
    <comment ref="BE19" authorId="1" shapeId="0">
      <text>
        <t xml:space="preserve">Microsoft Office User:
(price*qty)*(1-Discount)
</t>
      </text>
    </comment>
    <comment ref="BF19" authorId="1" shapeId="0">
      <text>
        <t xml:space="preserve">Microsoft Office User:
(price*qty)*(1-Discount)
</t>
      </text>
    </comment>
    <comment ref="BG19" authorId="1" shapeId="0">
      <text>
        <t xml:space="preserve">Microsoft Office User:
(price*qty)*(1-Discount)
</t>
      </text>
    </comment>
    <comment ref="BH19" authorId="1" shapeId="0">
      <text>
        <t xml:space="preserve">Microsoft Office User:
(price*qty)*(1-Discount)
</t>
      </text>
    </comment>
    <comment ref="BI19" authorId="1" shapeId="0">
      <text>
        <t xml:space="preserve">Microsoft Office User:
(price*qty)*(1-Discount)
</t>
      </text>
    </comment>
    <comment ref="BJ19" authorId="1" shapeId="0">
      <text>
        <t xml:space="preserve">Microsoft Office User:
(price*qty)*(1-Discount)
</t>
      </text>
    </comment>
    <comment ref="BK19" authorId="1" shapeId="0">
      <text>
        <t xml:space="preserve">Microsoft Office User:
(price*qty)*(1-Discount)
</t>
      </text>
    </comment>
    <comment ref="BL19" authorId="1" shapeId="0">
      <text>
        <t xml:space="preserve">Microsoft Office User:
(price*qty)*(1-Discount)
</t>
      </text>
    </comment>
    <comment ref="BM19" authorId="1" shapeId="0">
      <text>
        <t xml:space="preserve">Microsoft Office User:
(price*qty)*(1-Discount)
</t>
      </text>
    </comment>
    <comment ref="BN19" authorId="1" shapeId="0">
      <text>
        <t xml:space="preserve">Microsoft Office User:
(price*qty)*(1-Discount)
</t>
      </text>
    </comment>
    <comment ref="BO19" authorId="1" shapeId="0">
      <text>
        <t xml:space="preserve">Microsoft Office User:
(price*qty)*(1-Discount)
</t>
      </text>
    </comment>
    <comment ref="BP19" authorId="1" shapeId="0">
      <text>
        <t xml:space="preserve">Microsoft Office User:
(price*qty)*(1-Discount)
</t>
      </text>
    </comment>
    <comment ref="BQ19" authorId="1" shapeId="0">
      <text>
        <t xml:space="preserve">Microsoft Office User:
(price*qty)*(1-Discount)
</t>
      </text>
    </comment>
    <comment ref="BR19" authorId="1" shapeId="0">
      <text>
        <t xml:space="preserve">Microsoft Office User:
(price*qty)*(1-Discount)
</t>
      </text>
    </comment>
    <comment ref="BS19" authorId="1" shapeId="0">
      <text>
        <t xml:space="preserve">Microsoft Office User:
(price*qty)*(1-Discount)
</t>
      </text>
    </comment>
    <comment ref="BT19" authorId="1" shapeId="0">
      <text>
        <t xml:space="preserve">Microsoft Office User:
(price*qty)*(1-Discount)
</t>
      </text>
    </comment>
    <comment ref="BU19" authorId="1" shapeId="0">
      <text>
        <t xml:space="preserve">Microsoft Office User:
(price*qty)*(1-Discount)
</t>
      </text>
    </comment>
    <comment ref="BV19" authorId="1" shapeId="0">
      <text>
        <t xml:space="preserve">Microsoft Office User:
(price*qty)*(1-Discount)
</t>
      </text>
    </comment>
    <comment ref="BW19" authorId="1" shapeId="0">
      <text>
        <t xml:space="preserve">Microsoft Office User:
(price*qty)*(1-Discount)
</t>
      </text>
    </comment>
    <comment ref="BX19" authorId="1" shapeId="0">
      <text>
        <t xml:space="preserve">Microsoft Office User:
(price*qty)*(1-Discount)
</t>
      </text>
    </comment>
    <comment ref="BY19" authorId="1" shapeId="0">
      <text>
        <t xml:space="preserve">Microsoft Office User:
(price*qty)*(1-Discount)
</t>
      </text>
    </comment>
    <comment ref="BZ19" authorId="1" shapeId="0">
      <text>
        <t xml:space="preserve">Microsoft Office User:
(price*qty)*(1-Discount)
</t>
      </text>
    </comment>
    <comment ref="CA19" authorId="1" shapeId="0">
      <text>
        <t xml:space="preserve">Microsoft Office User:
(price*qty)*(1-Discount)
</t>
      </text>
    </comment>
    <comment ref="CB19" authorId="1" shapeId="0">
      <text>
        <t xml:space="preserve">Microsoft Office User:
(price*qty)*(1-Discount)
</t>
      </text>
    </comment>
    <comment ref="CC19" authorId="1" shapeId="0">
      <text>
        <t xml:space="preserve">Microsoft Office User:
(price*qty)*(1-Discount)
</t>
      </text>
    </comment>
    <comment ref="CD19" authorId="1" shapeId="0">
      <text>
        <t xml:space="preserve">Microsoft Office User:
(price*qty)*(1-Discount)
</t>
      </text>
    </comment>
    <comment ref="CE19" authorId="1" shapeId="0">
      <text>
        <t xml:space="preserve">Microsoft Office User:
(price*qty)*(1-Discount)
</t>
      </text>
    </comment>
    <comment ref="CF19" authorId="1" shapeId="0">
      <text>
        <t xml:space="preserve">Microsoft Office User:
(price*qty)*(1-Discount)
</t>
      </text>
    </comment>
    <comment ref="CG19" authorId="1" shapeId="0">
      <text>
        <t xml:space="preserve">Microsoft Office User:
(price*qty)*(1-Discount)
</t>
      </text>
    </comment>
    <comment ref="CH19" authorId="1" shapeId="0">
      <text>
        <t xml:space="preserve">Microsoft Office User:
(price*qty)*(1-Discount)
</t>
      </text>
    </comment>
    <comment ref="CI19" authorId="1" shapeId="0">
      <text>
        <t xml:space="preserve">Microsoft Office User:
(price*qty)*(1-Discount)
</t>
      </text>
    </comment>
    <comment ref="CJ19" authorId="1" shapeId="0">
      <text>
        <t xml:space="preserve">Microsoft Office User:
(price*qty)*(1-Discount)
</t>
      </text>
    </comment>
    <comment ref="CK19" authorId="1" shapeId="0">
      <text>
        <t xml:space="preserve">Microsoft Office User:
(price*qty)*(1-Discount)
</t>
      </text>
    </comment>
    <comment ref="CL19" authorId="1" shapeId="0">
      <text>
        <t xml:space="preserve">Microsoft Office User:
(price*qty)*(1-Discount)
</t>
      </text>
    </comment>
    <comment ref="CM19" authorId="1" shapeId="0">
      <text>
        <t xml:space="preserve">Microsoft Office User:
(price*qty)*(1-Discount)
</t>
      </text>
    </comment>
    <comment ref="CN19" authorId="1" shapeId="0">
      <text>
        <t xml:space="preserve">Microsoft Office User:
(price*qty)*(1-Discount)
</t>
      </text>
    </comment>
    <comment ref="CO19" authorId="1" shapeId="0">
      <text>
        <t xml:space="preserve">Microsoft Office User:
(price*qty)*(1-Discount)
</t>
      </text>
    </comment>
    <comment ref="CP19" authorId="1" shapeId="0">
      <text>
        <t xml:space="preserve">Microsoft Office User:
(price*qty)*(1-Discount)
</t>
      </text>
    </comment>
    <comment ref="CQ19" authorId="1" shapeId="0">
      <text>
        <t xml:space="preserve">Microsoft Office User:
(price*qty)*(1-Discount)
</t>
      </text>
    </comment>
    <comment ref="CR19" authorId="1" shapeId="0">
      <text>
        <t xml:space="preserve">Microsoft Office User:
(price*qty)*(1-Discount)
</t>
      </text>
    </comment>
    <comment ref="CS19" authorId="1" shapeId="0">
      <text>
        <t xml:space="preserve">Microsoft Office User:
(price*qty)*(1-Discount)
</t>
      </text>
    </comment>
    <comment ref="CT19" authorId="1" shapeId="0">
      <text>
        <t xml:space="preserve">Microsoft Office User:
(price*qty)*(1-Discount)
</t>
      </text>
    </comment>
    <comment ref="CU19" authorId="1" shapeId="0">
      <text>
        <t xml:space="preserve">Microsoft Office User:
(price*qty)*(1-Discount)
</t>
      </text>
    </comment>
    <comment ref="CV19" authorId="1" shapeId="0">
      <text>
        <t xml:space="preserve">Microsoft Office User:
(price*qty)*(1-Discount)
</t>
      </text>
    </comment>
    <comment ref="CW19" authorId="1" shapeId="0">
      <text>
        <t xml:space="preserve">Microsoft Office User:
(price*qty)*(1-Discount)
</t>
      </text>
    </comment>
    <comment ref="CZ19" authorId="1" shapeId="0">
      <text>
        <t xml:space="preserve">Microsoft Office User:
(price*qty)*(1-Discount)
</t>
      </text>
    </comment>
    <comment ref="DA19" authorId="1" shapeId="0">
      <text>
        <t xml:space="preserve">Microsoft Office User:
(price*qty)*(1-Discount)
</t>
      </text>
    </comment>
    <comment ref="DB19" authorId="1" shapeId="0">
      <text>
        <t xml:space="preserve">Microsoft Office User:
(price*qty)*(1-Discount)
</t>
      </text>
    </comment>
    <comment ref="DC19" authorId="1" shapeId="0">
      <text>
        <t xml:space="preserve">Microsoft Office User:
(price*qty)*(1-Discount)
</t>
      </text>
    </comment>
    <comment ref="DD19" authorId="1" shapeId="0">
      <text>
        <t xml:space="preserve">Microsoft Office User:
(price*qty)*(1-Discount)
</t>
      </text>
    </comment>
    <comment ref="DE19" authorId="1" shapeId="0">
      <text>
        <t xml:space="preserve">Microsoft Office User:
(price*qty)*(1-Discount)
</t>
      </text>
    </comment>
    <comment ref="DF19" authorId="1" shapeId="0">
      <text>
        <t xml:space="preserve">Microsoft Office User:
(price*qty)*(1-Discount)
</t>
      </text>
    </comment>
    <comment ref="DG19" authorId="1" shapeId="0">
      <text>
        <t xml:space="preserve">Microsoft Office User:
(price*qty)*(1-Discount)
</t>
      </text>
    </comment>
    <comment ref="DH19" authorId="1" shapeId="0">
      <text>
        <t xml:space="preserve">Microsoft Office User:
(price*qty)*(1-Discount)
</t>
      </text>
    </comment>
    <comment ref="DI19" authorId="1" shapeId="0">
      <text>
        <t xml:space="preserve">Microsoft Office User:
(price*qty)*(1-Discount)
</t>
      </text>
    </comment>
    <comment ref="DJ19" authorId="1" shapeId="0">
      <text>
        <t xml:space="preserve">Microsoft Office User:
(price*qty)*(1-Discount)
</t>
      </text>
    </comment>
    <comment ref="DK19" authorId="1" shapeId="0">
      <text>
        <t xml:space="preserve">Microsoft Office User:
(price*qty)*(1-Discount)
</t>
      </text>
    </comment>
    <comment ref="DL19" authorId="1" shapeId="0">
      <text>
        <t xml:space="preserve">Microsoft Office User:
(price*qty)*(1-Discount)
</t>
      </text>
    </comment>
    <comment ref="DM19" authorId="1" shapeId="0">
      <text>
        <t xml:space="preserve">Microsoft Office User:
(price*qty)*(1-Discount)
</t>
      </text>
    </comment>
    <comment ref="DN19" authorId="1" shapeId="0">
      <text>
        <t xml:space="preserve">Microsoft Office User:
(price*qty)*(1-Discount)
</t>
      </text>
    </comment>
    <comment ref="DO19" authorId="1" shapeId="0">
      <text>
        <t xml:space="preserve">Microsoft Office User:
(price*qty)*(1-Discount)
</t>
      </text>
    </comment>
    <comment ref="DP19" authorId="1" shapeId="0">
      <text>
        <t xml:space="preserve">Microsoft Office User:
(price*qty)*(1-Discount)
</t>
      </text>
    </comment>
    <comment ref="DQ19" authorId="1" shapeId="0">
      <text>
        <t xml:space="preserve">Microsoft Office User:
(price*qty)*(1-Discount)
</t>
      </text>
    </comment>
    <comment ref="DR19" authorId="1" shapeId="0">
      <text>
        <t xml:space="preserve">Microsoft Office User:
(price*qty)*(1-Discount)
</t>
      </text>
    </comment>
    <comment ref="DS19" authorId="1" shapeId="0">
      <text>
        <t xml:space="preserve">Microsoft Office User:
(price*qty)*(1-Discount)
</t>
      </text>
    </comment>
    <comment ref="DT19" authorId="1" shapeId="0">
      <text>
        <t xml:space="preserve">Microsoft Office User:
(price*qty)*(1-Discount)
</t>
      </text>
    </comment>
    <comment ref="DU19" authorId="1" shapeId="0">
      <text>
        <t xml:space="preserve">Microsoft Office User:
(price*qty)*(1-Discount)
</t>
      </text>
    </comment>
    <comment ref="DV19" authorId="1" shapeId="0">
      <text>
        <t xml:space="preserve">Microsoft Office User:
(price*qty)*(1-Discount)
</t>
      </text>
    </comment>
    <comment ref="DW19" authorId="1" shapeId="0">
      <text>
        <t xml:space="preserve">Microsoft Office User:
(price*qty)*(1-Discount)
</t>
      </text>
    </comment>
    <comment ref="DX19" authorId="1" shapeId="0">
      <text>
        <t xml:space="preserve">Microsoft Office User:
(price*qty)*(1-Discount)
</t>
      </text>
    </comment>
    <comment ref="DY19" authorId="1" shapeId="0">
      <text>
        <t xml:space="preserve">Microsoft Office User:
(price*qty)*(1-Discount)
</t>
      </text>
    </comment>
    <comment ref="DZ19" authorId="1" shapeId="0">
      <text>
        <t xml:space="preserve">Microsoft Office User:
(price*qty)*(1-Discount)
</t>
      </text>
    </comment>
    <comment ref="EA19" authorId="1" shapeId="0">
      <text>
        <t xml:space="preserve">Microsoft Office User:
(price*qty)*(1-Discount)
</t>
      </text>
    </comment>
    <comment ref="EB19" authorId="1" shapeId="0">
      <text>
        <t xml:space="preserve">Microsoft Office User:
(price*qty)*(1-Discount)
</t>
      </text>
    </comment>
    <comment ref="EC19" authorId="1" shapeId="0">
      <text>
        <t xml:space="preserve">Microsoft Office User:
(price*qty)*(1-Discount)
</t>
      </text>
    </comment>
    <comment ref="B27" authorId="1" shapeId="0">
      <text>
        <t xml:space="preserve">Microsoft Office User:
(price*qty)*(1-Discount)
</t>
      </text>
    </comment>
    <comment ref="C27" authorId="1" shapeId="0">
      <text>
        <t xml:space="preserve">Microsoft Office User:
(price*qty)*(1-Discount)
</t>
      </text>
    </comment>
    <comment ref="D27" authorId="1" shapeId="0">
      <text>
        <t xml:space="preserve">Microsoft Office User:
(price*qty)*(1-Discount)
</t>
      </text>
    </comment>
    <comment ref="E27" authorId="1" shapeId="0">
      <text>
        <t xml:space="preserve">Microsoft Office User:
(price*qty)*(1-Discount)
</t>
      </text>
    </comment>
    <comment ref="F27" authorId="1" shapeId="0">
      <text>
        <t xml:space="preserve">Microsoft Office User:
(price*qty)*(1-Discount)
</t>
      </text>
    </comment>
    <comment ref="G27" authorId="1" shapeId="0">
      <text>
        <t xml:space="preserve">Microsoft Office User:
(price*qty)*(1-Discount)
</t>
      </text>
    </comment>
    <comment ref="H27" authorId="1" shapeId="0">
      <text>
        <t xml:space="preserve">Microsoft Office User:
(price*qty)*(1-Discount)
</t>
      </text>
    </comment>
    <comment ref="I27" authorId="1" shapeId="0">
      <text>
        <t xml:space="preserve">Microsoft Office User:
(price*qty)*(1-Discount)
</t>
      </text>
    </comment>
    <comment ref="J27" authorId="1" shapeId="0">
      <text>
        <t xml:space="preserve">Microsoft Office User:
(price*qty)*(1-Discount)
</t>
      </text>
    </comment>
    <comment ref="K27" authorId="1" shapeId="0">
      <text>
        <t xml:space="preserve">Microsoft Office User:
(price*qty)*(1-Discount)
</t>
      </text>
    </comment>
    <comment ref="L27" authorId="1" shapeId="0">
      <text>
        <t xml:space="preserve">Microsoft Office User:
(price*qty)*(1-Discount)
</t>
      </text>
    </comment>
    <comment ref="M27" authorId="1" shapeId="0">
      <text>
        <t xml:space="preserve">Microsoft Office User:
(price*qty)*(1-Discount)
</t>
      </text>
    </comment>
    <comment ref="N27" authorId="1" shapeId="0">
      <text>
        <t xml:space="preserve">Microsoft Office User:
(price*qty)*(1-Discount)
</t>
      </text>
    </comment>
    <comment ref="O27" authorId="1" shapeId="0">
      <text>
        <t xml:space="preserve">Microsoft Office User:
(price*qty)*(1-Discount)
</t>
      </text>
    </comment>
    <comment ref="P27" authorId="1" shapeId="0">
      <text>
        <t xml:space="preserve">Microsoft Office User:
(price*qty)*(1-Discount)
</t>
      </text>
    </comment>
    <comment ref="Q27" authorId="1" shapeId="0">
      <text>
        <t xml:space="preserve">Microsoft Office User:
(price*qty)*(1-Discount)
</t>
      </text>
    </comment>
    <comment ref="R27" authorId="1" shapeId="0">
      <text>
        <t xml:space="preserve">Microsoft Office User:
(price*qty)*(1-Discount)
</t>
      </text>
    </comment>
    <comment ref="S27" authorId="1" shapeId="0">
      <text>
        <t xml:space="preserve">Microsoft Office User:
(price*qty)*(1-Discount)
</t>
      </text>
    </comment>
    <comment ref="T27" authorId="1" shapeId="0">
      <text>
        <t xml:space="preserve">Microsoft Office User:
(price*qty)*(1-Discount)
</t>
      </text>
    </comment>
    <comment ref="U27" authorId="1" shapeId="0">
      <text>
        <t xml:space="preserve">Microsoft Office User:
(price*qty)*(1-Discount)
</t>
      </text>
    </comment>
    <comment ref="V27" authorId="1" shapeId="0">
      <text>
        <t xml:space="preserve">Microsoft Office User:
(price*qty)*(1-Discount)
</t>
      </text>
    </comment>
    <comment ref="W27" authorId="1" shapeId="0">
      <text>
        <t xml:space="preserve">Microsoft Office User:
(price*qty)*(1-Discount)
</t>
      </text>
    </comment>
    <comment ref="Y27" authorId="1" shapeId="0">
      <text>
        <t xml:space="preserve">Microsoft Office User:
(price*qty)*(1-Discount)
</t>
      </text>
    </comment>
    <comment ref="Z27" authorId="1" shapeId="0">
      <text>
        <t xml:space="preserve">Microsoft Office User:
(price*qty)*(1-Discount)
</t>
      </text>
    </comment>
    <comment ref="AA27" authorId="1" shapeId="0">
      <text>
        <t xml:space="preserve">Microsoft Office User:
(price*qty)*(1-Discount)
</t>
      </text>
    </comment>
    <comment ref="AB27" authorId="1" shapeId="0">
      <text>
        <t xml:space="preserve">Microsoft Office User:
(price*qty)*(1-Discount)
</t>
      </text>
    </comment>
    <comment ref="AC27" authorId="1" shapeId="0">
      <text>
        <t xml:space="preserve">Microsoft Office User:
(price*qty)*(1-Discount)
</t>
      </text>
    </comment>
    <comment ref="AJ27" authorId="1" shapeId="0">
      <text>
        <t xml:space="preserve">Microsoft Office User:
(price*qty)*(1-Discount)
</t>
      </text>
    </comment>
    <comment ref="AK27" authorId="1" shapeId="0">
      <text>
        <t xml:space="preserve">Microsoft Office User:
(price*qty)*(1-Discount)
</t>
      </text>
    </comment>
    <comment ref="AL27" authorId="1" shapeId="0">
      <text>
        <t xml:space="preserve">Microsoft Office User:
(price*qty)*(1-Discount)
</t>
      </text>
    </comment>
    <comment ref="AP27" authorId="1" shapeId="0">
      <text>
        <t xml:space="preserve">Microsoft Office User:
(price*qty)*(1-Discount)
</t>
      </text>
    </comment>
    <comment ref="BB27" authorId="1" shapeId="0">
      <text>
        <t xml:space="preserve">Microsoft Office User:
(price*qty)*(1-Discount)
</t>
      </text>
    </comment>
    <comment ref="BC27" authorId="1" shapeId="0">
      <text>
        <t xml:space="preserve">Microsoft Office User:
(price*qty)*(1-Discount)
</t>
      </text>
    </comment>
    <comment ref="BD27" authorId="1" shapeId="0">
      <text>
        <t xml:space="preserve">Microsoft Office User:
(price*qty)*(1-Discount)
</t>
      </text>
    </comment>
    <comment ref="BE27" authorId="1" shapeId="0">
      <text>
        <t xml:space="preserve">Microsoft Office User:
(price*qty)*(1-Discount)
</t>
      </text>
    </comment>
    <comment ref="BI27" authorId="1" shapeId="0">
      <text>
        <t xml:space="preserve">Microsoft Office User:
(price*qty)*(1-Discount)
</t>
      </text>
    </comment>
    <comment ref="BJ27" authorId="1" shapeId="0">
      <text>
        <t xml:space="preserve">Microsoft Office User:
(price*qty)*(1-Discount)
</t>
      </text>
    </comment>
    <comment ref="BK27" authorId="1" shapeId="0">
      <text>
        <t xml:space="preserve">Microsoft Office User:
(price*qty)*(1-Discount)
</t>
      </text>
    </comment>
    <comment ref="BL27" authorId="1" shapeId="0">
      <text>
        <t xml:space="preserve">Microsoft Office User:
(price*qty)*(1-Discount)
</t>
      </text>
    </comment>
    <comment ref="BN27" authorId="1" shapeId="0">
      <text>
        <t xml:space="preserve">Microsoft Office User:
(price*qty)*(1-Discount)
</t>
      </text>
    </comment>
    <comment ref="BO27" authorId="1" shapeId="0">
      <text>
        <t xml:space="preserve">Microsoft Office User:
(price*qty)*(1-Discount)
</t>
      </text>
    </comment>
    <comment ref="BP27" authorId="1" shapeId="0">
      <text>
        <t xml:space="preserve">Microsoft Office User:
(price*qty)*(1-Discount)
</t>
      </text>
    </comment>
    <comment ref="BQ27" authorId="1" shapeId="0">
      <text>
        <t xml:space="preserve">Microsoft Office User:
(price*qty)*(1-Discount)
</t>
      </text>
    </comment>
    <comment ref="BR27" authorId="1" shapeId="0">
      <text>
        <t xml:space="preserve">Microsoft Office User:
(price*qty)*(1-Discount)
</t>
      </text>
    </comment>
    <comment ref="BS27" authorId="1" shapeId="0">
      <text>
        <t xml:space="preserve">Microsoft Office User:
(price*qty)*(1-Discount)
</t>
      </text>
    </comment>
    <comment ref="BT27" authorId="1" shapeId="0">
      <text>
        <t xml:space="preserve">Microsoft Office User:
(price*qty)*(1-Discount)
</t>
      </text>
    </comment>
    <comment ref="BU27" authorId="1" shapeId="0">
      <text>
        <t xml:space="preserve">Microsoft Office User:
(price*qty)*(1-Discount)
</t>
      </text>
    </comment>
    <comment ref="BV27" authorId="1" shapeId="0">
      <text>
        <t xml:space="preserve">Microsoft Office User:
(price*qty)*(1-Discount)
</t>
      </text>
    </comment>
    <comment ref="BW27" authorId="1" shapeId="0">
      <text>
        <t xml:space="preserve">Microsoft Office User:
(price*qty)*(1-Discount)
</t>
      </text>
    </comment>
    <comment ref="BX27" authorId="1" shapeId="0">
      <text>
        <t xml:space="preserve">Microsoft Office User:
(price*qty)*(1-Discount)
</t>
      </text>
    </comment>
    <comment ref="BY27" authorId="1" shapeId="0">
      <text>
        <t xml:space="preserve">Microsoft Office User:
(price*qty)*(1-Discount)
</t>
      </text>
    </comment>
    <comment ref="BZ27" authorId="1" shapeId="0">
      <text>
        <t xml:space="preserve">Microsoft Office User:
(price*qty)*(1-Discount)
</t>
      </text>
    </comment>
    <comment ref="CA27" authorId="1" shapeId="0">
      <text>
        <t xml:space="preserve">Microsoft Office User:
(price*qty)*(1-Discount)
</t>
      </text>
    </comment>
    <comment ref="CB27" authorId="1" shapeId="0">
      <text>
        <t xml:space="preserve">Microsoft Office User:
(price*qty)*(1-Discount)
</t>
      </text>
    </comment>
    <comment ref="CC27" authorId="1" shapeId="0">
      <text>
        <t xml:space="preserve">Microsoft Office User:
(price*qty)*(1-Discount)
</t>
      </text>
    </comment>
    <comment ref="CD27" authorId="1" shapeId="0">
      <text>
        <t xml:space="preserve">Microsoft Office User:
(price*qty)*(1-Discount)
</t>
      </text>
    </comment>
    <comment ref="CE27" authorId="1" shapeId="0">
      <text>
        <t xml:space="preserve">Microsoft Office User:
(price*qty)*(1-Discount)
</t>
      </text>
    </comment>
    <comment ref="CF27" authorId="1" shapeId="0">
      <text>
        <t xml:space="preserve">Microsoft Office User:
(price*qty)*(1-Discount)
</t>
      </text>
    </comment>
    <comment ref="CG27" authorId="1" shapeId="0">
      <text>
        <t xml:space="preserve">Microsoft Office User:
(price*qty)*(1-Discount)
</t>
      </text>
    </comment>
    <comment ref="CH27" authorId="1" shapeId="0">
      <text>
        <t xml:space="preserve">Microsoft Office User:
(price*qty)*(1-Discount)
</t>
      </text>
    </comment>
    <comment ref="CI27" authorId="1" shapeId="0">
      <text>
        <t xml:space="preserve">Microsoft Office User:
(price*qty)*(1-Discount)
</t>
      </text>
    </comment>
    <comment ref="CJ27" authorId="1" shapeId="0">
      <text>
        <t xml:space="preserve">Microsoft Office User:
(price*qty)*(1-Discount)
</t>
      </text>
    </comment>
    <comment ref="CK27" authorId="1" shapeId="0">
      <text>
        <t xml:space="preserve">Microsoft Office User:
(price*qty)*(1-Discount)
</t>
      </text>
    </comment>
    <comment ref="CL27" authorId="1" shapeId="0">
      <text>
        <t xml:space="preserve">Microsoft Office User:
(price*qty)*(1-Discount)
</t>
      </text>
    </comment>
    <comment ref="CM27" authorId="1" shapeId="0">
      <text>
        <t xml:space="preserve">Microsoft Office User:
(price*qty)*(1-Discount)
</t>
      </text>
    </comment>
    <comment ref="CN27" authorId="1" shapeId="0">
      <text>
        <t xml:space="preserve">Microsoft Office User:
(price*qty)*(1-Discount)
</t>
      </text>
    </comment>
    <comment ref="CO27" authorId="1" shapeId="0">
      <text>
        <t xml:space="preserve">Microsoft Office User:
(price*qty)*(1-Discount)
</t>
      </text>
    </comment>
    <comment ref="CP27" authorId="1" shapeId="0">
      <text>
        <t xml:space="preserve">Microsoft Office User:
(price*qty)*(1-Discount)
</t>
      </text>
    </comment>
    <comment ref="CQ27" authorId="1" shapeId="0">
      <text>
        <t xml:space="preserve">Microsoft Office User:
(price*qty)*(1-Discount)
</t>
      </text>
    </comment>
    <comment ref="CR27" authorId="1" shapeId="0">
      <text>
        <t xml:space="preserve">Microsoft Office User:
(price*qty)*(1-Discount)
</t>
      </text>
    </comment>
    <comment ref="CS27" authorId="1" shapeId="0">
      <text>
        <t xml:space="preserve">Microsoft Office User:
(price*qty)*(1-Discount)
</t>
      </text>
    </comment>
    <comment ref="CT27" authorId="1" shapeId="0">
      <text>
        <t xml:space="preserve">Microsoft Office User:
(price*qty)*(1-Discount)
</t>
      </text>
    </comment>
    <comment ref="CU27" authorId="1" shapeId="0">
      <text>
        <t xml:space="preserve">Microsoft Office User:
(price*qty)*(1-Discount)
</t>
      </text>
    </comment>
    <comment ref="CV27" authorId="1" shapeId="0">
      <text>
        <t xml:space="preserve">Microsoft Office User:
(price*qty)*(1-Discount)
</t>
      </text>
    </comment>
    <comment ref="CW27" authorId="1" shapeId="0">
      <text>
        <t xml:space="preserve">Microsoft Office User:
(price*qty)*(1-Discount)
</t>
      </text>
    </comment>
    <comment ref="CZ27" authorId="1" shapeId="0">
      <text>
        <t xml:space="preserve">Microsoft Office User:
(price*qty)*(1-Discount)
</t>
      </text>
    </comment>
    <comment ref="DA27" authorId="1" shapeId="0">
      <text>
        <t xml:space="preserve">Microsoft Office User:
(price*qty)*(1-Discount)
</t>
      </text>
    </comment>
    <comment ref="DB27" authorId="1" shapeId="0">
      <text>
        <t xml:space="preserve">Microsoft Office User:
(price*qty)*(1-Discount)
</t>
      </text>
    </comment>
    <comment ref="DC27" authorId="1" shapeId="0">
      <text>
        <t xml:space="preserve">Microsoft Office User:
(price*qty)*(1-Discount)
</t>
      </text>
    </comment>
    <comment ref="DD27" authorId="1" shapeId="0">
      <text>
        <t xml:space="preserve">Microsoft Office User:
(price*qty)*(1-Discount)
</t>
      </text>
    </comment>
    <comment ref="DE27" authorId="1" shapeId="0">
      <text>
        <t xml:space="preserve">Microsoft Office User:
(price*qty)*(1-Discount)
</t>
      </text>
    </comment>
    <comment ref="DF27" authorId="1" shapeId="0">
      <text>
        <t xml:space="preserve">Microsoft Office User:
(price*qty)*(1-Discount)
</t>
      </text>
    </comment>
    <comment ref="DG27" authorId="1" shapeId="0">
      <text>
        <t xml:space="preserve">Microsoft Office User:
(price*qty)*(1-Discount)
</t>
      </text>
    </comment>
    <comment ref="DH27" authorId="1" shapeId="0">
      <text>
        <t xml:space="preserve">Microsoft Office User:
(price*qty)*(1-Discount)
</t>
      </text>
    </comment>
    <comment ref="DI27" authorId="1" shapeId="0">
      <text>
        <t xml:space="preserve">Microsoft Office User:
(price*qty)*(1-Discount)
</t>
      </text>
    </comment>
    <comment ref="DJ27" authorId="1" shapeId="0">
      <text>
        <t xml:space="preserve">Microsoft Office User:
(price*qty)*(1-Discount)
</t>
      </text>
    </comment>
    <comment ref="DK27" authorId="1" shapeId="0">
      <text>
        <t xml:space="preserve">Microsoft Office User:
(price*qty)*(1-Discount)
</t>
      </text>
    </comment>
    <comment ref="DL27" authorId="1" shapeId="0">
      <text>
        <t xml:space="preserve">Microsoft Office User:
(price*qty)*(1-Discount)
</t>
      </text>
    </comment>
    <comment ref="DM27" authorId="1" shapeId="0">
      <text>
        <t xml:space="preserve">Microsoft Office User:
(price*qty)*(1-Discount)
</t>
      </text>
    </comment>
    <comment ref="DN27" authorId="1" shapeId="0">
      <text>
        <t xml:space="preserve">Microsoft Office User:
(price*qty)*(1-Discount)
</t>
      </text>
    </comment>
    <comment ref="DO27" authorId="1" shapeId="0">
      <text>
        <t xml:space="preserve">Microsoft Office User:
(price*qty)*(1-Discount)
</t>
      </text>
    </comment>
    <comment ref="DP27" authorId="1" shapeId="0">
      <text>
        <t xml:space="preserve">Microsoft Office User:
(price*qty)*(1-Discount)
</t>
      </text>
    </comment>
    <comment ref="DQ27" authorId="1" shapeId="0">
      <text>
        <t xml:space="preserve">Microsoft Office User:
(price*qty)*(1-Discount)
</t>
      </text>
    </comment>
    <comment ref="DR27" authorId="1" shapeId="0">
      <text>
        <t xml:space="preserve">Microsoft Office User:
(price*qty)*(1-Discount)
</t>
      </text>
    </comment>
    <comment ref="DS27" authorId="1" shapeId="0">
      <text>
        <t xml:space="preserve">Microsoft Office User:
(price*qty)*(1-Discount)
</t>
      </text>
    </comment>
    <comment ref="DT27" authorId="1" shapeId="0">
      <text>
        <t xml:space="preserve">Microsoft Office User:
(price*qty)*(1-Discount)
</t>
      </text>
    </comment>
    <comment ref="DU27" authorId="1" shapeId="0">
      <text>
        <t xml:space="preserve">Microsoft Office User:
(price*qty)*(1-Discount)
</t>
      </text>
    </comment>
    <comment ref="DV27" authorId="1" shapeId="0">
      <text>
        <t xml:space="preserve">Microsoft Office User:
(price*qty)*(1-Discount)
</t>
      </text>
    </comment>
    <comment ref="DW27" authorId="1" shapeId="0">
      <text>
        <t xml:space="preserve">Microsoft Office User:
(price*qty)*(1-Discount)
</t>
      </text>
    </comment>
    <comment ref="DX27" authorId="1" shapeId="0">
      <text>
        <t xml:space="preserve">Microsoft Office User:
(price*qty)*(1-Discount)
</t>
      </text>
    </comment>
    <comment ref="DY27" authorId="1" shapeId="0">
      <text>
        <t xml:space="preserve">Microsoft Office User:
(price*qty)*(1-Discount)
</t>
      </text>
    </comment>
    <comment ref="DZ27" authorId="1" shapeId="0">
      <text>
        <t xml:space="preserve">Microsoft Office User:
(price*qty)*(1-Discount)
</t>
      </text>
    </comment>
    <comment ref="EA27" authorId="1" shapeId="0">
      <text>
        <t xml:space="preserve">Microsoft Office User:
(price*qty)*(1-Discount)
</t>
      </text>
    </comment>
    <comment ref="EB27" authorId="1" shapeId="0">
      <text>
        <t xml:space="preserve">Microsoft Office User:
(price*qty)*(1-Discount)
</t>
      </text>
    </comment>
    <comment ref="EC27" authorId="1" shapeId="0">
      <text>
        <t xml:space="preserve">Microsoft Office User:
(price*qty)*(1-Discount)
</t>
      </text>
    </comment>
    <comment ref="B35" authorId="1" shapeId="0">
      <text>
        <t xml:space="preserve">Microsoft Office User:
(price*qty)*(1-Discount)
</t>
      </text>
    </comment>
    <comment ref="C35" authorId="1" shapeId="0">
      <text>
        <t xml:space="preserve">Microsoft Office User:
(price*qty)*(1-Discount)
</t>
      </text>
    </comment>
    <comment ref="Z35" authorId="1" shapeId="0">
      <text>
        <t xml:space="preserve">Microsoft Office User:
(price*qty)*(1-Discount)
</t>
      </text>
    </comment>
    <comment ref="AA35" authorId="1" shapeId="0">
      <text>
        <t xml:space="preserve">Microsoft Office User:
(price*qty)*(1-Discount)
</t>
      </text>
    </comment>
    <comment ref="AP35" authorId="1" shapeId="0">
      <text>
        <t xml:space="preserve">Microsoft Office User:
(price*qty)*(1-Discount)
</t>
      </text>
    </comment>
    <comment ref="BE35" authorId="1" shapeId="0">
      <text>
        <t xml:space="preserve">Microsoft Office User:
(price*qty)*(1-Discount)
</t>
      </text>
    </comment>
    <comment ref="BJ35" authorId="1" shapeId="0">
      <text>
        <t xml:space="preserve">Microsoft Office User:
(price*qty)*(1-Discount)
</t>
      </text>
    </comment>
    <comment ref="BK35" authorId="1" shapeId="0">
      <text>
        <t xml:space="preserve">Microsoft Office User:
(price*qty)*(1-Discount)
</t>
      </text>
    </comment>
    <comment ref="BL35" authorId="1" shapeId="0">
      <text>
        <t xml:space="preserve">Microsoft Office User:
(price*qty)*(1-Discount)
</t>
      </text>
    </comment>
    <comment ref="BP35" authorId="1" shapeId="0">
      <text>
        <t xml:space="preserve">Microsoft Office User:
(price*qty)*(1-Discount)
</t>
      </text>
    </comment>
    <comment ref="BQ35" authorId="1" shapeId="0">
      <text>
        <t xml:space="preserve">Microsoft Office User:
(price*qty)*(1-Discount)
</t>
      </text>
    </comment>
    <comment ref="BS35" authorId="1" shapeId="0">
      <text>
        <t xml:space="preserve">Microsoft Office User:
(price*qty)*(1-Discount)
</t>
      </text>
    </comment>
    <comment ref="BX35" authorId="1" shapeId="0">
      <text>
        <t xml:space="preserve">Microsoft Office User:
(price*qty)*(1-Discount)
</t>
      </text>
    </comment>
    <comment ref="CA35" authorId="1" shapeId="0">
      <text>
        <t xml:space="preserve">Microsoft Office User:
(price*qty)*(1-Discount)
</t>
      </text>
    </comment>
    <comment ref="B43" authorId="1" shapeId="0">
      <text>
        <t xml:space="preserve">Microsoft Office User:
(price*qty)*(1-Discount)
</t>
      </text>
    </comment>
    <comment ref="Z43" authorId="1" shapeId="0">
      <text>
        <t xml:space="preserve">Microsoft Office User:
(price*qty)*(1-Discount)
</t>
      </text>
    </comment>
    <comment ref="AP43" authorId="1" shapeId="0">
      <text>
        <t xml:space="preserve">Microsoft Office User:
(price*qty)*(1-Discount)
</t>
      </text>
    </comment>
    <comment ref="BE43" authorId="1" shapeId="0">
      <text>
        <t xml:space="preserve">Microsoft Office User:
(price*qty)*(1-Discount)
</t>
      </text>
    </comment>
    <comment ref="BJ43" authorId="1" shapeId="0">
      <text>
        <t xml:space="preserve">Microsoft Office User:
(price*qty)*(1-Discount)
</t>
      </text>
    </comment>
    <comment ref="BK43" authorId="1" shapeId="0">
      <text>
        <t xml:space="preserve">Microsoft Office User:
(price*qty)*(1-Discount)
</t>
      </text>
    </comment>
    <comment ref="BL43" authorId="1" shapeId="0">
      <text>
        <t xml:space="preserve">Microsoft Office User:
(price*qty)*(1-Discount)
</t>
      </text>
    </comment>
    <comment ref="BP43" authorId="1" shapeId="0">
      <text>
        <t xml:space="preserve">Microsoft Office User:
(price*qty)*(1-Discount)
</t>
      </text>
    </comment>
    <comment ref="BS43" authorId="1" shapeId="0">
      <text>
        <t xml:space="preserve">Microsoft Office User:
(price*qty)*(1-Discount)
</t>
      </text>
    </comment>
    <comment ref="CA43" authorId="1" shapeId="0">
      <text>
        <t xml:space="preserve">Microsoft Office User:
(price*qty)*(1-Discount)
</t>
      </text>
    </comment>
    <comment ref="B51" authorId="1" shapeId="0">
      <text>
        <t xml:space="preserve">Microsoft Office User:
(price*qty)*(1-Discount)
</t>
      </text>
    </comment>
    <comment ref="BJ51" authorId="1" shapeId="0">
      <text>
        <t xml:space="preserve">Microsoft Office User:
(price*qty)*(1-Discount)
</t>
      </text>
    </comment>
    <comment ref="BK51" authorId="1" shapeId="0">
      <text>
        <t xml:space="preserve">Microsoft Office User:
(price*qty)*(1-Discount)
</t>
      </text>
    </comment>
    <comment ref="BL51" authorId="1" shapeId="0">
      <text>
        <t xml:space="preserve">Microsoft Office User:
(price*qty)*(1-Discount)
</t>
      </text>
    </comment>
    <comment ref="BP51" authorId="1" shapeId="0">
      <text>
        <t xml:space="preserve">Microsoft Office User:
(price*qty)*(1-Discount)
</t>
      </text>
    </comment>
    <comment ref="BS51" authorId="1" shapeId="0">
      <text>
        <t xml:space="preserve">Microsoft Office User:
(price*qty)*(1-Discount)
</t>
      </text>
    </comment>
    <comment ref="CA51" authorId="1" shapeId="0">
      <text>
        <t xml:space="preserve">Microsoft Office User:
(price*qty)*(1-Discount)
</t>
      </text>
    </comment>
    <comment ref="B59" authorId="1" shapeId="0">
      <text>
        <t xml:space="preserve">Microsoft Office User:
(price*qty)*(1-Discount)
</t>
      </text>
    </comment>
    <comment ref="BJ59" authorId="1" shapeId="0">
      <text>
        <t xml:space="preserve">Microsoft Office User:
(price*qty)*(1-Discount)
</t>
      </text>
    </comment>
    <comment ref="BK59" authorId="1" shapeId="0">
      <text>
        <t xml:space="preserve">Microsoft Office User:
(price*qty)*(1-Discount)
</t>
      </text>
    </comment>
    <comment ref="BL59" authorId="1" shapeId="0">
      <text>
        <t xml:space="preserve">Microsoft Office User:
(price*qty)*(1-Discount)
</t>
      </text>
    </comment>
    <comment ref="BP59" authorId="1" shapeId="0">
      <text>
        <t xml:space="preserve">Microsoft Office User:
(price*qty)*(1-Discount)
</t>
      </text>
    </comment>
    <comment ref="BS59" authorId="1" shapeId="0">
      <text>
        <t xml:space="preserve">Microsoft Office User:
(price*qty)*(1-Discount)
</t>
      </text>
    </comment>
    <comment ref="CA59" authorId="1" shapeId="0">
      <text>
        <t xml:space="preserve">Microsoft Office User:
(price*qty)*(1-Discount)
</t>
      </text>
    </comment>
    <comment ref="B67" authorId="1" shapeId="0">
      <text>
        <t xml:space="preserve">Microsoft Office User:
(price*qty)*(1-Discount)
</t>
      </text>
    </comment>
    <comment ref="BJ67" authorId="1" shapeId="0">
      <text>
        <t xml:space="preserve">Microsoft Office User:
(price*qty)*(1-Discount)
</t>
      </text>
    </comment>
    <comment ref="BK67" authorId="1" shapeId="0">
      <text>
        <t xml:space="preserve">Microsoft Office User:
(price*qty)*(1-Discount)
</t>
      </text>
    </comment>
    <comment ref="BL67" authorId="1" shapeId="0">
      <text>
        <t xml:space="preserve">Microsoft Office User:
(price*qty)*(1-Discount)
</t>
      </text>
    </comment>
    <comment ref="BP67" authorId="1" shapeId="0">
      <text>
        <t xml:space="preserve">Microsoft Office User:
(price*qty)*(1-Discount)
</t>
      </text>
    </comment>
    <comment ref="BS67" authorId="1" shapeId="0">
      <text>
        <t xml:space="preserve">Microsoft Office User:
(price*qty)*(1-Discount)
</t>
      </text>
    </comment>
    <comment ref="B75" authorId="1" shapeId="0">
      <text>
        <t xml:space="preserve">Microsoft Office User:
(price*qty)*(1-Discount)
</t>
      </text>
    </comment>
    <comment ref="BJ75" authorId="1" shapeId="0">
      <text>
        <t xml:space="preserve">Microsoft Office User:
(price*qty)*(1-Discount)
</t>
      </text>
    </comment>
    <comment ref="BK75" authorId="1" shapeId="0">
      <text>
        <t xml:space="preserve">Microsoft Office User:
(price*qty)*(1-Discount)
</t>
      </text>
    </comment>
    <comment ref="BL75" authorId="1" shapeId="0">
      <text>
        <t xml:space="preserve">Microsoft Office User:
(price*qty)*(1-Discount)
</t>
      </text>
    </comment>
    <comment ref="BP75" authorId="1" shapeId="0">
      <text>
        <t xml:space="preserve">Microsoft Office User:
(price*qty)*(1-Discount)
</t>
      </text>
    </comment>
    <comment ref="BS75" authorId="1" shapeId="0">
      <text>
        <t xml:space="preserve">Microsoft Office User:
(price*qty)*(1-Discount)
</t>
      </text>
    </comment>
    <comment ref="B83" authorId="1" shapeId="0">
      <text>
        <t xml:space="preserve">Microsoft Office User:
(price*qty)*(1-Discount)
</t>
      </text>
    </comment>
    <comment ref="BJ83" authorId="1" shapeId="0">
      <text>
        <t xml:space="preserve">Microsoft Office User:
(price*qty)*(1-Discount)
</t>
      </text>
    </comment>
    <comment ref="BK83" authorId="1" shapeId="0">
      <text>
        <t xml:space="preserve">Microsoft Office User:
(price*qty)*(1-Discount)
</t>
      </text>
    </comment>
    <comment ref="BL83" authorId="1" shapeId="0">
      <text>
        <t xml:space="preserve">Microsoft Office User:
(price*qty)*(1-Discount)
</t>
      </text>
    </comment>
    <comment ref="BP83" authorId="1" shapeId="0">
      <text>
        <t xml:space="preserve">Microsoft Office User:
(price*qty)*(1-Discount)
</t>
      </text>
    </comment>
    <comment ref="BS83" authorId="1" shapeId="0">
      <text>
        <t xml:space="preserve">Microsoft Office User:
(price*qty)*(1-Discount)
</t>
      </text>
    </comment>
    <comment ref="B91" authorId="1" shapeId="0">
      <text>
        <t xml:space="preserve">Microsoft Office User:
(price*qty)*(1-Discount)
</t>
      </text>
    </comment>
    <comment ref="BJ91" authorId="1" shapeId="0">
      <text>
        <t xml:space="preserve">Microsoft Office User:
(price*qty)*(1-Discount)
</t>
      </text>
    </comment>
    <comment ref="BK91" authorId="1" shapeId="0">
      <text>
        <t xml:space="preserve">Microsoft Office User:
(price*qty)*(1-Discount)
</t>
      </text>
    </comment>
    <comment ref="BL91" authorId="1" shapeId="0">
      <text>
        <t xml:space="preserve">Microsoft Office User:
(price*qty)*(1-Discount)
</t>
      </text>
    </comment>
    <comment ref="BP91" authorId="1" shapeId="0">
      <text>
        <t xml:space="preserve">Microsoft Office User:
(price*qty)*(1-Discount)
</t>
      </text>
    </comment>
    <comment ref="BS91" authorId="1" shapeId="0">
      <text>
        <t xml:space="preserve">Microsoft Office User:
(price*qty)*(1-Discount)
</t>
      </text>
    </comment>
    <comment ref="B99" authorId="1" shapeId="0">
      <text>
        <t xml:space="preserve">Microsoft Office User:
(price*qty)*(1-Discount)
</t>
      </text>
    </comment>
    <comment ref="BJ99" authorId="1" shapeId="0">
      <text>
        <t xml:space="preserve">Microsoft Office User:
(price*qty)*(1-Discount)
</t>
      </text>
    </comment>
    <comment ref="BK99" authorId="1" shapeId="0">
      <text>
        <t xml:space="preserve">Microsoft Office User:
(price*qty)*(1-Discount)
</t>
      </text>
    </comment>
    <comment ref="BP99" authorId="1" shapeId="0">
      <text>
        <t xml:space="preserve">Microsoft Office User:
(price*qty)*(1-Discount)
</t>
      </text>
    </comment>
    <comment ref="BS99" authorId="1" shapeId="0">
      <text>
        <t xml:space="preserve">Microsoft Office User:
(price*qty)*(1-Discount)
</t>
      </text>
    </comment>
    <comment ref="B107" authorId="1" shapeId="0">
      <text>
        <t xml:space="preserve">Microsoft Office User:
(price*qty)*(1-Discount)
</t>
      </text>
    </comment>
    <comment ref="BK107" authorId="1" shapeId="0">
      <text>
        <t xml:space="preserve">Microsoft Office User:
(price*qty)*(1-Discount)
</t>
      </text>
    </comment>
    <comment ref="BP107" authorId="1" shapeId="0">
      <text>
        <t xml:space="preserve">Microsoft Office User:
(price*qty)*(1-Discount)
</t>
      </text>
    </comment>
    <comment ref="B115" authorId="1" shapeId="0">
      <text>
        <t xml:space="preserve">Microsoft Office User:
(price*qty)*(1-Discount)
</t>
      </text>
    </comment>
    <comment ref="BK115" authorId="1" shapeId="0">
      <text>
        <t xml:space="preserve">Microsoft Office User:
(price*qty)*(1-Discount)
</t>
      </text>
    </comment>
    <comment ref="BP115" authorId="1" shapeId="0">
      <text>
        <t xml:space="preserve">Microsoft Office User:
(price*qty)*(1-Discount)
</t>
      </text>
    </comment>
    <comment ref="B123" authorId="1" shapeId="0">
      <text>
        <t xml:space="preserve">Microsoft Office User:
(price*qty)*(1-Discount)
</t>
      </text>
    </comment>
    <comment ref="BP123" authorId="1" shapeId="0">
      <text>
        <t xml:space="preserve">Microsoft Office User:
(price*qty)*(1-Discount)
</t>
      </text>
    </comment>
    <comment ref="B131" authorId="1" shapeId="0">
      <text>
        <t xml:space="preserve">Microsoft Office User:
(price*qty)*(1-Discount)
</t>
      </text>
    </comment>
    <comment ref="BP131" authorId="1" shapeId="0">
      <text>
        <t xml:space="preserve">Microsoft Office User:
(price*qty)*(1-Discount)
</t>
      </text>
    </comment>
    <comment ref="B139" authorId="1" shapeId="0">
      <text>
        <t xml:space="preserve">Microsoft Office User:
(price*qty)*(1-Discount)
</t>
      </text>
    </comment>
    <comment ref="BP139" authorId="1" shapeId="0">
      <text>
        <t xml:space="preserve">Microsoft Office User:
(price*qty)*(1-Discount)
</t>
      </text>
    </comment>
    <comment ref="BP147" authorId="1" shapeId="0">
      <text>
        <t xml:space="preserve">Microsoft Office User:
(price*qty)*(1-Discount)
</t>
      </text>
    </comment>
    <comment ref="B148" authorId="1" shapeId="0">
      <text>
        <t xml:space="preserve">Microsoft Office User:
(price*qty)*(1-Discount)
</t>
      </text>
    </comment>
    <comment ref="BP155" authorId="1" shapeId="0">
      <text>
        <t xml:space="preserve">Microsoft Office User:
(price*qty)*(1-Discount)
</t>
      </text>
    </comment>
    <comment ref="B156" authorId="1" shapeId="0">
      <text>
        <t xml:space="preserve">Microsoft Office User:
(price*qty)*(1-Discount)
</t>
      </text>
    </comment>
    <comment ref="BP163" authorId="1" shapeId="0">
      <text>
        <t xml:space="preserve">Microsoft Office User:
(price*qty)*(1-Discount)
</t>
      </text>
    </comment>
    <comment ref="B164" authorId="1" shapeId="0">
      <text>
        <t xml:space="preserve">Microsoft Office User:
(price*qty)*(1-Discount)
</t>
      </text>
    </comment>
    <comment ref="BP171" authorId="1" shapeId="0">
      <text>
        <t xml:space="preserve">Microsoft Office User:
(price*qty)*(1-Discount)
</t>
      </text>
    </comment>
    <comment ref="B172" authorId="1" shapeId="0">
      <text>
        <t xml:space="preserve">Microsoft Office User:
(price*qty)*(1-Discount)
</t>
      </text>
    </comment>
    <comment ref="BP179" authorId="1" shapeId="0">
      <text>
        <t xml:space="preserve">Microsoft Office User:
(price*qty)*(1-Discount)
</t>
      </text>
    </comment>
    <comment ref="B180" authorId="1" shapeId="0">
      <text>
        <t xml:space="preserve">Microsoft Office User:
(price*qty)*(1-Discount)
</t>
      </text>
    </comment>
    <comment ref="BP187" authorId="1" shapeId="0">
      <text>
        <t xml:space="preserve">Microsoft Office User:
(price*qty)*(1-Discount)
</t>
      </text>
    </comment>
    <comment ref="B188" authorId="1" shapeId="0">
      <text>
        <t xml:space="preserve">Microsoft Office User:
(price*qty)*(1-Discount)
</t>
      </text>
    </comment>
    <comment ref="BP195" authorId="1" shapeId="0">
      <text>
        <t xml:space="preserve">Microsoft Office User:
(price*qty)*(1-Discount)
</t>
      </text>
    </comment>
    <comment ref="B196" authorId="1" shapeId="0">
      <text>
        <t xml:space="preserve">Microsoft Office User:
(price*qty)*(1-Discount)
</t>
      </text>
    </comment>
    <comment ref="BP203" authorId="1" shapeId="0">
      <text>
        <t xml:space="preserve">Microsoft Office User:
(price*qty)*(1-Discount)
</t>
      </text>
    </comment>
    <comment ref="B204" authorId="1" shapeId="0">
      <text>
        <t xml:space="preserve">Microsoft Office User:
(price*qty)*(1-Discount)
</t>
      </text>
    </comment>
    <comment ref="BP211" authorId="1" shapeId="0">
      <text>
        <t xml:space="preserve">Microsoft Office User:
(price*qty)*(1-Discount)
</t>
      </text>
    </comment>
    <comment ref="B212" authorId="1" shapeId="0">
      <text>
        <t xml:space="preserve">Microsoft Office User:
(price*qty)*(1-Discount)
</t>
      </text>
    </comment>
    <comment ref="BP219" authorId="1" shapeId="0">
      <text>
        <t xml:space="preserve">Microsoft Office User:
(price*qty)*(1-Discount)
</t>
      </text>
    </comment>
    <comment ref="B220" authorId="1" shapeId="0">
      <text>
        <t xml:space="preserve">Microsoft Office User:
(price*qty)*(1-Discount)
</t>
      </text>
    </comment>
    <comment ref="BP227" authorId="1" shapeId="0">
      <text>
        <t xml:space="preserve">Microsoft Office User:
(price*qty)*(1-Discount)
</t>
      </text>
    </comment>
    <comment ref="B228" authorId="1" shapeId="0">
      <text>
        <t xml:space="preserve">Microsoft Office User:
(price*qty)*(1-Discount)
</t>
      </text>
    </comment>
    <comment ref="BP235" authorId="1" shapeId="0">
      <text>
        <t xml:space="preserve">Microsoft Office User:
(price*qty)*(1-Discount)
</t>
      </text>
    </comment>
    <comment ref="B236" authorId="1" shapeId="0">
      <text>
        <t xml:space="preserve">Microsoft Office User:
(price*qty)*(1-Discount)
</t>
      </text>
    </comment>
    <comment ref="BP243" authorId="1" shapeId="0">
      <text>
        <t xml:space="preserve">Microsoft Office User:
(price*qty)*(1-Discount)
</t>
      </text>
    </comment>
    <comment ref="B244" authorId="1" shapeId="0">
      <text>
        <t xml:space="preserve">Microsoft Office User:
(price*qty)*(1-Discount)
</t>
      </text>
    </comment>
    <comment ref="BP251" authorId="1" shapeId="0">
      <text>
        <t xml:space="preserve">Microsoft Office User:
(price*qty)*(1-Discount)
</t>
      </text>
    </comment>
    <comment ref="B252" authorId="1" shapeId="0">
      <text>
        <t xml:space="preserve">Microsoft Office User:
(price*qty)*(1-Discount)
</t>
      </text>
    </comment>
    <comment ref="BP259" authorId="1" shapeId="0">
      <text>
        <t xml:space="preserve">Microsoft Office User:
(price*qty)*(1-Discount)
</t>
      </text>
    </comment>
    <comment ref="B260" authorId="1" shapeId="0">
      <text>
        <t xml:space="preserve">Microsoft Office User:
(price*qty)*(1-Discount)
</t>
      </text>
    </comment>
    <comment ref="BP267" authorId="1" shapeId="0">
      <text>
        <t xml:space="preserve">Microsoft Office User:
(price*qty)*(1-Discount)
</t>
      </text>
    </comment>
    <comment ref="B268" authorId="1" shapeId="0">
      <text>
        <t xml:space="preserve">Microsoft Office User:
(price*qty)*(1-Discount)
</t>
      </text>
    </comment>
    <comment ref="BP275" authorId="1" shapeId="0">
      <text>
        <t xml:space="preserve">Microsoft Office User:
(price*qty)*(1-Discount)
</t>
      </text>
    </comment>
    <comment ref="B276" authorId="1" shapeId="0">
      <text>
        <t xml:space="preserve">Microsoft Office User:
(price*qty)*(1-Discount)
</t>
      </text>
    </comment>
    <comment ref="BP282" authorId="1" shapeId="0">
      <text>
        <t xml:space="preserve">Microsoft Office User:
(price*qty)*(1-Discount)
</t>
      </text>
    </comment>
    <comment ref="B284" authorId="1" shapeId="0">
      <text>
        <t xml:space="preserve">Microsoft Office User:
(price*qty)*(1-Discount)
</t>
      </text>
    </comment>
    <comment ref="BP290" authorId="1" shapeId="0">
      <text>
        <t xml:space="preserve">Microsoft Office User:
(price*qty)*(1-Discount)
</t>
      </text>
    </comment>
    <comment ref="B292" authorId="1" shapeId="0">
      <text>
        <t xml:space="preserve">Microsoft Office User:
(price*qty)*(1-Discount)
</t>
      </text>
    </comment>
    <comment ref="BP298" authorId="1" shapeId="0">
      <text>
        <t xml:space="preserve">Microsoft Office User:
(price*qty)*(1-Discount)
</t>
      </text>
    </comment>
    <comment ref="B300" authorId="1" shapeId="0">
      <text>
        <t xml:space="preserve">Microsoft Office User:
(price*qty)*(1-Discount)
</t>
      </text>
    </comment>
    <comment ref="BP306" authorId="1" shapeId="0">
      <text>
        <t xml:space="preserve">Microsoft Office User:
(price*qty)*(1-Discount)
</t>
      </text>
    </comment>
    <comment ref="B308" authorId="1" shapeId="0">
      <text>
        <t xml:space="preserve">Microsoft Office User:
(price*qty)*(1-Discount)
</t>
      </text>
    </comment>
    <comment ref="BP314" authorId="1" shapeId="0">
      <text>
        <t xml:space="preserve">Microsoft Office User:
(price*qty)*(1-Discount)
</t>
      </text>
    </comment>
    <comment ref="B316" authorId="1" shapeId="0">
      <text>
        <t xml:space="preserve">Microsoft Office User:
(price*qty)*(1-Discount)
</t>
      </text>
    </comment>
    <comment ref="BP322" authorId="1" shapeId="0">
      <text>
        <t xml:space="preserve">Microsoft Office User:
(price*qty)*(1-Discount)
</t>
      </text>
    </comment>
    <comment ref="B324" authorId="1" shapeId="0">
      <text>
        <t xml:space="preserve">Microsoft Office User:
(price*qty)*(1-Discount)
</t>
      </text>
    </comment>
    <comment ref="BP330" authorId="1" shapeId="0">
      <text>
        <t xml:space="preserve">Microsoft Office User:
(price*qty)*(1-Discount)
</t>
      </text>
    </comment>
    <comment ref="B332" authorId="1" shapeId="0">
      <text>
        <t xml:space="preserve">Microsoft Office User:
(price*qty)*(1-Discount)
</t>
      </text>
    </comment>
    <comment ref="BP338" authorId="1" shapeId="0">
      <text>
        <t xml:space="preserve">Microsoft Office User:
(price*qty)*(1-Discount)
</t>
      </text>
    </comment>
    <comment ref="B340" authorId="1" shapeId="0">
      <text>
        <t xml:space="preserve">Microsoft Office User:
(price*qty)*(1-Discount)
</t>
      </text>
    </comment>
    <comment ref="BP346" authorId="1" shapeId="0">
      <text>
        <t xml:space="preserve">Microsoft Office User:
(price*qty)*(1-Discount)
</t>
      </text>
    </comment>
    <comment ref="B348" authorId="1" shapeId="0">
      <text>
        <t xml:space="preserve">Microsoft Office User:
(price*qty)*(1-Discount)
</t>
      </text>
    </comment>
    <comment ref="BP354" authorId="1" shapeId="0">
      <text>
        <t xml:space="preserve">Microsoft Office User:
(price*qty)*(1-Discount)
</t>
      </text>
    </comment>
    <comment ref="B356" authorId="1" shapeId="0">
      <text>
        <t xml:space="preserve">Microsoft Office User:
(price*qty)*(1-Discount)
</t>
      </text>
    </comment>
    <comment ref="BP362" authorId="1" shapeId="0">
      <text>
        <t xml:space="preserve">Microsoft Office User:
(price*qty)*(1-Discount)
</t>
      </text>
    </comment>
    <comment ref="B364" authorId="1" shapeId="0">
      <text>
        <t xml:space="preserve">Microsoft Office User:
(price*qty)*(1-Discount)
</t>
      </text>
    </comment>
    <comment ref="BP370" authorId="1" shapeId="0">
      <text>
        <t xml:space="preserve">Microsoft Office User:
(price*qty)*(1-Discount)
</t>
      </text>
    </comment>
    <comment ref="B372" authorId="1" shapeId="0">
      <text>
        <t xml:space="preserve">Microsoft Office User:
(price*qty)*(1-Discount)
</t>
      </text>
    </comment>
    <comment ref="BP378" authorId="1" shapeId="0">
      <text>
        <t xml:space="preserve">Microsoft Office User:
(price*qty)*(1-Discount)
</t>
      </text>
    </comment>
    <comment ref="B380" authorId="1" shapeId="0">
      <text>
        <t xml:space="preserve">Microsoft Office User:
(price*qty)*(1-Discount)
</t>
      </text>
    </comment>
    <comment ref="BP386" authorId="1" shapeId="0">
      <text>
        <t xml:space="preserve">Microsoft Office User:
(price*qty)*(1-Discount)
</t>
      </text>
    </comment>
    <comment ref="B388" authorId="1" shapeId="0">
      <text>
        <t xml:space="preserve">Microsoft Office User:
(price*qty)*(1-Discount)
</t>
      </text>
    </comment>
    <comment ref="BP394" authorId="1" shapeId="0">
      <text>
        <t xml:space="preserve">Microsoft Office User:
(price*qty)*(1-Discount)
</t>
      </text>
    </comment>
    <comment ref="B396" authorId="1" shapeId="0">
      <text>
        <t xml:space="preserve">Microsoft Office User:
(price*qty)*(1-Discount)
</t>
      </text>
    </comment>
    <comment ref="BP402" authorId="1" shapeId="0">
      <text>
        <t xml:space="preserve">Microsoft Office User:
(price*qty)*(1-Discount)
</t>
      </text>
    </comment>
    <comment ref="B404" authorId="1" shapeId="0">
      <text>
        <t xml:space="preserve">Microsoft Office User:
(price*qty)*(1-Discount)
</t>
      </text>
    </comment>
    <comment ref="BP410" authorId="1" shapeId="0">
      <text>
        <t xml:space="preserve">Microsoft Office User:
(price*qty)*(1-Discount)
</t>
      </text>
    </comment>
    <comment ref="B412" authorId="1" shapeId="0">
      <text>
        <t xml:space="preserve">Microsoft Office User:
(price*qty)*(1-Discount)
</t>
      </text>
    </comment>
    <comment ref="BP418" authorId="1" shapeId="0">
      <text>
        <t xml:space="preserve">Microsoft Office User:
(price*qty)*(1-Discount)
</t>
      </text>
    </comment>
    <comment ref="B420" authorId="1" shapeId="0">
      <text>
        <t xml:space="preserve">Microsoft Office User:
(price*qty)*(1-Discount)
</t>
      </text>
    </comment>
    <comment ref="BP426" authorId="1" shapeId="0">
      <text>
        <t xml:space="preserve">Microsoft Office User:
(price*qty)*(1-Discount)
</t>
      </text>
    </comment>
    <comment ref="B428" authorId="1" shapeId="0">
      <text>
        <t xml:space="preserve">Microsoft Office User:
(price*qty)*(1-Discount)
</t>
      </text>
    </comment>
    <comment ref="BP434" authorId="1" shapeId="0">
      <text>
        <t xml:space="preserve">Microsoft Office User:
(price*qty)*(1-Discount)
</t>
      </text>
    </comment>
    <comment ref="B436" authorId="1" shapeId="0">
      <text>
        <t xml:space="preserve">Microsoft Office User:
(price*qty)*(1-Discount)
</t>
      </text>
    </comment>
    <comment ref="BP442" authorId="1" shapeId="0">
      <text>
        <t xml:space="preserve">Microsoft Office User:
(price*qty)*(1-Discount)
</t>
      </text>
    </comment>
    <comment ref="B444" authorId="1" shapeId="0">
      <text>
        <t xml:space="preserve">Microsoft Office User:
(price*qty)*(1-Discount)
</t>
      </text>
    </comment>
    <comment ref="BP450" authorId="1" shapeId="0">
      <text>
        <t xml:space="preserve">Microsoft Office User:
(price*qty)*(1-Discount)
</t>
      </text>
    </comment>
    <comment ref="B452" authorId="1" shapeId="0">
      <text>
        <t xml:space="preserve">Microsoft Office User:
(price*qty)*(1-Discount)
</t>
      </text>
    </comment>
    <comment ref="BP458" authorId="1" shapeId="0">
      <text>
        <t xml:space="preserve">Microsoft Office User:
(price*qty)*(1-Discount)
</t>
      </text>
    </comment>
    <comment ref="B460" authorId="1" shapeId="0">
      <text>
        <t xml:space="preserve">Microsoft Office User:
(price*qty)*(1-Discount)
</t>
      </text>
    </comment>
    <comment ref="BP466" authorId="1" shapeId="0">
      <text>
        <t xml:space="preserve">Microsoft Office User:
(price*qty)*(1-Discount)
</t>
      </text>
    </comment>
    <comment ref="B468" authorId="1" shapeId="0">
      <text>
        <t xml:space="preserve">Microsoft Office User:
(price*qty)*(1-Discount)
</t>
      </text>
    </comment>
    <comment ref="BP474" authorId="1" shapeId="0">
      <text>
        <t xml:space="preserve">Microsoft Office User:
(price*qty)*(1-Discount)
</t>
      </text>
    </comment>
    <comment ref="B476" authorId="1" shapeId="0">
      <text>
        <t xml:space="preserve">Microsoft Office User:
(price*qty)*(1-Discount)
</t>
      </text>
    </comment>
    <comment ref="BP482" authorId="1" shapeId="0">
      <text>
        <t xml:space="preserve">Microsoft Office User:
(price*qty)*(1-Discount)
</t>
      </text>
    </comment>
    <comment ref="B484" authorId="1" shapeId="0">
      <text>
        <t xml:space="preserve">Microsoft Office User:
(price*qty)*(1-Discount)
</t>
      </text>
    </comment>
    <comment ref="BP490" authorId="1" shapeId="0">
      <text>
        <t xml:space="preserve">Microsoft Office User:
(price*qty)*(1-Discount)
</t>
      </text>
    </comment>
    <comment ref="B492" authorId="1" shapeId="0">
      <text>
        <t xml:space="preserve">Microsoft Office User:
(price*qty)*(1-Discount)
</t>
      </text>
    </comment>
    <comment ref="BP498" authorId="1" shapeId="0">
      <text>
        <t xml:space="preserve">Microsoft Office User:
(price*qty)*(1-Discount)
</t>
      </text>
    </comment>
    <comment ref="B500" authorId="1" shapeId="0">
      <text>
        <t xml:space="preserve">Microsoft Office User:
(price*qty)*(1-Discount)
</t>
      </text>
    </comment>
    <comment ref="BP506" authorId="1" shapeId="0">
      <text>
        <t xml:space="preserve">Microsoft Office User:
(price*qty)*(1-Discount)
</t>
      </text>
    </comment>
    <comment ref="B508" authorId="1" shapeId="0">
      <text>
        <t xml:space="preserve">Microsoft Office User:
(price*qty)*(1-Discount)
</t>
      </text>
    </comment>
    <comment ref="BP514" authorId="1" shapeId="0">
      <text>
        <t xml:space="preserve">Microsoft Office User:
(price*qty)*(1-Discount)
</t>
      </text>
    </comment>
    <comment ref="B516" authorId="1" shapeId="0">
      <text>
        <t xml:space="preserve">Microsoft Office User:
(price*qty)*(1-Discount)
</t>
      </text>
    </comment>
  </commentList>
</comments>
</file>

<file path=xl/comments/comment2.xml><?xml version="1.0" encoding="utf-8"?>
<comments xmlns="http://schemas.openxmlformats.org/spreadsheetml/2006/main">
  <authors>
    <author>Aviv Kaminer</author>
    <author>Microsoft Office User</author>
  </authors>
  <commentList>
    <comment ref="J14" authorId="0" shapeId="0">
      <text>
        <t>Aviv Kaminer:
955.073.861.1:
PED exception</t>
      </text>
    </comment>
    <comment ref="M14" authorId="0" shapeId="0">
      <text>
        <t>Aviv Kaminer:
955.070.741.1:
PED exception</t>
      </text>
    </comment>
    <comment ref="N14" authorId="0" shapeId="0">
      <text>
        <t>Aviv Kaminer:
955.073.089.1 :
spec call for forged. JV kind of approved cast in J18-0604</t>
      </text>
    </comment>
    <comment ref="Q14" authorId="0" shapeId="0">
      <text>
        <t>Aviv Kaminer:
960.071.839.1 :
PED exception</t>
      </text>
    </comment>
    <comment ref="T20" authorId="1" shapeId="0">
      <text>
        <t xml:space="preserve">Microsoft Office User:
(price*qty)*(1-Discount)
</t>
      </text>
    </comment>
    <comment ref="T21" authorId="1" shapeId="0">
      <text>
        <t xml:space="preserve">Microsoft Office User:
(price*qty)*(1-Discount)
</t>
      </text>
    </comment>
    <comment ref="T22" authorId="1" shapeId="0">
      <text>
        <t xml:space="preserve">Microsoft Office User:
(price*qty)*(1-Discount)
</t>
      </text>
    </comment>
    <comment ref="T23" authorId="1" shapeId="0">
      <text>
        <t xml:space="preserve">Microsoft Office User:
(price*qty)*(1-Discount)
</t>
      </text>
    </comment>
    <comment ref="T24" authorId="1" shapeId="0">
      <text>
        <t xml:space="preserve">Microsoft Office User:
(price*qty)*(1-Discount)
</t>
      </text>
    </comment>
    <comment ref="T25" authorId="1" shapeId="0">
      <text>
        <t xml:space="preserve">Microsoft Office User:
(price*qty)*(1-Discount)
</t>
      </text>
    </comment>
    <comment ref="T26" authorId="1" shapeId="0">
      <text>
        <t xml:space="preserve">Microsoft Office User:
(price*qty)*(1-Discount)
</t>
      </text>
    </comment>
    <comment ref="K27" authorId="0" shapeId="0">
      <text>
        <t>Aviv Kaminer:
955.073.861.1:
PED exception</t>
      </text>
    </comment>
    <comment ref="T27" authorId="1" shapeId="0">
      <text>
        <t xml:space="preserve">Microsoft Office User:
(price*qty)*(1-Discount)
</t>
      </text>
    </comment>
    <comment ref="AE27" authorId="1" shapeId="0">
      <text>
        <t xml:space="preserve">Microsoft Office User:
(price*qty)*(1-Discount)
</t>
      </text>
    </comment>
    <comment ref="T28" authorId="1" shapeId="0">
      <text>
        <t xml:space="preserve">Microsoft Office User:
(price*qty)*(1-Discount)
</t>
      </text>
    </comment>
    <comment ref="AE28" authorId="1" shapeId="0">
      <text>
        <t xml:space="preserve">Microsoft Office User:
(price*qty)*(1-Discount)
</t>
      </text>
    </comment>
    <comment ref="T29" authorId="1" shapeId="0">
      <text>
        <t xml:space="preserve">Microsoft Office User:
(price*qty)*(1-Discount)
</t>
      </text>
    </comment>
    <comment ref="AE29" authorId="1" shapeId="0">
      <text>
        <t xml:space="preserve">Microsoft Office User:
(price*qty)*(1-Discount)
</t>
      </text>
    </comment>
    <comment ref="K30" authorId="0" shapeId="0">
      <text>
        <t>Aviv Kaminer:
955.070.741.1:
PED exception</t>
      </text>
    </comment>
    <comment ref="T30" authorId="1" shapeId="0">
      <text>
        <t xml:space="preserve">Microsoft Office User:
(price*qty)*(1-Discount)
</t>
      </text>
    </comment>
    <comment ref="AE30" authorId="1" shapeId="0">
      <text>
        <t xml:space="preserve">Microsoft Office User:
(price*qty)*(1-Discount)
</t>
      </text>
    </comment>
    <comment ref="K31" authorId="0" shapeId="0">
      <text>
        <t>Aviv Kaminer:
955.073.089.1 :
spec call for forged. JV kind of approved cast in J18-0604</t>
      </text>
    </comment>
    <comment ref="T31" authorId="1" shapeId="0">
      <text>
        <t xml:space="preserve">Microsoft Office User:
(price*qty)*(1-Discount)
</t>
      </text>
    </comment>
    <comment ref="AE31" authorId="1" shapeId="0">
      <text>
        <t xml:space="preserve">Microsoft Office User:
(price*qty)*(1-Discount)
</t>
      </text>
    </comment>
    <comment ref="T32" authorId="1" shapeId="0">
      <text>
        <t xml:space="preserve">Microsoft Office User:
(price*qty)*(1-Discount)
</t>
      </text>
    </comment>
    <comment ref="AE32" authorId="1" shapeId="0">
      <text>
        <t xml:space="preserve">Microsoft Office User:
(price*qty)*(1-Discount)
</t>
      </text>
    </comment>
    <comment ref="T33" authorId="1" shapeId="0">
      <text>
        <t xml:space="preserve">Microsoft Office User:
(price*qty)*(1-Discount)
</t>
      </text>
    </comment>
    <comment ref="AE33" authorId="1" shapeId="0">
      <text>
        <t xml:space="preserve">Microsoft Office User:
(price*qty)*(1-Discount)
</t>
      </text>
    </comment>
    <comment ref="K34" authorId="0" shapeId="0">
      <text>
        <t>Aviv Kaminer:
960.071.839.1 :
PED exception</t>
      </text>
    </comment>
    <comment ref="T34" authorId="1" shapeId="0">
      <text>
        <t xml:space="preserve">Microsoft Office User:
(price*qty)*(1-Discount)
</t>
      </text>
    </comment>
    <comment ref="AE34" authorId="1" shapeId="0">
      <text>
        <t xml:space="preserve">Microsoft Office User:
(price*qty)*(1-Discount)
</t>
      </text>
    </comment>
    <comment ref="T35" authorId="1" shapeId="0">
      <text>
        <t xml:space="preserve">Microsoft Office User:
(price*qty)*(1-Discount)
</t>
      </text>
    </comment>
    <comment ref="AE35" authorId="1" shapeId="0">
      <text>
        <t xml:space="preserve">Microsoft Office User:
(price*qty)*(1-Discount)
</t>
      </text>
    </comment>
    <comment ref="T36" authorId="1" shapeId="0">
      <text>
        <t xml:space="preserve">Microsoft Office User:
(price*qty)*(1-Discount)
</t>
      </text>
    </comment>
    <comment ref="AE36" authorId="1" shapeId="0">
      <text>
        <t xml:space="preserve">Microsoft Office User:
(price*qty)*(1-Discount)
</t>
      </text>
    </comment>
    <comment ref="T37" authorId="1" shapeId="0">
      <text>
        <t xml:space="preserve">Microsoft Office User:
(price*qty)*(1-Discount)
</t>
      </text>
    </comment>
    <comment ref="AE37" authorId="1" shapeId="0">
      <text>
        <t xml:space="preserve">Microsoft Office User:
(price*qty)*(1-Discount)
</t>
      </text>
    </comment>
    <comment ref="T38" authorId="1" shapeId="0">
      <text>
        <t xml:space="preserve">Microsoft Office User:
(price*qty)*(1-Discount)
</t>
      </text>
    </comment>
    <comment ref="AE38" authorId="1" shapeId="0">
      <text>
        <t xml:space="preserve">Microsoft Office User:
(price*qty)*(1-Discount)
</t>
      </text>
    </comment>
    <comment ref="T39" authorId="1" shapeId="0">
      <text>
        <t xml:space="preserve">Microsoft Office User:
(price*qty)*(1-Discount)
</t>
      </text>
    </comment>
    <comment ref="AE39" authorId="1" shapeId="0">
      <text>
        <t xml:space="preserve">Microsoft Office User:
(price*qty)*(1-Discount)
</t>
      </text>
    </comment>
    <comment ref="T40" authorId="1" shapeId="0">
      <text>
        <t xml:space="preserve">Microsoft Office User:
(price*qty)*(1-Discount)
</t>
      </text>
    </comment>
    <comment ref="AE40" authorId="1" shapeId="0">
      <text>
        <t xml:space="preserve">Microsoft Office User:
(price*qty)*(1-Discount)
</t>
      </text>
    </comment>
    <comment ref="T41" authorId="1" shapeId="0">
      <text>
        <t xml:space="preserve">Microsoft Office User:
(price*qty)*(1-Discount)
</t>
      </text>
    </comment>
    <comment ref="AE41" authorId="1" shapeId="0">
      <text>
        <t xml:space="preserve">Microsoft Office User:
(price*qty)*(1-Discount)
</t>
      </text>
    </comment>
    <comment ref="AE42" authorId="1" shapeId="0">
      <text>
        <t xml:space="preserve">Microsoft Office User:
(price*qty)*(1-Discount)
</t>
      </text>
    </comment>
    <comment ref="T43" authorId="1" shapeId="0">
      <text>
        <t xml:space="preserve">Microsoft Office User:
(price*qty)*(1-Discount)
</t>
      </text>
    </comment>
    <comment ref="AE43" authorId="1" shapeId="0">
      <text>
        <t xml:space="preserve">Microsoft Office User:
(price*qty)*(1-Discount)
</t>
      </text>
    </comment>
    <comment ref="T44" authorId="1" shapeId="0">
      <text>
        <t xml:space="preserve">Microsoft Office User:
(price*qty)*(1-Discount)
</t>
      </text>
    </comment>
    <comment ref="AE44" authorId="1" shapeId="0">
      <text>
        <t xml:space="preserve">Microsoft Office User:
(price*qty)*(1-Discount)
</t>
      </text>
    </comment>
    <comment ref="T45" authorId="1" shapeId="0">
      <text>
        <t xml:space="preserve">Microsoft Office User:
(price*qty)*(1-Discount)
</t>
      </text>
    </comment>
    <comment ref="T46" authorId="1" shapeId="0">
      <text>
        <t xml:space="preserve">Microsoft Office User:
(price*qty)*(1-Discount)
</t>
      </text>
    </comment>
    <comment ref="AE46" authorId="1" shapeId="0">
      <text>
        <t xml:space="preserve">Microsoft Office User:
(price*qty)*(1-Discount)
</t>
      </text>
    </comment>
    <comment ref="T47" authorId="1" shapeId="0">
      <text>
        <t xml:space="preserve">Microsoft Office User:
(price*qty)*(1-Discount)
</t>
      </text>
    </comment>
    <comment ref="AE47" authorId="1" shapeId="0">
      <text>
        <t xml:space="preserve">Microsoft Office User:
(price*qty)*(1-Discount)
</t>
      </text>
    </comment>
    <comment ref="T48" authorId="1" shapeId="0">
      <text>
        <t xml:space="preserve">Microsoft Office User:
(price*qty)*(1-Discount)
</t>
      </text>
    </comment>
    <comment ref="AE48" authorId="1" shapeId="0">
      <text>
        <t xml:space="preserve">Microsoft Office User:
(price*qty)*(1-Discount)
</t>
      </text>
    </comment>
    <comment ref="T49" authorId="1" shapeId="0">
      <text>
        <t xml:space="preserve">Microsoft Office User:
(price*qty)*(1-Discount)
</t>
      </text>
    </comment>
    <comment ref="AE49" authorId="1" shapeId="0">
      <text>
        <t xml:space="preserve">Microsoft Office User:
(price*qty)*(1-Discount)
</t>
      </text>
    </comment>
    <comment ref="T50" authorId="1" shapeId="0">
      <text>
        <t xml:space="preserve">Microsoft Office User:
(price*qty)*(1-Discount)
</t>
      </text>
    </comment>
    <comment ref="AE50" authorId="1" shapeId="0">
      <text>
        <t xml:space="preserve">Microsoft Office User:
(price*qty)*(1-Discount)
</t>
      </text>
    </comment>
    <comment ref="AE51" authorId="1" shapeId="0">
      <text>
        <t xml:space="preserve">Microsoft Office User:
(price*qty)*(1-Discount)
</t>
      </text>
    </comment>
    <comment ref="AE52" authorId="1" shapeId="0">
      <text>
        <t xml:space="preserve">Microsoft Office User:
(price*qty)*(1-Discount)
</t>
      </text>
    </comment>
    <comment ref="AE53" authorId="1" shapeId="0">
      <text>
        <t xml:space="preserve">Microsoft Office User:
(price*qty)*(1-Discount)
</t>
      </text>
    </comment>
    <comment ref="T54" authorId="1" shapeId="0">
      <text>
        <t xml:space="preserve">Microsoft Office User:
(price*qty)*(1-Discount)
</t>
      </text>
    </comment>
    <comment ref="AE54" authorId="1" shapeId="0">
      <text>
        <t xml:space="preserve">Microsoft Office User:
(price*qty)*(1-Discount)
</t>
      </text>
    </comment>
    <comment ref="T55" authorId="1" shapeId="0">
      <text>
        <t xml:space="preserve">Microsoft Office User:
(price*qty)*(1-Discount)
</t>
      </text>
    </comment>
    <comment ref="AE55" authorId="1" shapeId="0">
      <text>
        <t xml:space="preserve">Microsoft Office User:
(price*qty)*(1-Discount)
</t>
      </text>
    </comment>
    <comment ref="T56" authorId="1" shapeId="0">
      <text>
        <t xml:space="preserve">Microsoft Office User:
(price*qty)*(1-Discount)
</t>
      </text>
    </comment>
    <comment ref="AE56" authorId="1" shapeId="0">
      <text>
        <t xml:space="preserve">Microsoft Office User:
(price*qty)*(1-Discount)
</t>
      </text>
    </comment>
    <comment ref="T57" authorId="1" shapeId="0">
      <text>
        <t xml:space="preserve">Microsoft Office User:
(price*qty)*(1-Discount)
</t>
      </text>
    </comment>
    <comment ref="AE57" authorId="1" shapeId="0">
      <text>
        <t xml:space="preserve">Microsoft Office User:
(price*qty)*(1-Discount)
</t>
      </text>
    </comment>
    <comment ref="T58" authorId="1" shapeId="0">
      <text>
        <t xml:space="preserve">Microsoft Office User:
(price*qty)*(1-Discount)
</t>
      </text>
    </comment>
    <comment ref="AE58" authorId="1" shapeId="0">
      <text>
        <t xml:space="preserve">Microsoft Office User:
(price*qty)*(1-Discount)
</t>
      </text>
    </comment>
    <comment ref="T59" authorId="1" shapeId="0">
      <text>
        <t xml:space="preserve">Microsoft Office User:
(price*qty)*(1-Discount)
</t>
      </text>
    </comment>
    <comment ref="AE59" authorId="1" shapeId="0">
      <text>
        <t xml:space="preserve">Microsoft Office User:
(price*qty)*(1-Discount)
</t>
      </text>
    </comment>
    <comment ref="T60" authorId="1" shapeId="0">
      <text>
        <t xml:space="preserve">Microsoft Office User:
(price*qty)*(1-Discount)
</t>
      </text>
    </comment>
    <comment ref="AE60" authorId="1" shapeId="0">
      <text>
        <t xml:space="preserve">Microsoft Office User:
(price*qty)*(1-Discount)
</t>
      </text>
    </comment>
    <comment ref="T61" authorId="1" shapeId="0">
      <text>
        <t xml:space="preserve">Microsoft Office User:
(price*qty)*(1-Discount)
</t>
      </text>
    </comment>
    <comment ref="AE61" authorId="1" shapeId="0">
      <text>
        <t xml:space="preserve">Microsoft Office User:
(price*qty)*(1-Discount)
</t>
      </text>
    </comment>
    <comment ref="T62" authorId="1" shapeId="0">
      <text>
        <t xml:space="preserve">Microsoft Office User:
(price*qty)*(1-Discount)
</t>
      </text>
    </comment>
    <comment ref="AE62" authorId="1" shapeId="0">
      <text>
        <t xml:space="preserve">Microsoft Office User:
(price*qty)*(1-Discount)
</t>
      </text>
    </comment>
    <comment ref="T63" authorId="1" shapeId="0">
      <text>
        <t xml:space="preserve">Microsoft Office User:
(price*qty)*(1-Discount)
</t>
      </text>
    </comment>
    <comment ref="AE63" authorId="1" shapeId="0">
      <text>
        <t xml:space="preserve">Microsoft Office User:
(price*qty)*(1-Discount)
</t>
      </text>
    </comment>
    <comment ref="T64" authorId="1" shapeId="0">
      <text>
        <t xml:space="preserve">Microsoft Office User:
(price*qty)*(1-Discount)
</t>
      </text>
    </comment>
    <comment ref="AE64" authorId="1" shapeId="0">
      <text>
        <t xml:space="preserve">Microsoft Office User:
(price*qty)*(1-Discount)
</t>
      </text>
    </comment>
    <comment ref="T65" authorId="1" shapeId="0">
      <text>
        <t xml:space="preserve">Microsoft Office User:
(price*qty)*(1-Discount)
</t>
      </text>
    </comment>
    <comment ref="AE65" authorId="1" shapeId="0">
      <text>
        <t xml:space="preserve">Microsoft Office User:
(price*qty)*(1-Discount)
</t>
      </text>
    </comment>
    <comment ref="T66" authorId="1" shapeId="0">
      <text>
        <t xml:space="preserve">Microsoft Office User:
(price*qty)*(1-Discount)
</t>
      </text>
    </comment>
    <comment ref="AE66" authorId="1" shapeId="0">
      <text>
        <t xml:space="preserve">Microsoft Office User:
(price*qty)*(1-Discount)
</t>
      </text>
    </comment>
    <comment ref="T67" authorId="1" shapeId="0">
      <text>
        <t xml:space="preserve">Microsoft Office User:
(price*qty)*(1-Discount)
</t>
      </text>
    </comment>
    <comment ref="AE67" authorId="1" shapeId="0">
      <text>
        <t xml:space="preserve">Microsoft Office User:
(price*qty)*(1-Discount)
</t>
      </text>
    </comment>
    <comment ref="T68" authorId="1" shapeId="0">
      <text>
        <t xml:space="preserve">Microsoft Office User:
(price*qty)*(1-Discount)
</t>
      </text>
    </comment>
    <comment ref="AE68" authorId="1" shapeId="0">
      <text>
        <t xml:space="preserve">Microsoft Office User:
(price*qty)*(1-Discount)
</t>
      </text>
    </comment>
    <comment ref="T69" authorId="1" shapeId="0">
      <text>
        <t xml:space="preserve">Microsoft Office User:
(price*qty)*(1-Discount)
</t>
      </text>
    </comment>
    <comment ref="AE69" authorId="1" shapeId="0">
      <text>
        <t xml:space="preserve">Microsoft Office User:
(price*qty)*(1-Discount)
</t>
      </text>
    </comment>
    <comment ref="T70" authorId="1" shapeId="0">
      <text>
        <t xml:space="preserve">Microsoft Office User:
(price*qty)*(1-Discount)
</t>
      </text>
    </comment>
    <comment ref="AE70" authorId="1" shapeId="0">
      <text>
        <t xml:space="preserve">Microsoft Office User:
(price*qty)*(1-Discount)
</t>
      </text>
    </comment>
    <comment ref="T71" authorId="1" shapeId="0">
      <text>
        <t xml:space="preserve">Microsoft Office User:
(price*qty)*(1-Discount)
</t>
      </text>
    </comment>
    <comment ref="AE71" authorId="1" shapeId="0">
      <text>
        <t xml:space="preserve">Microsoft Office User:
(price*qty)*(1-Discount)
</t>
      </text>
    </comment>
    <comment ref="T72" authorId="1" shapeId="0">
      <text>
        <t xml:space="preserve">Microsoft Office User:
(price*qty)*(1-Discount)
</t>
      </text>
    </comment>
    <comment ref="AE72" authorId="1" shapeId="0">
      <text>
        <t xml:space="preserve">Microsoft Office User:
(price*qty)*(1-Discount)
</t>
      </text>
    </comment>
    <comment ref="T73" authorId="1" shapeId="0">
      <text>
        <t xml:space="preserve">Microsoft Office User:
(price*qty)*(1-Discount)
</t>
      </text>
    </comment>
    <comment ref="AE73" authorId="1" shapeId="0">
      <text>
        <t xml:space="preserve">Microsoft Office User:
(price*qty)*(1-Discount)
</t>
      </text>
    </comment>
    <comment ref="T74" authorId="1" shapeId="0">
      <text>
        <t xml:space="preserve">Microsoft Office User:
(price*qty)*(1-Discount)
</t>
      </text>
    </comment>
    <comment ref="AE74" authorId="1" shapeId="0">
      <text>
        <t xml:space="preserve">Microsoft Office User:
(price*qty)*(1-Discount)
</t>
      </text>
    </comment>
    <comment ref="T75" authorId="1" shapeId="0">
      <text>
        <t xml:space="preserve">Microsoft Office User:
(price*qty)*(1-Discount)
</t>
      </text>
    </comment>
    <comment ref="AE75" authorId="1" shapeId="0">
      <text>
        <t xml:space="preserve">Microsoft Office User:
(price*qty)*(1-Discount)
</t>
      </text>
    </comment>
    <comment ref="T76" authorId="1" shapeId="0">
      <text>
        <t xml:space="preserve">Microsoft Office User:
(price*qty)*(1-Discount)
</t>
      </text>
    </comment>
    <comment ref="AE76" authorId="1" shapeId="0">
      <text>
        <t xml:space="preserve">Microsoft Office User:
(price*qty)*(1-Discount)
</t>
      </text>
    </comment>
    <comment ref="T77" authorId="1" shapeId="0">
      <text>
        <t xml:space="preserve">Microsoft Office User:
(price*qty)*(1-Discount)
</t>
      </text>
    </comment>
    <comment ref="AE77" authorId="1" shapeId="0">
      <text>
        <t xml:space="preserve">Microsoft Office User:
(price*qty)*(1-Discount)
</t>
      </text>
    </comment>
    <comment ref="T78" authorId="1" shapeId="0">
      <text>
        <t xml:space="preserve">Microsoft Office User:
(price*qty)*(1-Discount)
</t>
      </text>
    </comment>
    <comment ref="AE78" authorId="1" shapeId="0">
      <text>
        <t xml:space="preserve">Microsoft Office User:
(price*qty)*(1-Discount)
</t>
      </text>
    </comment>
    <comment ref="T79" authorId="1" shapeId="0">
      <text>
        <t xml:space="preserve">Microsoft Office User:
(price*qty)*(1-Discount)
</t>
      </text>
    </comment>
    <comment ref="AE79" authorId="1" shapeId="0">
      <text>
        <t xml:space="preserve">Microsoft Office User:
(price*qty)*(1-Discount)
</t>
      </text>
    </comment>
    <comment ref="T80" authorId="1" shapeId="0">
      <text>
        <t xml:space="preserve">Microsoft Office User:
(price*qty)*(1-Discount)
</t>
      </text>
    </comment>
    <comment ref="AE80" authorId="1" shapeId="0">
      <text>
        <t xml:space="preserve">Microsoft Office User:
(price*qty)*(1-Discount)
</t>
      </text>
    </comment>
    <comment ref="T81" authorId="1" shapeId="0">
      <text>
        <t xml:space="preserve">Microsoft Office User:
(price*qty)*(1-Discount)
</t>
      </text>
    </comment>
    <comment ref="AE81" authorId="1" shapeId="0">
      <text>
        <t xml:space="preserve">Microsoft Office User:
(price*qty)*(1-Discount)
</t>
      </text>
    </comment>
    <comment ref="T82" authorId="1" shapeId="0">
      <text>
        <t xml:space="preserve">Microsoft Office User:
(price*qty)*(1-Discount)
</t>
      </text>
    </comment>
    <comment ref="AE82" authorId="1" shapeId="0">
      <text>
        <t xml:space="preserve">Microsoft Office User:
(price*qty)*(1-Discount)
</t>
      </text>
    </comment>
    <comment ref="T83" authorId="1" shapeId="0">
      <text>
        <t xml:space="preserve">Microsoft Office User:
(price*qty)*(1-Discount)
</t>
      </text>
    </comment>
    <comment ref="AE83" authorId="1" shapeId="0">
      <text>
        <t xml:space="preserve">Microsoft Office User:
(price*qty)*(1-Discount)
</t>
      </text>
    </comment>
    <comment ref="T84" authorId="1" shapeId="0">
      <text>
        <t xml:space="preserve">Microsoft Office User:
(price*qty)*(1-Discount)
</t>
      </text>
    </comment>
    <comment ref="AE84" authorId="1" shapeId="0">
      <text>
        <t xml:space="preserve">Microsoft Office User:
(price*qty)*(1-Discount)
</t>
      </text>
    </comment>
    <comment ref="T85" authorId="1" shapeId="0">
      <text>
        <t xml:space="preserve">Microsoft Office User:
(price*qty)*(1-Discount)
</t>
      </text>
    </comment>
    <comment ref="AE85" authorId="1" shapeId="0">
      <text>
        <t xml:space="preserve">Microsoft Office User:
(price*qty)*(1-Discount)
</t>
      </text>
    </comment>
    <comment ref="T86" authorId="1" shapeId="0">
      <text>
        <t xml:space="preserve">Microsoft Office User:
(price*qty)*(1-Discount)
</t>
      </text>
    </comment>
    <comment ref="AE86" authorId="1" shapeId="0">
      <text>
        <t xml:space="preserve">Microsoft Office User:
(price*qty)*(1-Discount)
</t>
      </text>
    </comment>
    <comment ref="T87" authorId="1" shapeId="0">
      <text>
        <t xml:space="preserve">Microsoft Office User:
(price*qty)*(1-Discount)
</t>
      </text>
    </comment>
    <comment ref="T88" authorId="1" shapeId="0">
      <text>
        <t xml:space="preserve">Microsoft Office User:
(price*qty)*(1-Discount)
</t>
      </text>
    </comment>
    <comment ref="AE88" authorId="1" shapeId="0">
      <text>
        <t xml:space="preserve">Microsoft Office User:
(price*qty)*(1-Discount)
</t>
      </text>
    </comment>
    <comment ref="T89" authorId="1" shapeId="0">
      <text>
        <t xml:space="preserve">Microsoft Office User:
(price*qty)*(1-Discount)
</t>
      </text>
    </comment>
    <comment ref="AE89" authorId="1" shapeId="0">
      <text>
        <t xml:space="preserve">Microsoft Office User:
(price*qty)*(1-Discount)
</t>
      </text>
    </comment>
    <comment ref="T90" authorId="1" shapeId="0">
      <text>
        <t xml:space="preserve">Microsoft Office User:
(price*qty)*(1-Discount)
</t>
      </text>
    </comment>
    <comment ref="AE90" authorId="1" shapeId="0">
      <text>
        <t xml:space="preserve">Microsoft Office User:
(price*qty)*(1-Discount)
</t>
      </text>
    </comment>
    <comment ref="T91" authorId="1" shapeId="0">
      <text>
        <t xml:space="preserve">Microsoft Office User:
(price*qty)*(1-Discount)
</t>
      </text>
    </comment>
    <comment ref="AE91" authorId="1" shapeId="0">
      <text>
        <t xml:space="preserve">Microsoft Office User:
(price*qty)*(1-Discount)
</t>
      </text>
    </comment>
    <comment ref="T92" authorId="1" shapeId="0">
      <text>
        <t xml:space="preserve">Microsoft Office User:
(price*qty)*(1-Discount)
</t>
      </text>
    </comment>
    <comment ref="AE92" authorId="1" shapeId="0">
      <text>
        <t xml:space="preserve">Microsoft Office User:
(price*qty)*(1-Discount)
</t>
      </text>
    </comment>
    <comment ref="T93" authorId="1" shapeId="0">
      <text>
        <t xml:space="preserve">Microsoft Office User:
(price*qty)*(1-Discount)
</t>
      </text>
    </comment>
    <comment ref="AE93" authorId="1" shapeId="0">
      <text>
        <t xml:space="preserve">Microsoft Office User:
(price*qty)*(1-Discount)
</t>
      </text>
    </comment>
    <comment ref="AE94" authorId="1" shapeId="0">
      <text>
        <t xml:space="preserve">Microsoft Office User:
(price*qty)*(1-Discount)
</t>
      </text>
    </comment>
    <comment ref="T95" authorId="1" shapeId="0">
      <text>
        <t xml:space="preserve">Microsoft Office User:
(price*qty)*(1-Discount)
</t>
      </text>
    </comment>
    <comment ref="AE95" authorId="1" shapeId="0">
      <text>
        <t xml:space="preserve">Microsoft Office User:
(price*qty)*(1-Discount)
</t>
      </text>
    </comment>
    <comment ref="T96" authorId="1" shapeId="0">
      <text>
        <t xml:space="preserve">Microsoft Office User:
(price*qty)*(1-Discount)
</t>
      </text>
    </comment>
    <comment ref="AE96" authorId="1" shapeId="0">
      <text>
        <t xml:space="preserve">Microsoft Office User:
(price*qty)*(1-Discount)
</t>
      </text>
    </comment>
    <comment ref="T97" authorId="1" shapeId="0">
      <text>
        <t xml:space="preserve">Microsoft Office User:
(price*qty)*(1-Discount)
</t>
      </text>
    </comment>
    <comment ref="AE97" authorId="1" shapeId="0">
      <text>
        <t xml:space="preserve">Microsoft Office User:
(price*qty)*(1-Discount)
</t>
      </text>
    </comment>
    <comment ref="T98" authorId="1" shapeId="0">
      <text>
        <t xml:space="preserve">Microsoft Office User:
(price*qty)*(1-Discount)
</t>
      </text>
    </comment>
    <comment ref="AE98" authorId="1" shapeId="0">
      <text>
        <t xml:space="preserve">Microsoft Office User:
(price*qty)*(1-Discount)
</t>
      </text>
    </comment>
    <comment ref="T99" authorId="1" shapeId="0">
      <text>
        <t xml:space="preserve">Microsoft Office User:
(price*qty)*(1-Discount)
</t>
      </text>
    </comment>
    <comment ref="AE99" authorId="1" shapeId="0">
      <text>
        <t xml:space="preserve">Microsoft Office User:
(price*qty)*(1-Discount)
</t>
      </text>
    </comment>
    <comment ref="T100" authorId="1" shapeId="0">
      <text>
        <t xml:space="preserve">Microsoft Office User:
(price*qty)*(1-Discount)
</t>
      </text>
    </comment>
    <comment ref="AE100" authorId="1" shapeId="0">
      <text>
        <t xml:space="preserve">Microsoft Office User:
(price*qty)*(1-Discount)
</t>
      </text>
    </comment>
    <comment ref="T101" authorId="1" shapeId="0">
      <text>
        <t xml:space="preserve">Microsoft Office User:
(price*qty)*(1-Discount)
</t>
      </text>
    </comment>
    <comment ref="T102" authorId="1" shapeId="0">
      <text>
        <t xml:space="preserve">Microsoft Office User:
(price*qty)*(1-Discount)
</t>
      </text>
    </comment>
    <comment ref="T106" authorId="1" shapeId="0">
      <text>
        <t xml:space="preserve">Microsoft Office User:
(price*qty)*(1-Discount)
</t>
      </text>
    </comment>
    <comment ref="T107" authorId="1" shapeId="0">
      <text>
        <t xml:space="preserve">Microsoft Office User:
(price*qty)*(1-Discount)
</t>
      </text>
    </comment>
    <comment ref="T108" authorId="1" shapeId="0">
      <text>
        <t xml:space="preserve">Microsoft Office User:
(price*qty)*(1-Discount)
</t>
      </text>
    </comment>
    <comment ref="T110" authorId="1" shapeId="0">
      <text>
        <t xml:space="preserve">Microsoft Office User:
(price*qty)*(1-Discount)
</t>
      </text>
    </comment>
    <comment ref="T111" authorId="1" shapeId="0">
      <text>
        <t xml:space="preserve">Microsoft Office User:
(price*qty)*(1-Discount)
</t>
      </text>
    </comment>
    <comment ref="T112" authorId="1" shapeId="0">
      <text>
        <t xml:space="preserve">Microsoft Office User:
(price*qty)*(1-Discount)
</t>
      </text>
    </comment>
    <comment ref="T113" authorId="1" shapeId="0">
      <text>
        <t xml:space="preserve">Microsoft Office User:
(price*qty)*(1-Discount)
</t>
      </text>
    </comment>
    <comment ref="T114" authorId="1" shapeId="0">
      <text>
        <t xml:space="preserve">Microsoft Office User:
(price*qty)*(1-Discount)
</t>
      </text>
    </comment>
    <comment ref="T115" authorId="1" shapeId="0">
      <text>
        <t xml:space="preserve">Microsoft Office User:
(price*qty)*(1-Discount)
</t>
      </text>
    </comment>
    <comment ref="AE115" authorId="1" shapeId="0">
      <text>
        <t xml:space="preserve">Microsoft Office User:
(price*qty)*(1-Discount)
</t>
      </text>
    </comment>
    <comment ref="T116" authorId="1" shapeId="0">
      <text>
        <t xml:space="preserve">Microsoft Office User:
(price*qty)*(1-Discount)
</t>
      </text>
    </comment>
    <comment ref="T117" authorId="1" shapeId="0">
      <text>
        <t xml:space="preserve">Microsoft Office User:
(price*qty)*(1-Discount)
</t>
      </text>
    </comment>
    <comment ref="AE117" authorId="1" shapeId="0">
      <text>
        <t xml:space="preserve">Microsoft Office User:
(price*qty)*(1-Discount)
</t>
      </text>
    </comment>
    <comment ref="T118" authorId="1" shapeId="0">
      <text>
        <t xml:space="preserve">Microsoft Office User:
(price*qty)*(1-Discount)
</t>
      </text>
    </comment>
    <comment ref="AE118" authorId="1" shapeId="0">
      <text>
        <t xml:space="preserve">Microsoft Office User:
(price*qty)*(1-Discount)
</t>
      </text>
    </comment>
    <comment ref="T119" authorId="1" shapeId="0">
      <text>
        <t xml:space="preserve">Microsoft Office User:
(price*qty)*(1-Discount)
</t>
      </text>
    </comment>
    <comment ref="AE119" authorId="1" shapeId="0">
      <text>
        <t xml:space="preserve">Microsoft Office User:
(price*qty)*(1-Discount)
</t>
      </text>
    </comment>
    <comment ref="T120" authorId="1" shapeId="0">
      <text>
        <t xml:space="preserve">Microsoft Office User:
(price*qty)*(1-Discount)
</t>
      </text>
    </comment>
    <comment ref="T121" authorId="1" shapeId="0">
      <text>
        <t xml:space="preserve">Microsoft Office User:
(price*qty)*(1-Discount)
</t>
      </text>
    </comment>
    <comment ref="T122" authorId="1" shapeId="0">
      <text>
        <t xml:space="preserve">Microsoft Office User:
(price*qty)*(1-Discount)
</t>
      </text>
    </comment>
    <comment ref="T123" authorId="1" shapeId="0">
      <text>
        <t xml:space="preserve">Microsoft Office User:
(price*qty)*(1-Discount)
</t>
      </text>
    </comment>
    <comment ref="T124" authorId="1" shapeId="0">
      <text>
        <t xml:space="preserve">Microsoft Office User:
(price*qty)*(1-Discount)
</t>
      </text>
    </comment>
    <comment ref="AE136" authorId="1" shapeId="0">
      <text>
        <t xml:space="preserve">Microsoft Office User:
(price*qty)*(1-Discount)
</t>
      </text>
    </comment>
    <comment ref="T149" authorId="1" shapeId="0">
      <text>
        <t xml:space="preserve">Microsoft Office User:
(price*qty)*(1-Discount)
</t>
      </text>
    </comment>
    <comment ref="AE152" authorId="1" shapeId="0">
      <text>
        <t xml:space="preserve">Microsoft Office User:
(price*qty)*(1-Discount)
</t>
      </text>
    </comment>
    <comment ref="T158" authorId="1" shapeId="0">
      <text>
        <t xml:space="preserve">Microsoft Office User:
(price*qty)*(1-Discount)
</t>
      </text>
    </comment>
    <comment ref="T159" authorId="1" shapeId="0">
      <text>
        <t xml:space="preserve">Microsoft Office User:
(price*qty)*(1-Discount)
</t>
      </text>
    </comment>
    <comment ref="T160" authorId="1" shapeId="0">
      <text>
        <t xml:space="preserve">Microsoft Office User:
(price*qty)*(1-Discount)
</t>
      </text>
    </comment>
    <comment ref="AE166" authorId="1" shapeId="0">
      <text>
        <t xml:space="preserve">Microsoft Office User:
(price*qty)*(1-Discount)
</t>
      </text>
    </comment>
    <comment ref="T176" authorId="1" shapeId="0">
      <text>
        <t xml:space="preserve">Microsoft Office User:
(price*qty)*(1-Discount)
</t>
      </text>
    </comment>
    <comment ref="AE180" authorId="1" shapeId="0">
      <text>
        <t xml:space="preserve">Microsoft Office User:
(price*qty)*(1-Discount)
</t>
      </text>
    </comment>
    <comment ref="AE193" authorId="1" shapeId="0">
      <text>
        <t xml:space="preserve">Microsoft Office User:
(price*qty)*(1-Discount)
</t>
      </text>
    </comment>
    <comment ref="AE202" authorId="1" shapeId="0">
      <text>
        <t xml:space="preserve">Microsoft Office User:
(price*qty)*(1-Discount)
</t>
      </text>
    </comment>
    <comment ref="AE210" authorId="1" shapeId="0">
      <text>
        <t xml:space="preserve">Microsoft Office User:
(price*qty)*(1-Discount)
</t>
      </text>
    </comment>
    <comment ref="T211" authorId="1" shapeId="0">
      <text>
        <t xml:space="preserve">Microsoft Office User:
(price*qty)*(1-Discount)
</t>
      </text>
    </comment>
    <comment ref="T228" authorId="1" shapeId="0">
      <text>
        <t xml:space="preserve">Microsoft Office User:
(price*qty)*(1-Discount)
</t>
      </text>
    </comment>
    <comment ref="T263" authorId="1" shapeId="0">
      <text>
        <t xml:space="preserve">Microsoft Office User:
(price*qty)*(1-Discount)
</t>
      </text>
    </comment>
    <comment ref="T280" authorId="1" shapeId="0">
      <text>
        <t xml:space="preserve">Microsoft Office User:
(price*qty)*(1-Discount)
</t>
      </text>
    </comment>
    <comment ref="T315" authorId="1" shapeId="0">
      <text>
        <t xml:space="preserve">Microsoft Office User:
(price*qty)*(1-Discount)
</t>
      </text>
    </comment>
    <comment ref="T332" authorId="1" shapeId="0">
      <text>
        <t xml:space="preserve">Microsoft Office User:
(price*qty)*(1-Discount)
</t>
      </text>
    </comment>
    <comment ref="T367" authorId="1" shapeId="0">
      <text>
        <t xml:space="preserve">Microsoft Office User:
(price*qty)*(1-Discount)
</t>
      </text>
    </comment>
    <comment ref="T384" authorId="1" shapeId="0">
      <text>
        <t xml:space="preserve">Microsoft Office User:
(price*qty)*(1-Discount)
</t>
      </text>
    </comment>
    <comment ref="T419" authorId="1" shapeId="0">
      <text>
        <t xml:space="preserve">Microsoft Office User:
(price*qty)*(1-Discount)
</t>
      </text>
    </comment>
    <comment ref="T436" authorId="1" shapeId="0">
      <text>
        <t xml:space="preserve">Microsoft Office User:
(price*qty)*(1-Discount)
</t>
      </text>
    </comment>
    <comment ref="T471" authorId="1" shapeId="0">
      <text>
        <t xml:space="preserve">Microsoft Office User:
(price*qty)*(1-Discount)
</t>
      </text>
    </comment>
    <comment ref="T488" authorId="1" shapeId="0">
      <text>
        <t xml:space="preserve">Microsoft Office User:
(price*qty)*(1-Discount)
</t>
      </text>
    </comment>
    <comment ref="T523" authorId="1" shapeId="0">
      <text>
        <t xml:space="preserve">Microsoft Office User:
(price*qty)*(1-Discount)
</t>
      </text>
    </comment>
    <comment ref="T540" authorId="1" shapeId="0">
      <text>
        <t xml:space="preserve">Microsoft Office User:
(price*qty)*(1-Discount)
</t>
      </text>
    </comment>
    <comment ref="T592" authorId="1" shapeId="0">
      <text>
        <t xml:space="preserve">Microsoft Office User:
(price*qty)*(1-Discount)
</t>
      </text>
    </comment>
    <comment ref="T644" authorId="1" shapeId="0">
      <text>
        <t xml:space="preserve">Microsoft Office User:
(price*qty)*(1-Discount)
</t>
      </text>
    </comment>
    <comment ref="T696" authorId="1" shapeId="0">
      <text>
        <t xml:space="preserve">Microsoft Office User:
(price*qty)*(1-Discount)
</t>
      </text>
    </comment>
    <comment ref="T748" authorId="1" shapeId="0">
      <text>
        <t xml:space="preserve">Microsoft Office User:
(price*qty)*(1-Discount)
</t>
      </text>
    </comment>
    <comment ref="T800" authorId="1" shapeId="0">
      <text>
        <t xml:space="preserve">Microsoft Office User:
(price*qty)*(1-Discount)
</t>
      </text>
    </comment>
    <comment ref="T852" authorId="1" shapeId="0">
      <text>
        <t xml:space="preserve">Microsoft Office User:
(price*qty)*(1-Discount)
</t>
      </text>
    </comment>
    <comment ref="T904" authorId="1" shapeId="0">
      <text>
        <t xml:space="preserve">Microsoft Office User:
(price*qty)*(1-Discount)
</t>
      </text>
    </comment>
    <comment ref="T956" authorId="1" shapeId="0">
      <text>
        <t xml:space="preserve">Microsoft Office User:
(price*qty)*(1-Discount)
</t>
      </text>
    </comment>
    <comment ref="T1008" authorId="1" shapeId="0">
      <text>
        <t xml:space="preserve">Microsoft Office User:
(price*qty)*(1-Discount)
</t>
      </text>
    </comment>
    <comment ref="T1060" authorId="1" shapeId="0">
      <text>
        <t xml:space="preserve">Microsoft Office User:
(price*qty)*(1-Discount)
</t>
      </text>
    </comment>
    <comment ref="T1112" authorId="1" shapeId="0">
      <text>
        <t xml:space="preserve">Microsoft Office User:
(price*qty)*(1-Discount)
</t>
      </text>
    </comment>
    <comment ref="T1164" authorId="1" shapeId="0">
      <text>
        <t xml:space="preserve">Microsoft Office User:
(price*qty)*(1-Discount)
</t>
      </text>
    </comment>
    <comment ref="T1216" authorId="1" shapeId="0">
      <text>
        <t xml:space="preserve">Microsoft Office User:
(price*qty)*(1-Discount)
</t>
      </text>
    </comment>
    <comment ref="T1268" authorId="1" shapeId="0">
      <text>
        <t xml:space="preserve">Microsoft Office User:
(price*qty)*(1-Discount)
</t>
      </text>
    </comment>
    <comment ref="T1320" authorId="1" shapeId="0">
      <text>
        <t xml:space="preserve">Microsoft Office User:
(price*qty)*(1-Discount)
</t>
      </text>
    </comment>
    <comment ref="T1372" authorId="1" shapeId="0">
      <text>
        <t xml:space="preserve">Microsoft Office User:
(price*qty)*(1-Discount)
</t>
      </text>
    </comment>
    <comment ref="T1424" authorId="1" shapeId="0">
      <text>
        <t xml:space="preserve">Microsoft Office User:
(price*qty)*(1-Discount)
</t>
      </text>
    </comment>
    <comment ref="T1476" authorId="1" shapeId="0">
      <text>
        <t xml:space="preserve">Microsoft Office User:
(price*qty)*(1-Discount)
</t>
      </text>
    </comment>
    <comment ref="T1528" authorId="1" shapeId="0">
      <text>
        <t xml:space="preserve">Microsoft Office User:
(price*qty)*(1-Discount)
</t>
      </text>
    </comment>
    <comment ref="T1580" authorId="1" shapeId="0">
      <text>
        <t xml:space="preserve">Microsoft Office User:
(price*qty)*(1-Discount)
</t>
      </text>
    </comment>
    <comment ref="T1632" authorId="1" shapeId="0">
      <text>
        <t xml:space="preserve">Microsoft Office User:
(price*qty)*(1-Discount)
</t>
      </text>
    </comment>
    <comment ref="T1684" authorId="1" shapeId="0">
      <text>
        <t xml:space="preserve">Microsoft Office User:
(price*qty)*(1-Discount)
</t>
      </text>
    </comment>
    <comment ref="T1736" authorId="1" shapeId="0">
      <text>
        <t xml:space="preserve">Microsoft Office User:
(price*qty)*(1-Discount)
</t>
      </text>
    </comment>
    <comment ref="T1788" authorId="1" shapeId="0">
      <text>
        <t xml:space="preserve">Microsoft Office User:
(price*qty)*(1-Discount)
</t>
      </text>
    </comment>
    <comment ref="T1840" authorId="1" shapeId="0">
      <text>
        <t xml:space="preserve">Microsoft Office User:
(price*qty)*(1-Discount)
</t>
      </text>
    </comment>
    <comment ref="T1892" authorId="1" shapeId="0">
      <text>
        <t xml:space="preserve">Microsoft Office User:
(price*qty)*(1-Discount)
</t>
      </text>
    </comment>
    <comment ref="T1944" authorId="1" shapeId="0">
      <text>
        <t xml:space="preserve">Microsoft Office User:
(price*qty)*(1-Discount)
</t>
      </text>
    </comment>
    <comment ref="T1996" authorId="1" shapeId="0">
      <text>
        <t xml:space="preserve">Microsoft Office User:
(price*qty)*(1-Discount)
</t>
      </text>
    </comment>
    <comment ref="T2048" authorId="1" shapeId="0">
      <text>
        <t xml:space="preserve">Microsoft Office User:
(price*qty)*(1-Discount)
</t>
      </text>
    </comment>
    <comment ref="T2100" authorId="1" shapeId="0">
      <text>
        <t xml:space="preserve">Microsoft Office User:
(price*qty)*(1-Discount)
</t>
      </text>
    </comment>
    <comment ref="T2152" authorId="1" shapeId="0">
      <text>
        <t xml:space="preserve">Microsoft Office User:
(price*qty)*(1-Discount)
</t>
      </text>
    </comment>
    <comment ref="T2204" authorId="1" shapeId="0">
      <text>
        <t xml:space="preserve">Microsoft Office User:
(price*qty)*(1-Discount)
</t>
      </text>
    </comment>
  </commentList>
</comments>
</file>

<file path=xl/tables/table1.xml><?xml version="1.0" encoding="utf-8"?>
<table xmlns="http://schemas.openxmlformats.org/spreadsheetml/2006/main" id="1" name="Vavles1" displayName="Vavles1" ref="B4:BB14" headerRowCount="1" totalsRowShown="0" headerRowDxfId="212" dataDxfId="211" tableBorderDxfId="210">
  <autoFilter ref="B4:BB14"/>
  <tableColumns count="53">
    <tableColumn id="1" name="AE PN" dataDxfId="209"/>
    <tableColumn id="2" name="1" dataDxfId="208"/>
    <tableColumn id="3" name="2" dataDxfId="207"/>
    <tableColumn id="4" name="3" dataDxfId="206"/>
    <tableColumn id="5" name="4" dataDxfId="205"/>
    <tableColumn id="6" name="5"/>
    <tableColumn id="7" name="6"/>
    <tableColumn id="8" name="7"/>
    <tableColumn id="9" name="8" dataDxfId="204"/>
    <tableColumn id="10" name="9" dataDxfId="203"/>
    <tableColumn id="11" name="10" dataDxfId="202"/>
    <tableColumn id="12" name="11" dataDxfId="201"/>
    <tableColumn id="13" name="12" dataDxfId="200"/>
    <tableColumn id="14" name="13" dataDxfId="199"/>
    <tableColumn id="15" name="14" dataDxfId="198"/>
    <tableColumn id="16" name="15" dataDxfId="197"/>
    <tableColumn id="17" name="16" dataDxfId="196"/>
    <tableColumn id="18" name="17" dataDxfId="195"/>
    <tableColumn id="19" name="18" dataDxfId="194"/>
    <tableColumn id="20" name="19" dataDxfId="193"/>
    <tableColumn id="21" name="20" dataDxfId="192"/>
    <tableColumn id="22" name="21" dataDxfId="191"/>
    <tableColumn id="23" name="22" dataDxfId="190"/>
    <tableColumn id="24" name="23" dataDxfId="189"/>
    <tableColumn id="25" name="24"/>
    <tableColumn id="26" name="25"/>
    <tableColumn id="27" name="26"/>
    <tableColumn id="28" name="27" dataDxfId="188"/>
    <tableColumn id="29" name="28" dataDxfId="187"/>
    <tableColumn id="30" name="35" dataDxfId="186"/>
    <tableColumn id="31" name="36" dataDxfId="185"/>
    <tableColumn id="32" name="37" dataDxfId="184"/>
    <tableColumn id="33" name="38"/>
    <tableColumn id="34" name="39"/>
    <tableColumn id="35" name="40"/>
    <tableColumn id="36" name="41" dataDxfId="183"/>
    <tableColumn id="37" name="42" dataDxfId="182"/>
    <tableColumn id="38" name="43" dataDxfId="181"/>
    <tableColumn id="39" name="44" dataDxfId="180"/>
    <tableColumn id="40" name="45" dataDxfId="179"/>
    <tableColumn id="41" name="46" dataDxfId="178"/>
    <tableColumn id="42" name="47" dataDxfId="177"/>
    <tableColumn id="43" name="48" dataDxfId="176"/>
    <tableColumn id="44" name="49" dataDxfId="175"/>
    <tableColumn id="45" name="50" dataDxfId="174"/>
    <tableColumn id="46" name="51" dataDxfId="173"/>
    <tableColumn id="47" name="52" dataDxfId="172"/>
    <tableColumn id="48" name="53" dataDxfId="171"/>
    <tableColumn id="49" name="54" dataDxfId="170"/>
    <tableColumn id="50" name="55" dataDxfId="169"/>
    <tableColumn id="51" name="56" dataDxfId="168"/>
    <tableColumn id="52" name="57" dataDxfId="167"/>
    <tableColumn id="53" name="58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Vavles2" displayName="Vavles2" ref="B19:K2463" headerRowCount="1" totalsRowShown="0" headerRowDxfId="165">
  <autoFilter ref="B19:K2463"/>
  <tableColumns count="10">
    <tableColumn id="1" name="AE PN" dataDxfId="164"/>
    <tableColumn id="2" name="Valve" dataDxfId="163"/>
    <tableColumn id="4" name="Actuator" dataDxfId="162"/>
    <tableColumn id="5" name="Linkage" dataDxfId="161"/>
    <tableColumn id="6" name="LD" dataDxfId="160"/>
    <tableColumn id="7" name="Limit Switch" dataDxfId="159"/>
    <tableColumn id="8" name="Positioner" dataDxfId="158"/>
    <tableColumn id="9" name="Linkage3" dataDxfId="157"/>
    <tableColumn id="10" name="Valve Repair Kit" dataDxfId="156"/>
    <tableColumn id="11" name="Ormat PN" dataDxfId="1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V26:AE283" headerRowCount="1" totalsRowShown="0" headerRowDxfId="154" dataDxfId="153" tableBorderDxfId="152">
  <autoFilter ref="V26:AE283"/>
  <tableColumns count="10">
    <tableColumn id="1" name="AE PN" dataDxfId="151"/>
    <tableColumn id="2" name="Customer" dataDxfId="150"/>
    <tableColumn id="3" name="Customer PN" dataDxfId="149"/>
    <tableColumn id="4" name="PO REF" dataDxfId="148"/>
    <tableColumn id="5" name="From Stock" dataDxfId="147"/>
    <tableColumn id="6" name="Qty" dataDxfId="146"/>
    <tableColumn id="7" name="Price" dataDxfId="145"/>
    <tableColumn id="8" name="Discount" dataDxfId="144"/>
    <tableColumn id="9" name="Shipment" dataDxfId="143"/>
    <tableColumn id="10" name="Final Price" dataDxfId="1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6" displayName="Table6" ref="A1:J258" headerRowCount="1" totalsRowShown="0" headerRowDxfId="141" dataDxfId="139" headerRowBorderDxfId="140" tableBorderDxfId="138" totalsRowBorderDxfId="137">
  <tableColumns count="10">
    <tableColumn id="1" name="AE PN" dataDxfId="136"/>
    <tableColumn id="2" name="Customer" dataDxfId="135"/>
    <tableColumn id="3" name="Customer PN" dataDxfId="134"/>
    <tableColumn id="4" name="PO REF" dataDxfId="133"/>
    <tableColumn id="5" name="From Stock" dataDxfId="132"/>
    <tableColumn id="6" name="Qty" dataDxfId="131"/>
    <tableColumn id="7" name="Price" dataDxfId="130"/>
    <tableColumn id="8" name="Discount" dataDxfId="129"/>
    <tableColumn id="9" name="Shipment" dataDxfId="128"/>
    <tableColumn id="10" name="Final Price" dataDxfId="1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Index" displayName="Index" ref="A1:J53" headerRowCount="1" totalsRowShown="0" headerRowDxfId="126" tableBorderDxfId="125">
  <autoFilter ref="A1:J53"/>
  <tableColumns count="10">
    <tableColumn id="1" name="AE PN" dataDxfId="124"/>
    <tableColumn id="2" name="Valve"/>
    <tableColumn id="3" name="Actuator"/>
    <tableColumn id="4" name="Linkage"/>
    <tableColumn id="5" name="LD" dataDxfId="123"/>
    <tableColumn id="6" name="Limit Switch"/>
    <tableColumn id="7" name="Positioner"/>
    <tableColumn id="8" name="Linkage3"/>
    <tableColumn id="9" name="Valve Repair Kit"/>
    <tableColumn id="10" name="Ormat PN" dataDxfId="1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poundsterlinglive.com/bank-of-england-spot/historical-spot-exchange-rates/usd/USD-to-ILS" TargetMode="External" Id="rId1" /><Relationship Type="http://schemas.openxmlformats.org/officeDocument/2006/relationships/hyperlink" Target="https://www.poundsterlinglive.com/bank-of-england-spot/historical-spot-exchange-rates/usd/USD-to-EUR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EN516"/>
  <sheetViews>
    <sheetView tabSelected="1" zoomScale="150" zoomScaleNormal="150" workbookViewId="0">
      <pane xSplit="1" ySplit="11" topLeftCell="G12" activePane="bottomRight" state="frozen"/>
      <selection pane="topRight" activeCell="A1" sqref="A1"/>
      <selection pane="bottomLeft" activeCell="A1" sqref="A1"/>
      <selection pane="bottomRight" activeCell="I5" sqref="I5"/>
    </sheetView>
  </sheetViews>
  <sheetFormatPr baseColWidth="10" defaultColWidth="8.83203125" defaultRowHeight="13"/>
  <cols>
    <col width="17.6640625" bestFit="1" customWidth="1" min="1" max="1"/>
    <col width="23.5" bestFit="1" customWidth="1" min="2" max="2"/>
    <col width="19.1640625" bestFit="1" customWidth="1" min="3" max="3"/>
    <col width="20.1640625" bestFit="1" customWidth="1" min="4" max="4"/>
    <col width="23.5" bestFit="1" customWidth="1" min="5" max="6"/>
    <col width="19.1640625" bestFit="1" customWidth="1" min="7" max="7"/>
    <col width="16" bestFit="1" customWidth="1" min="8" max="8"/>
    <col width="16.5" customWidth="1" min="9" max="9"/>
    <col width="18.83203125" customWidth="1" min="10" max="10"/>
    <col width="18.5" customWidth="1" min="11" max="11"/>
    <col width="15.83203125" customWidth="1" min="12" max="12"/>
    <col width="16" customWidth="1" min="13" max="13"/>
    <col width="17.1640625" customWidth="1" min="14" max="14"/>
    <col width="17.83203125" bestFit="1" customWidth="1" min="15" max="15"/>
    <col width="16.83203125" customWidth="1" min="16" max="16"/>
    <col width="17.6640625" customWidth="1" min="17" max="17"/>
    <col width="18.5" bestFit="1" customWidth="1" min="18" max="18"/>
    <col width="17.6640625" customWidth="1" min="19" max="19"/>
    <col width="20.83203125" bestFit="1" customWidth="1" min="20" max="20"/>
    <col width="21.6640625" customWidth="1" min="21" max="22"/>
    <col width="15.33203125" customWidth="1" min="23" max="23"/>
    <col width="17.6640625" customWidth="1" min="24" max="24"/>
    <col width="16.5" bestFit="1" customWidth="1" min="25" max="25"/>
    <col width="28.6640625" customWidth="1" min="26" max="26"/>
    <col width="16.5" bestFit="1" customWidth="1" min="27" max="27"/>
    <col width="17.1640625" bestFit="1" customWidth="1" min="28" max="28"/>
    <col width="27.83203125" bestFit="1" customWidth="1" min="29" max="29"/>
    <col width="5" bestFit="1" customWidth="1" min="30" max="30"/>
    <col width="6.33203125" bestFit="1" customWidth="1" min="31" max="31"/>
    <col width="14.33203125" bestFit="1" customWidth="1" min="32" max="32"/>
    <col width="10.6640625" bestFit="1" customWidth="1" min="33" max="33"/>
    <col width="8" bestFit="1" customWidth="1" min="34" max="34"/>
    <col width="6.83203125" bestFit="1" customWidth="1" min="35" max="35"/>
    <col width="16" bestFit="1" customWidth="1" min="36" max="38"/>
    <col width="12.1640625" bestFit="1" customWidth="1" min="39" max="39"/>
    <col width="13.33203125" bestFit="1" customWidth="1" min="40" max="40"/>
    <col width="9.6640625" bestFit="1" customWidth="1" min="41" max="41"/>
    <col width="22" bestFit="1" customWidth="1" min="42" max="42"/>
    <col width="23.5" customWidth="1" min="43" max="43"/>
    <col width="22.6640625" customWidth="1" min="44" max="44"/>
    <col width="19.1640625" customWidth="1" min="45" max="45"/>
    <col width="23.5" customWidth="1" min="46" max="46"/>
    <col width="22.6640625" customWidth="1" min="47" max="47"/>
    <col width="19.1640625" customWidth="1" min="48" max="48"/>
    <col width="26.33203125" bestFit="1" customWidth="1" min="49" max="49"/>
    <col width="23.5" customWidth="1" min="50" max="50"/>
    <col width="22.6640625" customWidth="1" min="51" max="51"/>
    <col width="19.1640625" customWidth="1" min="52" max="52"/>
    <col width="26.33203125" bestFit="1" customWidth="1" min="53" max="53"/>
    <col width="21.6640625" bestFit="1" customWidth="1" min="54" max="54"/>
    <col width="22.5" bestFit="1" customWidth="1" min="55" max="55"/>
    <col width="22" bestFit="1" customWidth="1" min="56" max="57"/>
    <col width="18.33203125" bestFit="1" customWidth="1" min="58" max="58"/>
    <col width="15.6640625" bestFit="1" customWidth="1" min="59" max="59"/>
    <col width="18.33203125" bestFit="1" customWidth="1" min="60" max="60"/>
    <col width="25.83203125" bestFit="1" customWidth="1" min="61" max="61"/>
    <col width="26" bestFit="1" customWidth="1" min="62" max="62"/>
    <col width="37.5" bestFit="1" customWidth="1" min="63" max="63"/>
    <col width="34" bestFit="1" customWidth="1" min="64" max="65"/>
    <col width="37.5" bestFit="1" customWidth="1" min="66" max="66"/>
    <col width="20.83203125" bestFit="1" customWidth="1" min="67" max="67"/>
    <col width="28.1640625" bestFit="1" customWidth="1" min="68" max="68"/>
    <col width="20.83203125" bestFit="1" customWidth="1" min="69" max="69"/>
    <col width="28.1640625" bestFit="1" customWidth="1" min="70" max="71"/>
    <col width="27" bestFit="1" customWidth="1" min="72" max="72"/>
    <col width="26.6640625" bestFit="1" customWidth="1" min="73" max="73"/>
    <col width="29.5" bestFit="1" customWidth="1" min="74" max="74"/>
    <col width="28.1640625" bestFit="1" customWidth="1" min="75" max="77"/>
    <col width="17" bestFit="1" customWidth="1" min="78" max="78"/>
    <col width="16" bestFit="1" customWidth="1" min="79" max="80"/>
    <col width="19.33203125" bestFit="1" customWidth="1" min="81" max="91"/>
    <col width="20.5" bestFit="1" customWidth="1" min="92" max="92"/>
    <col width="30.1640625" bestFit="1" customWidth="1" min="93" max="97"/>
    <col width="22" bestFit="1" customWidth="1" min="98" max="98"/>
    <col width="25.83203125" bestFit="1" customWidth="1" min="99" max="99"/>
    <col width="21.1640625" bestFit="1" customWidth="1" min="100" max="100"/>
    <col width="23.1640625" bestFit="1" customWidth="1" min="101" max="101"/>
    <col width="19.1640625" bestFit="1" customWidth="1" min="102" max="103"/>
    <col width="21" bestFit="1" customWidth="1" min="104" max="104"/>
    <col width="24.83203125" bestFit="1" customWidth="1" min="105" max="105"/>
    <col width="21.6640625" bestFit="1" customWidth="1" min="106" max="106"/>
    <col width="24.1640625" bestFit="1" customWidth="1" min="107" max="107"/>
    <col width="22" bestFit="1" customWidth="1" min="108" max="108"/>
    <col width="23.5" bestFit="1" customWidth="1" min="109" max="110"/>
    <col width="30.1640625" bestFit="1" customWidth="1" min="111" max="111"/>
    <col width="23.5" bestFit="1" customWidth="1" min="112" max="116"/>
    <col width="19.33203125" bestFit="1" customWidth="1" min="117" max="118"/>
    <col width="20.1640625" bestFit="1" customWidth="1" min="119" max="119"/>
    <col width="15.6640625" bestFit="1" customWidth="1" min="120" max="120"/>
    <col width="17.1640625" bestFit="1" customWidth="1" min="121" max="122"/>
    <col width="14.83203125" bestFit="1" customWidth="1" min="123" max="123"/>
    <col width="17.1640625" bestFit="1" customWidth="1" min="124" max="124"/>
    <col width="21.1640625" bestFit="1" customWidth="1" min="125" max="125"/>
    <col width="31.1640625" bestFit="1" customWidth="1" min="126" max="126"/>
    <col width="34.83203125" bestFit="1" customWidth="1" min="127" max="127"/>
    <col width="18.6640625" bestFit="1" customWidth="1" min="128" max="128"/>
    <col width="12.1640625" bestFit="1" customWidth="1" min="129" max="129"/>
    <col width="17" bestFit="1" customWidth="1" min="130" max="131"/>
    <col width="11.5" bestFit="1" customWidth="1" min="132" max="133"/>
    <col width="13.1640625" bestFit="1" customWidth="1" min="135" max="135"/>
    <col width="18.1640625" bestFit="1" customWidth="1" min="136" max="137"/>
    <col width="16.83203125" bestFit="1" customWidth="1" min="138" max="138"/>
    <col width="12.6640625" bestFit="1" customWidth="1" min="145" max="145"/>
  </cols>
  <sheetData>
    <row r="1" ht="16" customHeight="1">
      <c r="A1" s="1" t="inlineStr">
        <is>
          <t>AE PN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00" t="n"/>
      <c r="AQ1" s="100" t="n"/>
      <c r="AR1" s="100" t="n"/>
      <c r="AS1" s="100" t="n"/>
      <c r="AT1" s="100" t="n"/>
      <c r="AU1" s="100" t="n"/>
      <c r="AV1" s="100" t="n"/>
      <c r="AW1" s="100" t="n"/>
      <c r="AX1" s="100" t="n"/>
      <c r="AY1" s="100" t="n"/>
      <c r="AZ1" s="100" t="n"/>
      <c r="BA1" s="100" t="n"/>
      <c r="BB1" s="100" t="n"/>
      <c r="BC1" s="100" t="n"/>
      <c r="BD1" s="100" t="n"/>
      <c r="BE1" s="100" t="n"/>
      <c r="BF1" s="100" t="n"/>
      <c r="BG1" s="100" t="n"/>
      <c r="BH1" s="100" t="n"/>
      <c r="BI1" s="100" t="n"/>
      <c r="BJ1" s="101" t="n"/>
      <c r="BK1" s="101" t="n"/>
      <c r="BL1" s="101" t="n"/>
      <c r="BM1" s="101" t="n"/>
      <c r="BN1" s="101" t="n"/>
      <c r="BO1" s="100" t="n"/>
      <c r="BP1" s="100" t="n"/>
      <c r="BQ1" s="100" t="n"/>
      <c r="BR1" s="101" t="n"/>
      <c r="BS1" s="101" t="n"/>
      <c r="BT1" s="101" t="n"/>
      <c r="BU1" s="101" t="n"/>
      <c r="BV1" s="100" t="n"/>
      <c r="BW1" s="101" t="n"/>
      <c r="BX1" s="101" t="n"/>
      <c r="BY1" s="101" t="n"/>
      <c r="BZ1" s="101" t="n"/>
      <c r="CA1" s="101" t="n"/>
      <c r="CB1" s="101" t="n"/>
      <c r="CC1" s="100" t="n"/>
      <c r="CD1" s="100" t="n"/>
      <c r="CE1" s="100" t="n"/>
      <c r="CF1" s="100" t="n"/>
      <c r="CG1" s="100" t="n"/>
      <c r="CH1" s="100" t="n"/>
      <c r="CI1" s="100" t="n"/>
      <c r="CJ1" s="100" t="n"/>
      <c r="CK1" s="100" t="n"/>
      <c r="CL1" s="100" t="n"/>
      <c r="CM1" s="100" t="n"/>
      <c r="CN1" s="101" t="n"/>
      <c r="CO1" s="101" t="n"/>
      <c r="CP1" s="101" t="n"/>
      <c r="CQ1" s="101" t="n"/>
      <c r="CR1" s="100" t="n"/>
      <c r="CS1" s="100" t="n"/>
      <c r="CT1" s="100" t="n"/>
      <c r="CU1" s="100" t="n"/>
      <c r="CV1" s="100" t="n"/>
      <c r="CW1" s="100" t="n"/>
      <c r="CX1" s="100" t="n"/>
      <c r="CY1" s="100" t="n"/>
      <c r="CZ1" s="101" t="n"/>
      <c r="DA1" s="100" t="n"/>
      <c r="DB1" s="100" t="n"/>
      <c r="DC1" s="100" t="n"/>
      <c r="DD1" s="100" t="n"/>
      <c r="DE1" s="100" t="n"/>
      <c r="DF1" s="100" t="n"/>
      <c r="DG1" s="105" t="n"/>
      <c r="DH1" s="100" t="n"/>
      <c r="DI1" s="100" t="n"/>
      <c r="DJ1" s="100" t="n"/>
      <c r="DK1" s="100" t="n"/>
      <c r="DL1" s="100" t="n"/>
      <c r="DM1" s="100" t="n"/>
      <c r="DN1" s="100" t="n"/>
      <c r="DO1" s="100" t="n"/>
      <c r="DP1" s="100" t="n"/>
      <c r="DQ1" s="100" t="n"/>
      <c r="DR1" s="100" t="n"/>
      <c r="DS1" s="100" t="n"/>
      <c r="DT1" s="1" t="n"/>
      <c r="DU1" s="100" t="n"/>
      <c r="DV1" s="100" t="n"/>
      <c r="DW1" s="100" t="n"/>
      <c r="DX1" s="101" t="n"/>
      <c r="DY1" s="101" t="n"/>
      <c r="DZ1" s="101" t="n"/>
      <c r="EA1" s="101" t="n"/>
      <c r="EB1" s="100" t="n"/>
      <c r="EC1" s="100" t="n"/>
    </row>
    <row r="2" ht="16" customHeight="1">
      <c r="A2" s="1" t="inlineStr">
        <is>
          <t>Valve</t>
        </is>
      </c>
      <c r="B2" s="2" t="inlineStr">
        <is>
          <t>1 7300313600XTZ2A</t>
        </is>
      </c>
      <c r="C2" s="2" t="inlineStr">
        <is>
          <t>1/2 9FB3600XTB</t>
        </is>
      </c>
      <c r="D2" s="2" t="inlineStr">
        <is>
          <t>2" 7380313600XTZ2</t>
        </is>
      </c>
      <c r="E2" s="2" t="inlineStr">
        <is>
          <t>1 7300313600XTZ2A</t>
        </is>
      </c>
      <c r="F2" s="2" t="inlineStr">
        <is>
          <t>1 7300313600XTZ2A</t>
        </is>
      </c>
      <c r="G2" s="2" t="inlineStr">
        <is>
          <t>1/2 9FB3600XTB</t>
        </is>
      </c>
      <c r="H2" s="2" t="inlineStr">
        <is>
          <t>2 333600MLC</t>
        </is>
      </c>
      <c r="I2" s="2" t="inlineStr">
        <is>
          <t>2 332236MLC</t>
        </is>
      </c>
      <c r="J2" s="2" t="inlineStr">
        <is>
          <t>11/2 333600MLC</t>
        </is>
      </c>
      <c r="K2" s="2" t="inlineStr">
        <is>
          <t>11/2 332236MLC</t>
        </is>
      </c>
      <c r="L2" s="2" t="inlineStr">
        <is>
          <t xml:space="preserve">1 333600MLC </t>
        </is>
      </c>
      <c r="M2" s="2" t="inlineStr">
        <is>
          <t>1 332236MLC</t>
        </is>
      </c>
      <c r="N2" s="2" t="inlineStr">
        <is>
          <t>3/4 333600MLC</t>
        </is>
      </c>
      <c r="O2" s="2" t="inlineStr">
        <is>
          <t>3/4 332236MLC</t>
        </is>
      </c>
      <c r="P2" s="2" t="inlineStr">
        <is>
          <t xml:space="preserve">1/2 333600MLC </t>
        </is>
      </c>
      <c r="Q2" s="2" t="inlineStr">
        <is>
          <t xml:space="preserve">1/2 332236MLC </t>
        </is>
      </c>
      <c r="R2" s="2" t="inlineStr">
        <is>
          <t xml:space="preserve">1/4 333600MLC </t>
        </is>
      </c>
      <c r="S2" s="2" t="inlineStr">
        <is>
          <t xml:space="preserve">1/4 332236MLC </t>
        </is>
      </c>
      <c r="T2" s="2" t="inlineStr">
        <is>
          <t>1 7180313600XTZ2A</t>
        </is>
      </c>
      <c r="U2" s="2" t="inlineStr">
        <is>
          <t>3/4 7150313600XTZ2A</t>
        </is>
      </c>
      <c r="V2" s="2" t="inlineStr">
        <is>
          <t>3/4 9NA3600XTB</t>
        </is>
      </c>
      <c r="W2" s="2" t="inlineStr">
        <is>
          <t>1/2 9NB3600XT</t>
        </is>
      </c>
      <c r="X2" s="2" t="inlineStr">
        <is>
          <t>1 3C3600MTA3</t>
        </is>
      </c>
      <c r="Y2" s="5" t="inlineStr">
        <is>
          <t>QX35K05NDM</t>
        </is>
      </c>
      <c r="Z2" s="5" t="inlineStr">
        <is>
          <t>QX33K05SDM / QX35K05SDM</t>
        </is>
      </c>
      <c r="AA2" s="5" t="inlineStr">
        <is>
          <t>QX33B02SDM</t>
        </is>
      </c>
      <c r="AB2" s="7" t="inlineStr">
        <is>
          <t>QX4GK05SDM</t>
        </is>
      </c>
      <c r="AC2" s="5" t="inlineStr">
        <is>
          <t>ND9206HE1T-A3Y-DS02</t>
        </is>
      </c>
      <c r="AD2" s="5" t="inlineStr">
        <is>
          <t>A3Y</t>
        </is>
      </c>
      <c r="AE2" s="5" t="inlineStr">
        <is>
          <t>DS02</t>
        </is>
      </c>
      <c r="AF2" s="5" t="inlineStr">
        <is>
          <t>ST960105</t>
        </is>
      </c>
      <c r="AG2" s="5" t="inlineStr">
        <is>
          <t>ST970156</t>
        </is>
      </c>
      <c r="AH2" s="5" t="inlineStr">
        <is>
          <t>LD-102</t>
        </is>
      </c>
      <c r="AI2" s="5" t="inlineStr">
        <is>
          <t>LD-99</t>
        </is>
      </c>
      <c r="AJ2" s="7" t="inlineStr">
        <is>
          <t>RKN-359XT</t>
        </is>
      </c>
      <c r="AK2" s="7" t="inlineStr">
        <is>
          <t>RKN-356XT</t>
        </is>
      </c>
      <c r="AL2" s="7" t="inlineStr">
        <is>
          <t>RKN-354XT</t>
        </is>
      </c>
      <c r="AM2" s="7" t="inlineStr">
        <is>
          <t>RKN-357XT</t>
        </is>
      </c>
      <c r="AN2" s="7" t="inlineStr">
        <is>
          <t>RKN-174XTZ</t>
        </is>
      </c>
      <c r="AO2" s="7" t="inlineStr">
        <is>
          <t>H036899</t>
        </is>
      </c>
      <c r="AP2" s="3" t="inlineStr">
        <is>
          <t>1 7380313600XTZ2</t>
        </is>
      </c>
      <c r="AQ2" s="2" t="inlineStr">
        <is>
          <t>1 7300313600XTZ2A</t>
        </is>
      </c>
      <c r="AR2" s="2" t="inlineStr">
        <is>
          <t>2" 7380313600XTZ2</t>
        </is>
      </c>
      <c r="AS2" s="2" t="inlineStr">
        <is>
          <t>1/2 9FB3600XTB</t>
        </is>
      </c>
      <c r="AT2" s="2" t="inlineStr">
        <is>
          <t>1 7380313600XTZ2A</t>
        </is>
      </c>
      <c r="AU2" s="2" t="inlineStr">
        <is>
          <t>2 7380313600XTZ2A</t>
        </is>
      </c>
      <c r="AV2" s="2" t="inlineStr">
        <is>
          <t>1/2 9FB3600XTB</t>
        </is>
      </c>
      <c r="AW2" s="2" t="inlineStr">
        <is>
          <t>XU01FWTAS6SJHADD+T6</t>
        </is>
      </c>
      <c r="AX2" s="2" t="inlineStr">
        <is>
          <t>1 7380313600XTZ2A</t>
        </is>
      </c>
      <c r="AY2" s="2" t="inlineStr">
        <is>
          <t>2" 7380313600XTZ2</t>
        </is>
      </c>
      <c r="AZ2" s="2" t="inlineStr">
        <is>
          <t>1/2 9FB3600XTB</t>
        </is>
      </c>
      <c r="BA2" s="2" t="inlineStr">
        <is>
          <t>XU01FWTAS6SJHADD</t>
        </is>
      </c>
      <c r="BB2" s="2" t="inlineStr">
        <is>
          <t>2 7300313600XTZ2</t>
        </is>
      </c>
      <c r="BC2" s="2" t="inlineStr">
        <is>
          <t>1 7300313600XTZ2</t>
        </is>
      </c>
      <c r="BD2" s="3" t="inlineStr">
        <is>
          <t>1/2 9FA3600XTB</t>
        </is>
      </c>
      <c r="BE2" s="3" t="inlineStr">
        <is>
          <t>1 9FB3600XTB</t>
        </is>
      </c>
      <c r="BF2" s="2" t="inlineStr">
        <is>
          <t>2 7380313600XTZ</t>
        </is>
      </c>
      <c r="BG2" s="2" t="inlineStr">
        <is>
          <t>3 6FR3600MTC</t>
        </is>
      </c>
      <c r="BH2" s="2" t="inlineStr">
        <is>
          <t>1 9180313600XTZ</t>
        </is>
      </c>
      <c r="BI2" s="5" t="inlineStr">
        <is>
          <t>ND9203HE1T/D33-KA3</t>
        </is>
      </c>
      <c r="BJ2" s="5" t="inlineStr">
        <is>
          <t>ND9206HE2T-A3Y-DS02</t>
        </is>
      </c>
      <c r="BK2" s="5" t="inlineStr">
        <is>
          <t>ND9206HE1T/R01-A3-MS21-DS04</t>
        </is>
      </c>
      <c r="BL2" s="5" t="inlineStr">
        <is>
          <t>ND9206HE2T/D33-A3Y-DS04</t>
        </is>
      </c>
      <c r="BM2" s="5" t="inlineStr">
        <is>
          <t>ND9206HE1T/D33-A3-MS21-DS04</t>
        </is>
      </c>
      <c r="BN2" s="5" t="inlineStr">
        <is>
          <t>ND9206HE1T/R01-KS-A3Y-DS02</t>
        </is>
      </c>
      <c r="BO2" s="5" t="inlineStr">
        <is>
          <t>ND9203HE2T-KA3Y</t>
        </is>
      </c>
      <c r="BP2" s="5" t="inlineStr">
        <is>
          <t>ND9206HE1T-KS-A3Y-DS02</t>
        </is>
      </c>
      <c r="BQ2" s="5" t="inlineStr">
        <is>
          <t>ND9203HE1T-KS-A3Y</t>
        </is>
      </c>
      <c r="BR2" s="5" t="inlineStr">
        <is>
          <t>ND9203HE1T-A3Y-DS02</t>
        </is>
      </c>
      <c r="BS2" s="5" t="inlineStr">
        <is>
          <t>ND9206HE2T-KS-A3Y-DS02</t>
        </is>
      </c>
      <c r="BT2" s="5" t="inlineStr">
        <is>
          <t>ND9106HXT-A3Y-KS-CE07</t>
        </is>
      </c>
      <c r="BU2" s="5" t="inlineStr">
        <is>
          <t>ND9203HE2T/D33-KS-A3Y</t>
        </is>
      </c>
      <c r="BV2" s="5" t="inlineStr">
        <is>
          <t>Y-NDX2512TG-EN1N0000</t>
        </is>
      </c>
      <c r="BW2" s="5" t="inlineStr">
        <is>
          <t>SG9215HX/I02-DS01</t>
        </is>
      </c>
      <c r="BX2" s="5" t="inlineStr">
        <is>
          <t>SG9235HXT/I60</t>
        </is>
      </c>
      <c r="BY2" s="5" t="inlineStr">
        <is>
          <t>SG9235HXT/I60</t>
        </is>
      </c>
      <c r="BZ2" s="5" t="inlineStr">
        <is>
          <t>QX2VB02SDM</t>
        </is>
      </c>
      <c r="CA2" s="7" t="inlineStr">
        <is>
          <t>RKW-358XZ</t>
        </is>
      </c>
      <c r="CB2" s="7" t="inlineStr">
        <is>
          <t>H026195</t>
        </is>
      </c>
      <c r="CC2" s="7" t="inlineStr">
        <is>
          <t>RKQ-71</t>
        </is>
      </c>
      <c r="CD2" s="7" t="inlineStr">
        <is>
          <t>250574 (for D1FH06ADH388)</t>
        </is>
      </c>
      <c r="CE2" s="7" t="inlineStr">
        <is>
          <t>250519 (for B1JU20)</t>
        </is>
      </c>
      <c r="CF2" s="7" t="inlineStr">
        <is>
          <t>H052654 (for XA06DWGAJ2SJHADF)</t>
        </is>
      </c>
      <c r="CG2" s="7" t="inlineStr">
        <is>
          <t>250517 (for B1JU16)</t>
        </is>
      </c>
      <c r="CH2" s="7" t="inlineStr">
        <is>
          <t>250573 (SPARE PART SET | D1F_03/D5F_04 | GRAPHITE+PTFE | 1 pcs)</t>
        </is>
      </c>
      <c r="CI2" s="7" t="inlineStr">
        <is>
          <t>H041881 (SPARE PART SET | RE 02/2H T | GRAPHITE+PTFE | 1 pcs)</t>
        </is>
      </c>
      <c r="CJ2" s="7" t="inlineStr">
        <is>
          <t>H035487 (SEAT SET | R_050/02 S | ALLOY 50Nb | 1 pcs)</t>
        </is>
      </c>
      <c r="CK2" s="7" t="inlineStr">
        <is>
          <t>RKW332MT</t>
        </is>
      </c>
      <c r="CL2" s="7" t="inlineStr">
        <is>
          <t>F60/10-K-R</t>
        </is>
      </c>
      <c r="CM2" s="7" t="inlineStr">
        <is>
          <t>F60/10-K-R</t>
        </is>
      </c>
      <c r="CN2" s="5" t="inlineStr">
        <is>
          <t>6” 815W112236UTZJ</t>
        </is>
      </c>
      <c r="CO2" s="5" t="inlineStr">
        <is>
          <t xml:space="preserve">10 815L-11-3600TT-MGR7/QA </t>
        </is>
      </c>
      <c r="CP2" s="5" t="inlineStr">
        <is>
          <t xml:space="preserve">8 815L-11-3600TT-MGR7/QA </t>
        </is>
      </c>
      <c r="CQ2" s="5" t="inlineStr">
        <is>
          <t xml:space="preserve">4 815L-11-3600TT-MGR7/QA </t>
        </is>
      </c>
      <c r="CR2" s="2" t="inlineStr">
        <is>
          <t>1/2 333600RLC BOX OF 10</t>
        </is>
      </c>
      <c r="CS2" s="2" t="inlineStr">
        <is>
          <t>3/8 333600RLC BOX OF 10</t>
        </is>
      </c>
      <c r="CT2" s="2" t="inlineStr">
        <is>
          <t>2 730S313600XTZ2</t>
        </is>
      </c>
      <c r="CU2" s="3" t="inlineStr">
        <is>
          <t>1 7300L1312273XTZ1C48</t>
        </is>
      </c>
      <c r="CV2" s="2" t="inlineStr">
        <is>
          <t>1 730SC312273XTZ1</t>
        </is>
      </c>
      <c r="CW2" s="2" t="inlineStr">
        <is>
          <t>1 4DXEU0013600XTB2</t>
        </is>
      </c>
      <c r="CX2" s="2" t="inlineStr">
        <is>
          <t>1/2 4AB22HBDHB1</t>
        </is>
      </c>
      <c r="CY2" s="2" t="inlineStr">
        <is>
          <t>1 4C22HBDHB1</t>
        </is>
      </c>
      <c r="CZ2" s="5" t="inlineStr">
        <is>
          <t>2 9300312236XTZ2C</t>
        </is>
      </c>
      <c r="DA2" s="3" t="inlineStr">
        <is>
          <t>10 830WC112271XZC</t>
        </is>
      </c>
      <c r="DB2" s="3" t="inlineStr">
        <is>
          <t>6 830WC112271XZ</t>
        </is>
      </c>
      <c r="DC2" s="3" t="inlineStr">
        <is>
          <t>4 F815W3122HBAEC</t>
        </is>
      </c>
      <c r="DD2" s="3" t="inlineStr">
        <is>
          <t>4 815W1122HBTTC</t>
        </is>
      </c>
      <c r="DE2" s="7" t="inlineStr">
        <is>
          <t>10 815WEP01322HBXZ</t>
        </is>
      </c>
      <c r="DF2" s="7" t="inlineStr">
        <is>
          <t>16"-815L113600TTC</t>
        </is>
      </c>
      <c r="DG2" s="5" t="inlineStr">
        <is>
          <t>18” 815L113500XZC</t>
        </is>
      </c>
      <c r="DH2" s="7" t="inlineStr">
        <is>
          <t>3 815W112236TTCKE</t>
        </is>
      </c>
      <c r="DI2" s="7" t="inlineStr">
        <is>
          <t>3 815LO-11-36HBTTC</t>
        </is>
      </c>
      <c r="DJ2" s="7" t="inlineStr">
        <is>
          <t>4 815LO-11-36HBTTC</t>
        </is>
      </c>
      <c r="DK2" s="7" t="inlineStr">
        <is>
          <t>12 815LO-11-36HBTTC</t>
        </is>
      </c>
      <c r="DL2" s="7" t="inlineStr">
        <is>
          <t>16 815LO-11-36HBTTC</t>
        </is>
      </c>
      <c r="DM2" s="7" t="n"/>
      <c r="DN2" s="7" t="n"/>
      <c r="DO2" s="5" t="inlineStr">
        <is>
          <t>ADCWX150U2I1-UP</t>
        </is>
      </c>
      <c r="DP2" s="5" t="inlineStr">
        <is>
          <t>VW600N230AC</t>
        </is>
      </c>
      <c r="DQ2" s="5" t="inlineStr">
        <is>
          <t>VWX300N230AC</t>
        </is>
      </c>
      <c r="DR2" s="5" t="inlineStr">
        <is>
          <t>1” 9FBC2271XTB</t>
        </is>
      </c>
      <c r="DS2" s="7" t="inlineStr">
        <is>
          <t>QX5OB02SDM</t>
        </is>
      </c>
      <c r="DT2" s="7" t="inlineStr">
        <is>
          <t>QX35K05HDMN</t>
        </is>
      </c>
      <c r="DU2" s="7" t="n"/>
      <c r="DV2" s="7" t="inlineStr">
        <is>
          <t>H048586_Spool Valve 03 (ND9)</t>
        </is>
      </c>
      <c r="DW2" s="7" t="inlineStr">
        <is>
          <t>spare parts for 10 830WC112271MT</t>
        </is>
      </c>
      <c r="DX2" s="5" t="inlineStr">
        <is>
          <t>1⁄2” 4PM3600XTB5</t>
        </is>
      </c>
      <c r="DY2" s="5" t="inlineStr">
        <is>
          <t>RKN-342XT</t>
        </is>
      </c>
      <c r="DZ2" s="5" t="inlineStr">
        <is>
          <t>2 4CM3600TTB2</t>
        </is>
      </c>
      <c r="EA2" s="7" t="inlineStr">
        <is>
          <t>B68G-8AS-005, 1"</t>
        </is>
      </c>
      <c r="EB2" s="7" t="inlineStr">
        <is>
          <t>MGR5/QA</t>
        </is>
      </c>
      <c r="EC2" s="7" t="inlineStr">
        <is>
          <t>LK-1719</t>
        </is>
      </c>
    </row>
    <row r="3" ht="16" customHeight="1">
      <c r="A3" s="1" t="inlineStr">
        <is>
          <t>Valve</t>
        </is>
      </c>
      <c r="B3" s="5" t="inlineStr">
        <is>
          <t>1 7300313600XTZ2A</t>
        </is>
      </c>
      <c r="C3" s="5" t="inlineStr">
        <is>
          <t>1/2 9FB3600XTB</t>
        </is>
      </c>
      <c r="D3" s="5" t="inlineStr">
        <is>
          <t>2" 7380313600XTZ2</t>
        </is>
      </c>
      <c r="E3" s="5" t="inlineStr">
        <is>
          <t>1 7300313600XTZ2A</t>
        </is>
      </c>
      <c r="F3" s="5" t="inlineStr">
        <is>
          <t>1 7300313600XTZ2A</t>
        </is>
      </c>
      <c r="G3" s="5" t="inlineStr">
        <is>
          <t>1/2 9FB3600XTB</t>
        </is>
      </c>
      <c r="H3" s="5" t="inlineStr">
        <is>
          <t>2 333600MLC</t>
        </is>
      </c>
      <c r="I3" s="5" t="inlineStr">
        <is>
          <t>2 332236MLC</t>
        </is>
      </c>
      <c r="J3" s="5" t="inlineStr">
        <is>
          <t>11/2 333600MLC</t>
        </is>
      </c>
      <c r="K3" s="5" t="inlineStr">
        <is>
          <t>11/2 332236MLC</t>
        </is>
      </c>
      <c r="L3" s="5" t="inlineStr">
        <is>
          <t xml:space="preserve">1 333600MLC </t>
        </is>
      </c>
      <c r="M3" s="5" t="inlineStr">
        <is>
          <t>1 332236MLC</t>
        </is>
      </c>
      <c r="N3" s="5" t="inlineStr">
        <is>
          <t>3/4 333600MLC</t>
        </is>
      </c>
      <c r="O3" s="5" t="inlineStr">
        <is>
          <t>3/4 332236MLC</t>
        </is>
      </c>
      <c r="P3" s="5" t="inlineStr">
        <is>
          <t xml:space="preserve">1/2 333600MLC </t>
        </is>
      </c>
      <c r="Q3" s="5" t="inlineStr">
        <is>
          <t xml:space="preserve">1/2 332236MLC </t>
        </is>
      </c>
      <c r="R3" s="5" t="inlineStr">
        <is>
          <t xml:space="preserve">1/4 333600MLC </t>
        </is>
      </c>
      <c r="S3" s="5" t="inlineStr">
        <is>
          <t xml:space="preserve">1/4 332236MLC </t>
        </is>
      </c>
      <c r="T3" s="5" t="inlineStr">
        <is>
          <t>1 7180313600XTZ2A</t>
        </is>
      </c>
      <c r="U3" s="5" t="inlineStr">
        <is>
          <t>3/4 7150313600XTZ2A</t>
        </is>
      </c>
      <c r="V3" s="5" t="inlineStr">
        <is>
          <t>3/4 9NA3600XTB</t>
        </is>
      </c>
      <c r="W3" s="5" t="inlineStr">
        <is>
          <t>1/2 9NB3600XT</t>
        </is>
      </c>
      <c r="X3" s="5" t="inlineStr">
        <is>
          <t>1 3C3600MTA3</t>
        </is>
      </c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inlineStr">
        <is>
          <t>1 7380313600XTZ2</t>
        </is>
      </c>
      <c r="AQ3" s="5" t="inlineStr">
        <is>
          <t>1 7300313600XTZ2A</t>
        </is>
      </c>
      <c r="AR3" s="5" t="inlineStr">
        <is>
          <t>2" 7380313600XTZ2</t>
        </is>
      </c>
      <c r="AS3" s="5" t="inlineStr">
        <is>
          <t>1/2 9FB3600XTB</t>
        </is>
      </c>
      <c r="AT3" s="5" t="inlineStr">
        <is>
          <t>1 7380313600XTZ2A</t>
        </is>
      </c>
      <c r="AU3" s="5" t="inlineStr">
        <is>
          <t>2 7380313600XTZ2A</t>
        </is>
      </c>
      <c r="AV3" s="5" t="inlineStr">
        <is>
          <t>1/2 9FB3600XTB</t>
        </is>
      </c>
      <c r="AW3" s="5" t="inlineStr">
        <is>
          <t>XU01FWTAS6SJHADD+T6</t>
        </is>
      </c>
      <c r="AX3" s="5" t="inlineStr">
        <is>
          <t>1 7380313600XTZ2A</t>
        </is>
      </c>
      <c r="AY3" s="5" t="inlineStr">
        <is>
          <t>2" 7380313600XTZ2</t>
        </is>
      </c>
      <c r="AZ3" s="5" t="inlineStr">
        <is>
          <t>1/2 9FB3600XTB</t>
        </is>
      </c>
      <c r="BA3" s="5" t="inlineStr">
        <is>
          <t>XU01FWTAS6SJHADD+T6</t>
        </is>
      </c>
      <c r="BB3" s="5" t="inlineStr">
        <is>
          <t>2 7300313600XTZ2</t>
        </is>
      </c>
      <c r="BC3" s="5" t="inlineStr">
        <is>
          <t>1 7300313600XTZ2</t>
        </is>
      </c>
      <c r="BD3" s="7" t="inlineStr">
        <is>
          <t>1/2 9FA3600XTB</t>
        </is>
      </c>
      <c r="BE3" s="7" t="inlineStr">
        <is>
          <t>1 9FB3600XTB</t>
        </is>
      </c>
      <c r="BF3" s="5" t="inlineStr">
        <is>
          <t>2 7380313600XTZ</t>
        </is>
      </c>
      <c r="BG3" s="5" t="inlineStr">
        <is>
          <t>3 6FR3600MTC</t>
        </is>
      </c>
      <c r="BH3" s="5" t="inlineStr">
        <is>
          <t>1 9180313600XTZ</t>
        </is>
      </c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5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5">
        <f>CN2</f>
        <v/>
      </c>
      <c r="CO3" s="5">
        <f>CO2</f>
        <v/>
      </c>
      <c r="CP3" s="5">
        <f>CP2</f>
        <v/>
      </c>
      <c r="CQ3" s="5">
        <f>CQ2</f>
        <v/>
      </c>
      <c r="CR3" s="5" t="inlineStr">
        <is>
          <t>1/2 333600RLC BOX OF 10</t>
        </is>
      </c>
      <c r="CS3" s="5" t="inlineStr">
        <is>
          <t>3/8 333600RLC BOX OF 10</t>
        </is>
      </c>
      <c r="CT3" s="5" t="inlineStr">
        <is>
          <t>2 730S313600XTZ2</t>
        </is>
      </c>
      <c r="CU3" s="7" t="inlineStr">
        <is>
          <t>1 7300L1312273XTZ1C48</t>
        </is>
      </c>
      <c r="CV3" s="5" t="inlineStr">
        <is>
          <t>1 730SC312273XTZ1</t>
        </is>
      </c>
      <c r="CW3" s="5" t="inlineStr">
        <is>
          <t>1 4DXEU0013600XTB2</t>
        </is>
      </c>
      <c r="CX3" s="5" t="inlineStr">
        <is>
          <t>1/2 4AB22HBDHB1</t>
        </is>
      </c>
      <c r="CY3" s="5" t="inlineStr">
        <is>
          <t>1 4C22HBDHB1</t>
        </is>
      </c>
      <c r="CZ3" s="5">
        <f>CZ2</f>
        <v/>
      </c>
      <c r="DA3" s="7" t="inlineStr">
        <is>
          <t>10 830WC112271XZC</t>
        </is>
      </c>
      <c r="DB3" s="7" t="inlineStr">
        <is>
          <t>6 830WC112271XZ</t>
        </is>
      </c>
      <c r="DC3" s="7" t="inlineStr">
        <is>
          <t>4 F815W3122HBAEC</t>
        </is>
      </c>
      <c r="DD3" s="7" t="inlineStr">
        <is>
          <t>4 815W1122HBTTC</t>
        </is>
      </c>
      <c r="DE3" s="7" t="n"/>
      <c r="DF3" s="7">
        <f>DF2</f>
        <v/>
      </c>
      <c r="DG3" s="5">
        <f>DG2</f>
        <v/>
      </c>
      <c r="DH3" s="7">
        <f>DH2</f>
        <v/>
      </c>
      <c r="DI3" s="7">
        <f>DI2</f>
        <v/>
      </c>
      <c r="DJ3" s="7">
        <f>DJ2</f>
        <v/>
      </c>
      <c r="DK3" s="7">
        <f>DK2</f>
        <v/>
      </c>
      <c r="DL3" s="7">
        <f>DL2</f>
        <v/>
      </c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5">
        <f>DX2</f>
        <v/>
      </c>
      <c r="DY3" s="5" t="n"/>
      <c r="DZ3" s="5">
        <f>DZ2</f>
        <v/>
      </c>
      <c r="EA3" s="5" t="n"/>
      <c r="EB3" s="7" t="n"/>
      <c r="EC3" s="7" t="n"/>
    </row>
    <row r="4" ht="16" customHeight="1">
      <c r="A4" s="1" t="inlineStr">
        <is>
          <t>Actuator</t>
        </is>
      </c>
      <c r="B4" s="5" t="inlineStr">
        <is>
          <t>VPVL100SR6BD</t>
        </is>
      </c>
      <c r="C4" s="5" t="inlineStr">
        <is>
          <t>VPVL051SR6BD</t>
        </is>
      </c>
      <c r="D4" s="5" t="inlineStr">
        <is>
          <t>VPVL300SR6BD</t>
        </is>
      </c>
      <c r="E4" s="5" t="inlineStr">
        <is>
          <t>VPVL100SR6BD</t>
        </is>
      </c>
      <c r="F4" s="5" t="inlineStr">
        <is>
          <t>VPVL100SR6BD</t>
        </is>
      </c>
      <c r="G4" s="5" t="inlineStr">
        <is>
          <t>VPVL051SR6BD</t>
        </is>
      </c>
      <c r="H4" s="5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inlineStr">
        <is>
          <t>Torq-Handle A – Spring</t>
        </is>
      </c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P4" s="7" t="inlineStr">
        <is>
          <t>VPVL100SR6BFOD</t>
        </is>
      </c>
      <c r="AQ4" s="5" t="inlineStr">
        <is>
          <t>VPVL100SR6BLDD</t>
        </is>
      </c>
      <c r="AR4" s="5" t="inlineStr">
        <is>
          <t>VPVL300SR6BLDD</t>
        </is>
      </c>
      <c r="AS4" s="5" t="inlineStr">
        <is>
          <t>VPVL051SR6BLDD</t>
        </is>
      </c>
      <c r="AT4" s="5" t="inlineStr">
        <is>
          <t>VPVL100SR6BD</t>
        </is>
      </c>
      <c r="AU4" s="5" t="inlineStr">
        <is>
          <t>VPVL300SR6BD</t>
        </is>
      </c>
      <c r="AV4" s="5" t="inlineStr">
        <is>
          <t>VPVL051SR6BD</t>
        </is>
      </c>
      <c r="AW4" s="5" t="inlineStr">
        <is>
          <t>B1JU6/25L</t>
        </is>
      </c>
      <c r="AX4" s="5" t="inlineStr">
        <is>
          <t>VPVL100SR6BLDD</t>
        </is>
      </c>
      <c r="AY4" s="5" t="inlineStr">
        <is>
          <t>VPVL300SR6BLDD</t>
        </is>
      </c>
      <c r="AZ4" s="5" t="inlineStr">
        <is>
          <t>VPVL051SR6BLDD</t>
        </is>
      </c>
      <c r="BA4" s="5" t="inlineStr">
        <is>
          <t>B1JU6/25</t>
        </is>
      </c>
      <c r="BB4" s="5" t="inlineStr">
        <is>
          <t>VPVL300SR6BD</t>
        </is>
      </c>
      <c r="BC4" s="5" t="inlineStr">
        <is>
          <t>VPVL100SR6BFOD</t>
        </is>
      </c>
      <c r="BD4" s="7" t="inlineStr">
        <is>
          <t>VPVL051SR6BLXD</t>
        </is>
      </c>
      <c r="BE4" s="7" t="inlineStr">
        <is>
          <t>VPVL100SR6BLXD</t>
        </is>
      </c>
      <c r="BF4" s="6" t="n"/>
      <c r="BG4" s="6" t="n"/>
      <c r="BH4" s="6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7" t="n"/>
      <c r="CA4" s="6" t="n"/>
      <c r="CB4" s="6" t="n"/>
      <c r="CN4" s="7" t="inlineStr">
        <is>
          <t>M7/Q</t>
        </is>
      </c>
      <c r="CO4" s="6" t="n"/>
      <c r="CP4" s="6" t="n"/>
      <c r="CQ4" s="6" t="n"/>
      <c r="CR4" s="6" t="n"/>
      <c r="CS4" s="6" t="n"/>
      <c r="CT4" s="6" t="n"/>
      <c r="CU4" s="6" t="n"/>
      <c r="CV4" s="6" t="n"/>
      <c r="CW4" s="5" t="n"/>
      <c r="CX4" s="5" t="n"/>
      <c r="CY4" s="5" t="n"/>
      <c r="CZ4" s="7" t="inlineStr">
        <is>
          <t>BHK-0070</t>
        </is>
      </c>
      <c r="DA4" s="7" t="inlineStr">
        <is>
          <t>MGR10/QA</t>
        </is>
      </c>
      <c r="DB4" s="7" t="inlineStr">
        <is>
          <t>M7/Q</t>
        </is>
      </c>
      <c r="DC4" s="7" t="inlineStr">
        <is>
          <t>WSH-36</t>
        </is>
      </c>
      <c r="DD4" s="7" t="inlineStr">
        <is>
          <t>WSH-36</t>
        </is>
      </c>
      <c r="DE4" s="7" t="inlineStr">
        <is>
          <t>B1CU11/40S</t>
        </is>
      </c>
      <c r="DF4" s="7" t="n"/>
      <c r="DG4" s="7" t="inlineStr">
        <is>
          <t>MGR14/QA</t>
        </is>
      </c>
      <c r="DH4" s="7" t="inlineStr">
        <is>
          <t>WSH-36</t>
        </is>
      </c>
      <c r="DI4" s="7" t="inlineStr">
        <is>
          <t>MGR5/QA</t>
        </is>
      </c>
      <c r="DJ4" s="7" t="inlineStr">
        <is>
          <t>MGR5/QA</t>
        </is>
      </c>
      <c r="DK4" s="7" t="inlineStr">
        <is>
          <t>MGR10/QA</t>
        </is>
      </c>
      <c r="DL4" s="7" t="inlineStr">
        <is>
          <t>MGR12/QA</t>
        </is>
      </c>
      <c r="DM4" s="7" t="inlineStr">
        <is>
          <t>VPVL250SR4/5B</t>
        </is>
      </c>
      <c r="DN4" s="7" t="inlineStr">
        <is>
          <t>QPX2C/MC</t>
        </is>
      </c>
      <c r="DO4" s="5" t="inlineStr">
        <is>
          <t>ADCWX150U2I1-UP</t>
        </is>
      </c>
      <c r="DP4" s="5" t="inlineStr">
        <is>
          <t>VW600N230AC</t>
        </is>
      </c>
      <c r="DQ4" s="5" t="inlineStr">
        <is>
          <t>VWX300N230AC</t>
        </is>
      </c>
      <c r="DR4" s="5" t="n"/>
      <c r="DT4" s="6" t="n"/>
      <c r="DU4" s="7" t="inlineStr">
        <is>
          <t>NF8327B012, 24VDC</t>
        </is>
      </c>
      <c r="DV4" s="6" t="n"/>
      <c r="DW4" s="6" t="n"/>
      <c r="DX4" s="7" t="n"/>
      <c r="DY4" s="7" t="n"/>
      <c r="DZ4" s="7" t="inlineStr">
        <is>
          <t>VPVL250SR4/5B</t>
        </is>
      </c>
      <c r="EA4" s="7" t="n"/>
      <c r="EB4" s="7" t="inlineStr">
        <is>
          <t>MGR5/QA</t>
        </is>
      </c>
      <c r="EC4" s="7" t="n"/>
    </row>
    <row r="5" ht="16" customHeight="1">
      <c r="A5" s="1" t="inlineStr">
        <is>
          <t>Linkage</t>
        </is>
      </c>
      <c r="B5" s="5" t="inlineStr">
        <is>
          <t>LK-1869</t>
        </is>
      </c>
      <c r="C5" s="5" t="inlineStr">
        <is>
          <t>LK1878</t>
        </is>
      </c>
      <c r="D5" s="5" t="inlineStr">
        <is>
          <t>LK-1873</t>
        </is>
      </c>
      <c r="E5" s="5" t="inlineStr">
        <is>
          <t>LK-1869</t>
        </is>
      </c>
      <c r="F5" s="5" t="inlineStr">
        <is>
          <t>LK-1869</t>
        </is>
      </c>
      <c r="G5" s="5" t="inlineStr">
        <is>
          <t>LK1878</t>
        </is>
      </c>
      <c r="H5" s="5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inlineStr">
        <is>
          <t>Return to Open</t>
        </is>
      </c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P5" s="7" t="n"/>
      <c r="AQ5" s="5" t="inlineStr">
        <is>
          <t>LK-1869</t>
        </is>
      </c>
      <c r="AR5" s="5" t="inlineStr">
        <is>
          <t>LK-1873</t>
        </is>
      </c>
      <c r="AS5" s="5" t="inlineStr">
        <is>
          <t>LK1878</t>
        </is>
      </c>
      <c r="AT5" s="5" t="inlineStr">
        <is>
          <t>LK-1869</t>
        </is>
      </c>
      <c r="AU5" s="5" t="inlineStr">
        <is>
          <t>LK-1873</t>
        </is>
      </c>
      <c r="AV5" s="5" t="inlineStr">
        <is>
          <t>LK1878</t>
        </is>
      </c>
      <c r="AW5" s="5" t="n"/>
      <c r="AX5" s="5" t="inlineStr">
        <is>
          <t>LK-1869</t>
        </is>
      </c>
      <c r="AY5" s="5" t="inlineStr">
        <is>
          <t>LK-1873</t>
        </is>
      </c>
      <c r="AZ5" s="5" t="inlineStr">
        <is>
          <t>LK1878</t>
        </is>
      </c>
      <c r="BA5" s="5" t="n"/>
      <c r="BB5" s="5" t="inlineStr">
        <is>
          <t>LK-1873</t>
        </is>
      </c>
      <c r="BC5" s="5" t="inlineStr">
        <is>
          <t>LK-1869</t>
        </is>
      </c>
      <c r="BD5" s="7" t="inlineStr">
        <is>
          <t>LK1877</t>
        </is>
      </c>
      <c r="BE5" s="7" t="inlineStr">
        <is>
          <t>LK-1873</t>
        </is>
      </c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7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7" t="inlineStr">
        <is>
          <t>LK1721</t>
        </is>
      </c>
      <c r="CO5" s="6" t="n"/>
      <c r="CP5" s="6" t="n"/>
      <c r="CQ5" s="6" t="n"/>
      <c r="CR5" s="6" t="n"/>
      <c r="CS5" s="6" t="n"/>
      <c r="CT5" s="6" t="n"/>
      <c r="CU5" s="6" t="n"/>
      <c r="CV5" s="6" t="n"/>
      <c r="CW5" s="5" t="n"/>
      <c r="CX5" s="5" t="n"/>
      <c r="CY5" s="5" t="n"/>
      <c r="CZ5" s="7" t="n"/>
      <c r="DA5" s="7" t="inlineStr">
        <is>
          <t>LK-1728</t>
        </is>
      </c>
      <c r="DB5" s="7" t="inlineStr">
        <is>
          <t>LK 1722</t>
        </is>
      </c>
      <c r="DC5" s="7" t="n"/>
      <c r="DD5" s="7" t="n"/>
      <c r="DE5" s="6" t="n"/>
      <c r="DF5" s="6" t="n"/>
      <c r="DG5" s="7" t="n"/>
      <c r="DH5" s="6" t="n"/>
      <c r="DI5" s="6" t="n"/>
      <c r="DJ5" s="6" t="n"/>
      <c r="DK5" s="6" t="n"/>
      <c r="DL5" s="6" t="n"/>
      <c r="DM5" s="6" t="n"/>
      <c r="DN5" s="6" t="n"/>
      <c r="DO5" s="6" t="n"/>
      <c r="DP5" s="6" t="n"/>
      <c r="DQ5" s="6" t="n"/>
      <c r="DR5" s="6" t="n"/>
      <c r="DS5" s="6" t="n"/>
      <c r="DT5" s="6" t="n"/>
      <c r="DU5" s="6" t="n"/>
      <c r="DV5" s="6" t="n"/>
      <c r="DW5" s="6" t="n"/>
      <c r="DX5" s="7" t="n"/>
      <c r="DY5" s="7" t="n"/>
      <c r="DZ5" s="7" t="n"/>
      <c r="EA5" s="7" t="n"/>
      <c r="EB5" s="6" t="n"/>
      <c r="EC5" s="7" t="inlineStr">
        <is>
          <t>LK-1719</t>
        </is>
      </c>
    </row>
    <row r="6" ht="16" customHeight="1">
      <c r="A6" s="1" t="inlineStr">
        <is>
          <t>LD</t>
        </is>
      </c>
      <c r="B6" s="5" t="inlineStr">
        <is>
          <t>LD-99</t>
        </is>
      </c>
      <c r="C6" s="5" t="inlineStr">
        <is>
          <t>LD-98</t>
        </is>
      </c>
      <c r="D6" s="6" t="n"/>
      <c r="E6" s="6" t="n"/>
      <c r="F6" s="5" t="inlineStr">
        <is>
          <t>LD-99</t>
        </is>
      </c>
      <c r="G6" s="5" t="inlineStr">
        <is>
          <t>LD-98</t>
        </is>
      </c>
      <c r="H6" s="5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P6" s="7" t="inlineStr">
        <is>
          <t>LD99</t>
        </is>
      </c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5" t="n"/>
      <c r="CX6" s="5" t="n"/>
      <c r="CY6" s="5" t="n"/>
      <c r="CZ6" s="6" t="n"/>
      <c r="DA6" s="6" t="n"/>
      <c r="DB6" s="6" t="n"/>
      <c r="DC6" s="6" t="n"/>
      <c r="DD6" s="6" t="n"/>
      <c r="DE6" s="6" t="n"/>
      <c r="DF6" s="6" t="n"/>
      <c r="DG6" s="7" t="n"/>
      <c r="DH6" s="6" t="n"/>
      <c r="DI6" s="6" t="n"/>
      <c r="DJ6" s="6" t="n"/>
      <c r="DK6" s="6" t="n"/>
      <c r="DL6" s="6" t="n"/>
      <c r="DM6" s="6" t="n"/>
      <c r="DN6" s="6" t="n"/>
      <c r="DO6" s="6" t="n"/>
      <c r="DP6" s="6" t="n"/>
      <c r="DQ6" s="6" t="n"/>
      <c r="DR6" s="6" t="n"/>
      <c r="DS6" s="6" t="n"/>
      <c r="DT6" s="6" t="n"/>
      <c r="DU6" s="6" t="n"/>
      <c r="DV6" s="6" t="n"/>
      <c r="DW6" s="6" t="n"/>
      <c r="DX6" s="6" t="n"/>
      <c r="DY6" s="6" t="n"/>
      <c r="DZ6" s="6" t="n"/>
      <c r="EA6" s="6" t="n"/>
      <c r="EB6" s="6" t="n"/>
      <c r="EC6" s="7" t="n"/>
    </row>
    <row r="7" ht="16" customHeight="1">
      <c r="A7" s="1" t="inlineStr">
        <is>
          <t>Limit Switch</t>
        </is>
      </c>
      <c r="B7" s="5" t="inlineStr">
        <is>
          <t>QX35K05NDM</t>
        </is>
      </c>
      <c r="C7" s="5" t="inlineStr">
        <is>
          <t>QX35K05NDM</t>
        </is>
      </c>
      <c r="D7" s="6" t="n"/>
      <c r="E7" s="6" t="n"/>
      <c r="F7" s="7" t="inlineStr">
        <is>
          <t>QX35B02NDM</t>
        </is>
      </c>
      <c r="G7" s="7" t="inlineStr">
        <is>
          <t>QX35B02NDM</t>
        </is>
      </c>
      <c r="H7" s="7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5" t="inlineStr">
        <is>
          <t>QX35K05NDM</t>
        </is>
      </c>
      <c r="Z7" s="5" t="inlineStr">
        <is>
          <t>QX33K05SDM / QX35K05SDM</t>
        </is>
      </c>
      <c r="AA7" s="5" t="inlineStr">
        <is>
          <t>QX33B02SDM</t>
        </is>
      </c>
      <c r="AB7" s="7" t="inlineStr">
        <is>
          <t>QX4GK05SDM</t>
        </is>
      </c>
      <c r="AC7" s="5" t="n"/>
      <c r="AD7" s="5" t="n"/>
      <c r="AE7" s="5" t="n"/>
      <c r="AF7" s="5" t="n"/>
      <c r="AG7" s="5" t="n"/>
      <c r="AH7" s="5" t="n"/>
      <c r="AI7" s="5" t="n"/>
      <c r="AJ7" s="6" t="n"/>
      <c r="AK7" s="6" t="n"/>
      <c r="AL7" s="6" t="n"/>
      <c r="AP7" s="7" t="inlineStr">
        <is>
          <t>QX4GK05SDM</t>
        </is>
      </c>
      <c r="AQ7" s="5" t="inlineStr">
        <is>
          <t>QX4GK05SDM</t>
        </is>
      </c>
      <c r="AR7" s="5" t="inlineStr">
        <is>
          <t>QX4GK05SDM</t>
        </is>
      </c>
      <c r="AS7" s="5" t="inlineStr">
        <is>
          <t>QX4GK05SDM</t>
        </is>
      </c>
      <c r="AT7" s="5" t="inlineStr">
        <is>
          <t>QXTOK05SDM</t>
        </is>
      </c>
      <c r="AU7" s="5" t="inlineStr">
        <is>
          <t>QXTOK05SDM</t>
        </is>
      </c>
      <c r="AV7" s="5" t="inlineStr">
        <is>
          <t>QXTOK05SDM</t>
        </is>
      </c>
      <c r="AW7" s="5" t="inlineStr">
        <is>
          <t>QXTOK05SDM</t>
        </is>
      </c>
      <c r="AX7" s="5" t="inlineStr">
        <is>
          <t>QX4GR05SRA</t>
        </is>
      </c>
      <c r="AY7" s="5" t="inlineStr">
        <is>
          <t>QX4GR05SRA</t>
        </is>
      </c>
      <c r="AZ7" s="5" t="inlineStr">
        <is>
          <t>QX4GR05SRA</t>
        </is>
      </c>
      <c r="BA7" s="5" t="inlineStr">
        <is>
          <t>QX4GR05SRA</t>
        </is>
      </c>
      <c r="BB7" s="7" t="inlineStr">
        <is>
          <t>QX33K05SDM</t>
        </is>
      </c>
      <c r="BC7" s="5" t="inlineStr">
        <is>
          <t>QX33K05SDM</t>
        </is>
      </c>
      <c r="BD7" s="6" t="n"/>
      <c r="BE7" s="6" t="n"/>
      <c r="BF7" s="6" t="n"/>
      <c r="BG7" s="6" t="n"/>
      <c r="BH7" s="6" t="n"/>
      <c r="BI7" s="6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6" t="n"/>
      <c r="BW7" s="5" t="n"/>
      <c r="BX7" s="5" t="n"/>
      <c r="BY7" s="5" t="n"/>
      <c r="BZ7" s="5" t="inlineStr">
        <is>
          <t>QX2VB02SDM</t>
        </is>
      </c>
      <c r="CA7" s="6" t="n"/>
      <c r="CB7" s="6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5" t="n"/>
      <c r="CO7" s="5" t="n"/>
      <c r="CP7" s="5" t="n"/>
      <c r="CQ7" s="5" t="n"/>
      <c r="CR7" s="6" t="n"/>
      <c r="CS7" s="6" t="n"/>
      <c r="CT7" s="6" t="n"/>
      <c r="CU7" s="6" t="n"/>
      <c r="CV7" s="6" t="n"/>
      <c r="CW7" s="5" t="n"/>
      <c r="CX7" s="5" t="n"/>
      <c r="CY7" s="5" t="n"/>
      <c r="CZ7" s="5" t="n"/>
      <c r="DA7" s="6" t="n"/>
      <c r="DB7" s="6" t="n"/>
      <c r="DC7" s="6" t="n"/>
      <c r="DD7" s="6" t="n"/>
      <c r="DE7" s="6" t="n"/>
      <c r="DF7" s="6" t="n"/>
      <c r="DG7" s="5" t="n"/>
      <c r="DH7" s="6" t="n"/>
      <c r="DI7" s="6" t="n"/>
      <c r="DJ7" s="6" t="n"/>
      <c r="DK7" s="6" t="n"/>
      <c r="DL7" s="6" t="n"/>
      <c r="DM7" s="6" t="n"/>
      <c r="DN7" s="6" t="n"/>
      <c r="DO7" s="5" t="n"/>
      <c r="DP7" s="5" t="n"/>
      <c r="DQ7" s="5" t="n"/>
      <c r="DR7" s="5" t="n"/>
      <c r="DS7" s="7" t="inlineStr">
        <is>
          <t>QX5OB02SDM</t>
        </is>
      </c>
      <c r="DT7" s="7" t="inlineStr">
        <is>
          <t>QX35K05HDMN</t>
        </is>
      </c>
      <c r="DU7" s="6" t="n"/>
      <c r="DV7" s="6" t="n"/>
      <c r="DW7" s="6" t="n"/>
      <c r="DX7" s="5" t="n"/>
      <c r="DY7" s="5" t="n"/>
      <c r="DZ7" s="5" t="n"/>
      <c r="EA7" s="5" t="n"/>
      <c r="EB7" s="6" t="n"/>
      <c r="EC7" s="7" t="n"/>
    </row>
    <row r="8" ht="16" customHeight="1">
      <c r="A8" s="1" t="inlineStr">
        <is>
          <t>Positioner</t>
        </is>
      </c>
      <c r="B8" s="5" t="n"/>
      <c r="C8" s="5" t="n"/>
      <c r="D8" s="6" t="n"/>
      <c r="E8" s="6" t="n"/>
      <c r="F8" s="7" t="n"/>
      <c r="G8" s="7" t="n"/>
      <c r="H8" s="7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5" t="n"/>
      <c r="Z8" s="5" t="n"/>
      <c r="AA8" s="5" t="n"/>
      <c r="AB8" s="6" t="n"/>
      <c r="AC8" s="5" t="inlineStr">
        <is>
          <t>ND9206HE1T-A3Y-DS02</t>
        </is>
      </c>
      <c r="AD8" s="5" t="n"/>
      <c r="AE8" s="5" t="n"/>
      <c r="AF8" s="5" t="n"/>
      <c r="AG8" s="5" t="n"/>
      <c r="AH8" s="5" t="n"/>
      <c r="AI8" s="5" t="n"/>
      <c r="AJ8" s="6" t="n"/>
      <c r="AK8" s="6" t="n"/>
      <c r="AL8" s="6" t="n"/>
      <c r="AP8" s="7" t="n"/>
      <c r="AQ8" s="5" t="n"/>
      <c r="AR8" s="5" t="n"/>
      <c r="AS8" s="5" t="n"/>
      <c r="AT8" s="5" t="n"/>
      <c r="AU8" s="5" t="n"/>
      <c r="AV8" s="5" t="n"/>
      <c r="AW8" s="5" t="inlineStr">
        <is>
          <t>WSEMT8327B012 24VDC</t>
        </is>
      </c>
      <c r="AX8" s="5" t="n"/>
      <c r="AY8" s="5" t="n"/>
      <c r="AZ8" s="5" t="n"/>
      <c r="BA8" s="5" t="inlineStr">
        <is>
          <t>WSEMT8327B112 24VDC</t>
        </is>
      </c>
      <c r="BB8" s="7" t="n"/>
      <c r="BC8" s="5" t="n"/>
      <c r="BD8" s="7" t="n"/>
      <c r="BE8" s="7" t="n"/>
      <c r="BF8" s="6" t="n"/>
      <c r="BG8" s="6" t="n"/>
      <c r="BH8" s="6" t="n"/>
      <c r="BI8" s="5" t="inlineStr">
        <is>
          <t>ND9203HE1T/D33-KA3</t>
        </is>
      </c>
      <c r="BJ8" s="5" t="inlineStr">
        <is>
          <t>ND9206HE2T-A3Y-DS02</t>
        </is>
      </c>
      <c r="BK8" s="5" t="inlineStr">
        <is>
          <t>ND9206HE1T/R01-A3-MS21-DS04</t>
        </is>
      </c>
      <c r="BL8" s="5" t="inlineStr">
        <is>
          <t>ND9206HE2T/R01-A3Y-DS04</t>
        </is>
      </c>
      <c r="BM8" s="5" t="inlineStr">
        <is>
          <t>ND9206HE1T/D33-A3-MS21-DS04</t>
        </is>
      </c>
      <c r="BN8" s="5" t="inlineStr">
        <is>
          <t>ND9206HE1T/R01-KS-A3Y-DS02</t>
        </is>
      </c>
      <c r="BO8" s="5" t="inlineStr">
        <is>
          <t>ND9203HE2T-KA3Y</t>
        </is>
      </c>
      <c r="BP8" s="5" t="inlineStr">
        <is>
          <t>ND9206HE1T-KS-A3Y-DS02</t>
        </is>
      </c>
      <c r="BQ8" s="5" t="inlineStr">
        <is>
          <t>ND9203HE1T-KS-A3Y</t>
        </is>
      </c>
      <c r="BR8" s="5" t="inlineStr">
        <is>
          <t>ND9203HE1T-A3Y-DS02</t>
        </is>
      </c>
      <c r="BS8" s="5">
        <f>BS2</f>
        <v/>
      </c>
      <c r="BT8" s="5" t="inlineStr">
        <is>
          <t>ND9106HXT-A3Y-KS-CE07</t>
        </is>
      </c>
      <c r="BU8" s="5" t="inlineStr">
        <is>
          <t>ND9206HE1T-A3Y-DS02</t>
        </is>
      </c>
      <c r="BV8" s="5" t="inlineStr">
        <is>
          <t>Y-NDX2512TG-EN1N0000</t>
        </is>
      </c>
      <c r="BW8" s="5" t="inlineStr">
        <is>
          <t>SG9215HX/I02-DS01</t>
        </is>
      </c>
      <c r="BX8" s="5" t="inlineStr">
        <is>
          <t>SG9235HXT/I60</t>
        </is>
      </c>
      <c r="BY8" s="5" t="inlineStr">
        <is>
          <t>SG9235HXT/I60</t>
        </is>
      </c>
      <c r="BZ8" s="5" t="n"/>
      <c r="CA8" s="6" t="n"/>
      <c r="CB8" s="6" t="n"/>
      <c r="CC8" s="6" t="n"/>
      <c r="CD8" s="6" t="n"/>
      <c r="CE8" s="6" t="n"/>
      <c r="CF8" s="6" t="n"/>
      <c r="CG8" s="6" t="n"/>
      <c r="CH8" s="6" t="n"/>
      <c r="CI8" s="6" t="n"/>
      <c r="CJ8" s="6" t="n"/>
      <c r="CK8" s="6" t="n"/>
      <c r="CL8" s="6" t="n"/>
      <c r="CM8" s="6" t="n"/>
      <c r="CN8" s="5" t="n"/>
      <c r="CO8" s="5" t="n"/>
      <c r="CP8" s="5" t="n"/>
      <c r="CQ8" s="5" t="n"/>
      <c r="CR8" s="6" t="n"/>
      <c r="CS8" s="6" t="n"/>
      <c r="CT8" s="6" t="n"/>
      <c r="CU8" s="6" t="n"/>
      <c r="CV8" s="6" t="n"/>
      <c r="CW8" s="5" t="n"/>
      <c r="CX8" s="5" t="n"/>
      <c r="CY8" s="5" t="n"/>
      <c r="CZ8" s="5" t="n"/>
      <c r="DA8" s="6" t="n"/>
      <c r="DB8" s="6" t="n"/>
      <c r="DC8" s="6" t="n"/>
      <c r="DD8" s="6" t="n"/>
      <c r="DE8" s="6" t="n"/>
      <c r="DF8" s="6" t="n"/>
      <c r="DG8" s="5" t="n"/>
      <c r="DH8" s="6" t="n"/>
      <c r="DI8" s="6" t="n"/>
      <c r="DJ8" s="6" t="n"/>
      <c r="DK8" s="6" t="n"/>
      <c r="DL8" s="6" t="n"/>
      <c r="DM8" s="6" t="n"/>
      <c r="DN8" s="6" t="n"/>
      <c r="DO8" s="5" t="n"/>
      <c r="DP8" s="5" t="n"/>
      <c r="DQ8" s="5" t="n"/>
      <c r="DR8" s="5" t="n"/>
      <c r="DS8" s="6" t="n"/>
      <c r="DT8" s="6" t="n"/>
      <c r="DU8" s="6" t="n"/>
      <c r="DV8" s="6" t="n"/>
      <c r="DW8" s="6" t="n"/>
      <c r="DX8" s="5" t="n"/>
      <c r="DY8" s="5" t="n"/>
      <c r="DZ8" s="5" t="n"/>
      <c r="EA8" s="5" t="n"/>
      <c r="EB8" s="6" t="n"/>
      <c r="EC8" s="7" t="n"/>
    </row>
    <row r="9" ht="16" customHeight="1">
      <c r="A9" s="1" t="inlineStr">
        <is>
          <t>Linkage</t>
        </is>
      </c>
      <c r="B9" s="5" t="inlineStr">
        <is>
          <t>ST970156</t>
        </is>
      </c>
      <c r="C9" s="5" t="inlineStr">
        <is>
          <t>ST970156</t>
        </is>
      </c>
      <c r="D9" s="6" t="n"/>
      <c r="E9" s="6" t="n"/>
      <c r="F9" s="5" t="inlineStr">
        <is>
          <t>ST970156</t>
        </is>
      </c>
      <c r="G9" s="5" t="inlineStr">
        <is>
          <t>ST970156</t>
        </is>
      </c>
      <c r="H9" s="5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P9" s="6" t="n"/>
      <c r="AQ9" s="5" t="inlineStr">
        <is>
          <t>ST970156</t>
        </is>
      </c>
      <c r="AR9" s="5" t="inlineStr">
        <is>
          <t>ST970157</t>
        </is>
      </c>
      <c r="AS9" s="5" t="n"/>
      <c r="AT9" s="5" t="inlineStr">
        <is>
          <t>ST970163</t>
        </is>
      </c>
      <c r="AU9" s="5" t="inlineStr">
        <is>
          <t>ST960105</t>
        </is>
      </c>
      <c r="AV9" s="5" t="inlineStr">
        <is>
          <t>ST970163</t>
        </is>
      </c>
      <c r="AW9" s="5" t="inlineStr">
        <is>
          <t>B72G-2AS-980</t>
        </is>
      </c>
      <c r="AX9" s="5" t="inlineStr">
        <is>
          <t>ST970163</t>
        </is>
      </c>
      <c r="AY9" s="5" t="inlineStr">
        <is>
          <t>ST960105</t>
        </is>
      </c>
      <c r="AZ9" s="5" t="inlineStr">
        <is>
          <t>ST970163</t>
        </is>
      </c>
      <c r="BA9" s="5" t="inlineStr">
        <is>
          <t>B72G-2AS-980</t>
        </is>
      </c>
      <c r="BB9" s="5" t="inlineStr">
        <is>
          <t xml:space="preserve">ST951113 </t>
        </is>
      </c>
      <c r="BC9" s="5" t="inlineStr">
        <is>
          <t>ST951112</t>
        </is>
      </c>
      <c r="BD9" s="6" t="n"/>
      <c r="BE9" s="6" t="n"/>
      <c r="BF9" s="6" t="n"/>
      <c r="BG9" s="6" t="n"/>
      <c r="BH9" s="6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5" t="inlineStr">
        <is>
          <t>H146226 (linkage to Valtek)</t>
        </is>
      </c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  <c r="CG9" s="6" t="n"/>
      <c r="CH9" s="6" t="n"/>
      <c r="CI9" s="6" t="n"/>
      <c r="CJ9" s="6" t="n"/>
      <c r="CK9" s="6" t="n"/>
      <c r="CL9" s="6" t="n">
        <v>479163</v>
      </c>
      <c r="CM9" s="6" t="n">
        <v>442633</v>
      </c>
      <c r="CN9" s="6" t="n"/>
      <c r="CO9" s="6" t="n"/>
      <c r="CP9" s="6" t="n"/>
      <c r="CQ9" s="6" t="n"/>
      <c r="CR9" s="6" t="n"/>
      <c r="CS9" s="6" t="n"/>
      <c r="CT9" s="6" t="n"/>
      <c r="CU9" s="6" t="n"/>
      <c r="CV9" s="6" t="n"/>
      <c r="CW9" s="5" t="n"/>
      <c r="CX9" s="5" t="n"/>
      <c r="CY9" s="5" t="n"/>
      <c r="CZ9" s="6" t="n"/>
      <c r="DA9" s="6" t="n"/>
      <c r="DB9" s="6" t="n"/>
      <c r="DC9" s="6" t="n"/>
      <c r="DD9" s="6" t="n"/>
      <c r="DE9" s="6" t="n"/>
      <c r="DF9" s="6" t="n"/>
      <c r="DG9" s="7" t="n"/>
      <c r="DH9" s="6" t="n"/>
      <c r="DI9" s="6" t="n"/>
      <c r="DJ9" s="6" t="n"/>
      <c r="DK9" s="6" t="n"/>
      <c r="DL9" s="6" t="n"/>
      <c r="DM9" s="6" t="n"/>
      <c r="DN9" s="6" t="n"/>
      <c r="DO9" s="6" t="n"/>
      <c r="DP9" s="6" t="n"/>
      <c r="DQ9" s="6" t="n"/>
      <c r="DR9" s="6" t="n"/>
      <c r="DS9" s="6" t="n"/>
      <c r="DT9" s="6" t="n"/>
      <c r="DU9" s="6" t="n"/>
      <c r="DV9" s="6" t="n"/>
      <c r="DW9" s="6" t="n"/>
      <c r="DX9" s="6" t="n"/>
      <c r="DY9" s="6" t="n"/>
      <c r="DZ9" s="6" t="n"/>
      <c r="EA9" s="6" t="n"/>
      <c r="EB9" s="6" t="n"/>
      <c r="EC9" s="7" t="n"/>
    </row>
    <row r="10" ht="16" customHeight="1">
      <c r="A10" s="1" t="inlineStr">
        <is>
          <t>Valve Repair Kit</t>
        </is>
      </c>
      <c r="B10" s="5" t="n"/>
      <c r="C10" s="5" t="n"/>
      <c r="D10" s="6" t="n"/>
      <c r="E10" s="6" t="n"/>
      <c r="F10" s="5" t="n"/>
      <c r="G10" s="5" t="n"/>
      <c r="H10" s="5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7" t="inlineStr">
        <is>
          <t>RKN-359XT</t>
        </is>
      </c>
      <c r="AK10" s="7" t="inlineStr">
        <is>
          <t>RKN-356XT</t>
        </is>
      </c>
      <c r="AL10" s="7" t="inlineStr">
        <is>
          <t>RKN-354XT</t>
        </is>
      </c>
      <c r="AP10" s="6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5" t="n"/>
      <c r="BW10" s="6" t="n"/>
      <c r="BX10" s="6" t="n"/>
      <c r="BY10" s="6" t="n"/>
      <c r="BZ10" s="7" t="n"/>
      <c r="CA10" s="7" t="inlineStr">
        <is>
          <t>RKW-358XZ</t>
        </is>
      </c>
      <c r="CB10" s="7" t="inlineStr">
        <is>
          <t>H026195</t>
        </is>
      </c>
      <c r="CC10" s="7" t="inlineStr">
        <is>
          <t>RKQ-71_MA0041952</t>
        </is>
      </c>
      <c r="CD10" s="7">
        <f>CD2</f>
        <v/>
      </c>
      <c r="CE10" s="7">
        <f>CE2</f>
        <v/>
      </c>
      <c r="CF10" s="7">
        <f>CF2</f>
        <v/>
      </c>
      <c r="CG10" s="7">
        <f>CG2</f>
        <v/>
      </c>
      <c r="CH10" s="7">
        <f>CH2</f>
        <v/>
      </c>
      <c r="CI10" s="7">
        <f>CI2</f>
        <v/>
      </c>
      <c r="CJ10" s="7">
        <f>CJ2</f>
        <v/>
      </c>
      <c r="CK10" s="7">
        <f>CK2</f>
        <v/>
      </c>
      <c r="CL10" s="7">
        <f>CL2</f>
        <v/>
      </c>
      <c r="CM10" s="7">
        <f>CM2</f>
        <v/>
      </c>
      <c r="CN10" s="6" t="n"/>
      <c r="CO10" s="6" t="n"/>
      <c r="CP10" s="6" t="n"/>
      <c r="CQ10" s="6" t="n"/>
      <c r="CR10" s="6" t="n"/>
      <c r="CS10" s="6" t="n"/>
      <c r="CT10" s="6" t="n"/>
      <c r="CU10" s="6" t="n"/>
      <c r="CV10" s="6" t="n"/>
      <c r="CW10" s="5" t="n"/>
      <c r="CX10" s="5" t="n"/>
      <c r="CY10" s="5" t="n"/>
      <c r="CZ10" s="7" t="n"/>
      <c r="DA10" s="6" t="n"/>
      <c r="DB10" s="6" t="n"/>
      <c r="DC10" s="6" t="n"/>
      <c r="DD10" s="6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6" t="n"/>
      <c r="DN10" s="6" t="n"/>
      <c r="DO10" s="6" t="n"/>
      <c r="DP10" s="6" t="n"/>
      <c r="DQ10" s="6" t="n"/>
      <c r="DR10" s="6" t="n"/>
      <c r="DS10" s="6" t="n"/>
      <c r="DT10" s="6" t="n"/>
      <c r="DU10" s="6" t="n"/>
      <c r="DV10" s="7" t="inlineStr">
        <is>
          <t>H048586_Spool Valve 03 (ND9)</t>
        </is>
      </c>
      <c r="DW10" s="7" t="inlineStr">
        <is>
          <t>spare parts for 10 830WC112271MT</t>
        </is>
      </c>
      <c r="DX10" s="7" t="n"/>
      <c r="DY10" s="5">
        <f>DY2</f>
        <v/>
      </c>
      <c r="DZ10" s="7" t="n"/>
      <c r="EA10" s="7" t="inlineStr">
        <is>
          <t>B68G-8AS-005, 1"</t>
        </is>
      </c>
      <c r="EB10" s="7" t="n"/>
      <c r="EC10" s="7" t="n"/>
    </row>
    <row r="11" ht="18" customHeight="1" thickBot="1">
      <c r="A11" s="8" t="inlineStr">
        <is>
          <t>Ormat PN</t>
        </is>
      </c>
      <c r="B11" s="9" t="inlineStr">
        <is>
          <t>955.070.085.1</t>
        </is>
      </c>
      <c r="C11" s="9" t="inlineStr">
        <is>
          <t>955.070.086.1, 955.073.093.1</t>
        </is>
      </c>
      <c r="D11" s="9" t="inlineStr">
        <is>
          <t>955.071.676.1</t>
        </is>
      </c>
      <c r="E11" s="9" t="inlineStr">
        <is>
          <t>955.072.575.1</t>
        </is>
      </c>
      <c r="F11" s="9" t="inlineStr">
        <is>
          <t>955.070.092.1</t>
        </is>
      </c>
      <c r="G11" s="9" t="inlineStr">
        <is>
          <t>955.070.093.1</t>
        </is>
      </c>
      <c r="H11" s="9" t="inlineStr">
        <is>
          <t>955.071.471.1</t>
        </is>
      </c>
      <c r="I11" s="9" t="inlineStr">
        <is>
          <t>955.073.129.1, 955.073.861.1</t>
        </is>
      </c>
      <c r="J11" s="9" t="inlineStr">
        <is>
          <t>955.071.198.1, 955.071.375.1</t>
        </is>
      </c>
      <c r="K11" s="9" t="inlineStr">
        <is>
          <t>955.074.285.1, 955.074.814.1</t>
        </is>
      </c>
      <c r="L11" s="9" t="inlineStr">
        <is>
          <t xml:space="preserve">955.071.374.1, 955.070.741.1, 955.070.812.1, 955.071.008.1, 955.071.364.1, 955.073.215.1, 960.070.741.1   </t>
        </is>
      </c>
      <c r="M11" s="9" t="inlineStr">
        <is>
          <t>955.070.841.1, 960.070.841.1, 955.073.089.1</t>
        </is>
      </c>
      <c r="N11" s="9" t="inlineStr">
        <is>
          <t>955.071.373.1, 955.071.363.1</t>
        </is>
      </c>
      <c r="O11" s="9" t="inlineStr">
        <is>
          <t>955.070.840.1</t>
        </is>
      </c>
      <c r="P11" s="9" t="inlineStr">
        <is>
          <t xml:space="preserve">955.071.839.1, 955.071.365.1, 960.071.839.1 </t>
        </is>
      </c>
      <c r="Q11" s="9" t="inlineStr">
        <is>
          <t>955.070.839.1, 955.074.813.1</t>
        </is>
      </c>
      <c r="R11" s="9" t="inlineStr">
        <is>
          <t>955.071.085.1</t>
        </is>
      </c>
      <c r="S11" s="9" t="n"/>
      <c r="T11" s="9" t="inlineStr">
        <is>
          <t>955.071.924.1</t>
        </is>
      </c>
      <c r="U11" s="9" t="inlineStr">
        <is>
          <t>955.071.268.1, 955.071.310.1, 955.072.267.1</t>
        </is>
      </c>
      <c r="V11" s="9" t="inlineStr">
        <is>
          <t>955.074.758.1</t>
        </is>
      </c>
      <c r="W11" s="9" t="inlineStr">
        <is>
          <t>955.071.278.1, 955.071.277.1</t>
        </is>
      </c>
      <c r="X11" s="9" t="inlineStr">
        <is>
          <t>955.073.189.1</t>
        </is>
      </c>
      <c r="Y11" s="9" t="inlineStr">
        <is>
          <t>955.075.966.1</t>
        </is>
      </c>
      <c r="Z11" s="9" t="inlineStr">
        <is>
          <t xml:space="preserve"> 955.070.522.1, 955.070.406.1 (incl ST960105)</t>
        </is>
      </c>
      <c r="AA11" s="9" t="inlineStr">
        <is>
          <t>955.070.409.1</t>
        </is>
      </c>
      <c r="AB11" s="10" t="inlineStr">
        <is>
          <t>955.070.308.1</t>
        </is>
      </c>
      <c r="AC11" s="10" t="inlineStr">
        <is>
          <t>MTZ9206−130, MTZ9206−80</t>
        </is>
      </c>
      <c r="AD11" s="10" t="n"/>
      <c r="AE11" s="10" t="n"/>
      <c r="AF11" s="10" t="inlineStr">
        <is>
          <t>955.075.428.1</t>
        </is>
      </c>
      <c r="AG11" s="10" t="n"/>
      <c r="AH11" s="10" t="n"/>
      <c r="AI11" s="10" t="n"/>
      <c r="AJ11" s="10" t="inlineStr">
        <is>
          <t>955.070.357.1</t>
        </is>
      </c>
      <c r="AK11" s="10" t="inlineStr">
        <is>
          <t>955.070.358.1</t>
        </is>
      </c>
      <c r="AL11" s="10" t="inlineStr">
        <is>
          <t>955.070.359.1</t>
        </is>
      </c>
      <c r="AM11" s="10" t="n"/>
      <c r="AN11" s="10" t="n"/>
      <c r="AO11" s="10" t="n"/>
      <c r="AP11" s="10" t="inlineStr">
        <is>
          <t>955.073.266.1</t>
        </is>
      </c>
      <c r="AQ11" s="9" t="inlineStr">
        <is>
          <t>955.073.267.1</t>
        </is>
      </c>
      <c r="AR11" s="9" t="inlineStr">
        <is>
          <t>955.073.268.1</t>
        </is>
      </c>
      <c r="AS11" s="9" t="inlineStr">
        <is>
          <t>955.073.269.1</t>
        </is>
      </c>
      <c r="AT11" s="9" t="inlineStr">
        <is>
          <t>955.075.570.1</t>
        </is>
      </c>
      <c r="AU11" s="9" t="inlineStr">
        <is>
          <t>955.075.571.1</t>
        </is>
      </c>
      <c r="AV11" s="9" t="inlineStr">
        <is>
          <t>955.075.572.1</t>
        </is>
      </c>
      <c r="AW11" s="9" t="inlineStr">
        <is>
          <t>955.075.573.1</t>
        </is>
      </c>
      <c r="AX11" s="9" t="inlineStr">
        <is>
          <t>7.988.40.002.0</t>
        </is>
      </c>
      <c r="AY11" s="9" t="inlineStr">
        <is>
          <t>7.988.40.003.0</t>
        </is>
      </c>
      <c r="AZ11" s="9" t="inlineStr">
        <is>
          <t>7.988.40.004.0</t>
        </is>
      </c>
      <c r="BA11" s="9" t="inlineStr">
        <is>
          <t>7.988.40.001.0</t>
        </is>
      </c>
      <c r="BB11" s="9" t="inlineStr">
        <is>
          <t>955.074.682.1</t>
        </is>
      </c>
      <c r="BC11" s="9" t="inlineStr">
        <is>
          <t>955.074.680.1</t>
        </is>
      </c>
      <c r="BD11" s="10" t="inlineStr">
        <is>
          <t>955.071.674.1</t>
        </is>
      </c>
      <c r="BE11" s="10" t="inlineStr">
        <is>
          <t>955.071.675.1</t>
        </is>
      </c>
      <c r="BF11" s="9" t="inlineStr">
        <is>
          <t>955.074.292.1 (955.071.925.1)</t>
        </is>
      </c>
      <c r="BG11" s="9" t="inlineStr">
        <is>
          <t>955.075.005.1</t>
        </is>
      </c>
      <c r="BH11" s="9" t="inlineStr">
        <is>
          <t>955.072.051.1</t>
        </is>
      </c>
      <c r="BI11" s="10" t="inlineStr">
        <is>
          <t>955.071.472.1, 955.075.272.1</t>
        </is>
      </c>
      <c r="BJ11" s="10" t="inlineStr">
        <is>
          <t>MTZ9206NI−130, MTZ9206NI−80</t>
        </is>
      </c>
      <c r="BK11" s="10" t="inlineStr">
        <is>
          <t>MTZ9206LSE−130</t>
        </is>
      </c>
      <c r="BL11" s="10" t="inlineStr">
        <is>
          <t>MTZ9206LSNI−130, MTZ9206LS1NI−130</t>
        </is>
      </c>
      <c r="BM11" s="10" t="inlineStr">
        <is>
          <t>MTZ9206LSE−80</t>
        </is>
      </c>
      <c r="BN11" s="10" t="inlineStr">
        <is>
          <t>955.070.293.1</t>
        </is>
      </c>
      <c r="BO11" s="10" t="inlineStr">
        <is>
          <t>955.070.031.1</t>
        </is>
      </c>
      <c r="BP11" s="10" t="inlineStr">
        <is>
          <t>955.070.403.1</t>
        </is>
      </c>
      <c r="BQ11" s="10" t="inlineStr">
        <is>
          <t>955.074.601.0</t>
        </is>
      </c>
      <c r="BR11" s="10" t="n"/>
      <c r="BS11" s="10" t="inlineStr">
        <is>
          <t>955.070.097.1</t>
        </is>
      </c>
      <c r="BT11" s="10" t="inlineStr">
        <is>
          <t>955.070.282.1</t>
        </is>
      </c>
      <c r="BU11" s="10" t="inlineStr">
        <is>
          <t>955.075.272.1</t>
        </is>
      </c>
      <c r="BV11" s="10" t="n"/>
      <c r="BW11" s="10" t="n">
        <v>5262700</v>
      </c>
      <c r="BX11" s="10" t="n"/>
      <c r="BY11" s="10" t="n"/>
      <c r="BZ11" s="102" t="inlineStr">
        <is>
          <t>955.070.106.1</t>
        </is>
      </c>
      <c r="CA11" s="10" t="inlineStr">
        <is>
          <t>36JM8852050</t>
        </is>
      </c>
      <c r="CB11" s="10" t="inlineStr">
        <is>
          <t>36JM2100800</t>
        </is>
      </c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inlineStr">
        <is>
          <t>VALVE-BF20-10</t>
        </is>
      </c>
      <c r="CP11" s="10" t="inlineStr">
        <is>
          <t>VALVE-BF20-8</t>
        </is>
      </c>
      <c r="CQ11" s="10" t="inlineStr">
        <is>
          <t>VALVE-BF20-4</t>
        </is>
      </c>
      <c r="CR11" s="9" t="n"/>
      <c r="CS11" s="9" t="n"/>
      <c r="CT11" s="9" t="inlineStr">
        <is>
          <t>955.075.028.1</t>
        </is>
      </c>
      <c r="CU11" s="10" t="n"/>
      <c r="CV11" s="9" t="n"/>
      <c r="CW11" s="9" t="n"/>
      <c r="CX11" s="9" t="n"/>
      <c r="CY11" s="9" t="n"/>
      <c r="CZ11" s="102" t="n"/>
      <c r="DA11" s="10" t="n"/>
      <c r="DB11" s="10" t="n"/>
      <c r="DC11" s="10" t="n"/>
      <c r="DD11" s="10" t="n"/>
      <c r="DE11" s="102" t="n"/>
      <c r="DF11" s="102" t="n"/>
      <c r="DG11" s="106" t="inlineStr">
        <is>
          <t>VL-1662   2/430/161/062</t>
        </is>
      </c>
      <c r="DH11" s="102" t="inlineStr">
        <is>
          <t>K321</t>
        </is>
      </c>
      <c r="DI11" s="102" t="n"/>
      <c r="DJ11" s="102" t="n"/>
      <c r="DK11" s="102" t="n"/>
      <c r="DL11" s="102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inlineStr">
        <is>
          <t>955.072.798.1</t>
        </is>
      </c>
      <c r="DV11" s="10" t="inlineStr">
        <is>
          <t>955.073.532.1</t>
        </is>
      </c>
      <c r="DW11" s="10" t="n"/>
      <c r="DX11" s="102" t="n"/>
      <c r="DY11" s="102" t="n"/>
      <c r="DZ11" s="102" t="n"/>
      <c r="EA11" s="102" t="inlineStr">
        <is>
          <t>955.072.564.1</t>
        </is>
      </c>
      <c r="EB11" s="102" t="n"/>
      <c r="EC11" s="102" t="n"/>
      <c r="ED11" s="10" t="n"/>
      <c r="EE11" s="10" t="n"/>
    </row>
    <row r="12" ht="17" customHeight="1" thickTop="1">
      <c r="A12" s="11" t="inlineStr">
        <is>
          <t>Customer</t>
        </is>
      </c>
      <c r="B12" s="6" t="inlineStr">
        <is>
          <t>Ormat</t>
        </is>
      </c>
      <c r="C12" s="6" t="inlineStr">
        <is>
          <t>Ormat</t>
        </is>
      </c>
      <c r="D12" s="6" t="inlineStr">
        <is>
          <t>Ormat</t>
        </is>
      </c>
      <c r="E12" s="6" t="inlineStr">
        <is>
          <t>Ormat</t>
        </is>
      </c>
      <c r="F12" s="6" t="inlineStr">
        <is>
          <t>Ormat</t>
        </is>
      </c>
      <c r="G12" s="6" t="inlineStr">
        <is>
          <t>Ormat</t>
        </is>
      </c>
      <c r="H12" s="6" t="inlineStr">
        <is>
          <t>Amiad</t>
        </is>
      </c>
      <c r="I12" s="6" t="inlineStr">
        <is>
          <t>Ormat</t>
        </is>
      </c>
      <c r="J12" s="6" t="n"/>
      <c r="K12" s="6" t="inlineStr">
        <is>
          <t>Ormat</t>
        </is>
      </c>
      <c r="L12" s="6" t="inlineStr">
        <is>
          <t>Ormat</t>
        </is>
      </c>
      <c r="M12" s="6" t="inlineStr">
        <is>
          <t>Ormat</t>
        </is>
      </c>
      <c r="N12" s="6" t="inlineStr">
        <is>
          <t>Ormat</t>
        </is>
      </c>
      <c r="O12" s="6" t="inlineStr">
        <is>
          <t>Supergas</t>
        </is>
      </c>
      <c r="P12" s="6" t="inlineStr">
        <is>
          <t>Ormat</t>
        </is>
      </c>
      <c r="Q12" s="6" t="inlineStr">
        <is>
          <t>Ormat</t>
        </is>
      </c>
      <c r="R12" s="6" t="inlineStr">
        <is>
          <t>Ormat</t>
        </is>
      </c>
      <c r="S12" s="6" t="inlineStr">
        <is>
          <t>Supergas</t>
        </is>
      </c>
      <c r="T12" s="6" t="inlineStr">
        <is>
          <t>Ormat</t>
        </is>
      </c>
      <c r="U12" s="6" t="inlineStr">
        <is>
          <t>Ormat</t>
        </is>
      </c>
      <c r="V12" s="6" t="n"/>
      <c r="W12" s="6" t="inlineStr">
        <is>
          <t>Ormat</t>
        </is>
      </c>
      <c r="X12" s="6" t="inlineStr">
        <is>
          <t>Ormat</t>
        </is>
      </c>
      <c r="Y12" s="6" t="inlineStr">
        <is>
          <t>Ormat</t>
        </is>
      </c>
      <c r="Z12" s="6" t="inlineStr">
        <is>
          <t>Ormat</t>
        </is>
      </c>
      <c r="AA12" s="6" t="inlineStr">
        <is>
          <t>Ormat</t>
        </is>
      </c>
      <c r="AB12" s="6" t="inlineStr">
        <is>
          <t>Ormat</t>
        </is>
      </c>
      <c r="AC12" s="6" t="inlineStr">
        <is>
          <t>Raphael</t>
        </is>
      </c>
      <c r="AD12" s="6" t="n"/>
      <c r="AE12" s="6" t="n"/>
      <c r="AF12" s="6" t="inlineStr">
        <is>
          <t>Ormat</t>
        </is>
      </c>
      <c r="AG12" s="6" t="n"/>
      <c r="AH12" s="6" t="n"/>
      <c r="AI12" s="6" t="n"/>
      <c r="AJ12" s="6" t="inlineStr">
        <is>
          <t>OrPower</t>
        </is>
      </c>
      <c r="AK12" s="6" t="inlineStr">
        <is>
          <t>OrPower</t>
        </is>
      </c>
      <c r="AL12" s="6" t="inlineStr">
        <is>
          <t>OrPower</t>
        </is>
      </c>
      <c r="AP12" s="6" t="inlineStr">
        <is>
          <t>Ormat</t>
        </is>
      </c>
      <c r="AQ12" s="6" t="inlineStr">
        <is>
          <t>Ormat</t>
        </is>
      </c>
      <c r="AR12" s="6" t="inlineStr">
        <is>
          <t>Ormat</t>
        </is>
      </c>
      <c r="AS12" s="6" t="inlineStr">
        <is>
          <t>Ormat</t>
        </is>
      </c>
      <c r="AT12" s="6" t="inlineStr">
        <is>
          <t>Ormat</t>
        </is>
      </c>
      <c r="AU12" s="6" t="inlineStr">
        <is>
          <t>Ormat</t>
        </is>
      </c>
      <c r="AV12" s="6" t="inlineStr">
        <is>
          <t>Ormat</t>
        </is>
      </c>
      <c r="AW12" s="6" t="inlineStr">
        <is>
          <t>Ormat</t>
        </is>
      </c>
      <c r="AX12" s="6" t="inlineStr">
        <is>
          <t>Ormat</t>
        </is>
      </c>
      <c r="AY12" s="6" t="inlineStr">
        <is>
          <t>Ormat</t>
        </is>
      </c>
      <c r="AZ12" s="6" t="inlineStr">
        <is>
          <t>Ormat</t>
        </is>
      </c>
      <c r="BA12" s="6" t="inlineStr">
        <is>
          <t>Ormat</t>
        </is>
      </c>
      <c r="BB12" s="6" t="inlineStr">
        <is>
          <t>Ormaturk</t>
        </is>
      </c>
      <c r="BC12" s="6" t="inlineStr">
        <is>
          <t>Ormaturk</t>
        </is>
      </c>
      <c r="BD12" s="6" t="inlineStr">
        <is>
          <t>OrPower</t>
        </is>
      </c>
      <c r="BE12" s="6" t="inlineStr">
        <is>
          <t>OrPower</t>
        </is>
      </c>
      <c r="BF12" s="6" t="inlineStr">
        <is>
          <t>Ormat</t>
        </is>
      </c>
      <c r="BG12" s="6" t="inlineStr">
        <is>
          <t>Ormat</t>
        </is>
      </c>
      <c r="BH12" s="6" t="inlineStr">
        <is>
          <t>Ormat</t>
        </is>
      </c>
      <c r="BI12" s="6" t="inlineStr">
        <is>
          <t>Ormat</t>
        </is>
      </c>
      <c r="BJ12" s="6" t="inlineStr">
        <is>
          <t>Raphael</t>
        </is>
      </c>
      <c r="BK12" s="6" t="inlineStr">
        <is>
          <t>Raphael</t>
        </is>
      </c>
      <c r="BL12" s="6" t="inlineStr">
        <is>
          <t>Raphael</t>
        </is>
      </c>
      <c r="BM12" s="6" t="inlineStr">
        <is>
          <t>Raphael</t>
        </is>
      </c>
      <c r="BN12" s="6" t="inlineStr">
        <is>
          <t>Ormat</t>
        </is>
      </c>
      <c r="BO12" s="6" t="inlineStr">
        <is>
          <t>Ormat</t>
        </is>
      </c>
      <c r="BP12" s="6" t="inlineStr">
        <is>
          <t>Ormaturk</t>
        </is>
      </c>
      <c r="BQ12" s="6" t="inlineStr">
        <is>
          <t>Ormaturk</t>
        </is>
      </c>
      <c r="BR12" s="6" t="inlineStr">
        <is>
          <t>OPC</t>
        </is>
      </c>
      <c r="BS12" s="6" t="inlineStr">
        <is>
          <t>Ormat</t>
        </is>
      </c>
      <c r="BT12" s="6" t="inlineStr">
        <is>
          <t>Orzunil</t>
        </is>
      </c>
      <c r="BU12" s="6" t="inlineStr">
        <is>
          <t>Ormat</t>
        </is>
      </c>
      <c r="BV12" s="6" t="inlineStr">
        <is>
          <t>Magyar</t>
        </is>
      </c>
      <c r="BW12" s="6" t="inlineStr">
        <is>
          <t>IEC</t>
        </is>
      </c>
      <c r="BX12" s="6" t="inlineStr">
        <is>
          <t>IEC</t>
        </is>
      </c>
      <c r="BY12" s="6" t="inlineStr">
        <is>
          <t>UTI (For Siemens)</t>
        </is>
      </c>
      <c r="BZ12" s="6" t="inlineStr">
        <is>
          <t>ONI</t>
        </is>
      </c>
      <c r="CA12" s="6" t="inlineStr">
        <is>
          <t>Bazan</t>
        </is>
      </c>
      <c r="CB12" s="6" t="inlineStr">
        <is>
          <t>Bazan</t>
        </is>
      </c>
      <c r="CC12" s="6" t="inlineStr">
        <is>
          <t>Bazan</t>
        </is>
      </c>
      <c r="CD12" s="6" t="inlineStr">
        <is>
          <t>Bazan</t>
        </is>
      </c>
      <c r="CE12" s="6" t="inlineStr">
        <is>
          <t>Bazan</t>
        </is>
      </c>
      <c r="CF12" s="6" t="inlineStr">
        <is>
          <t>Bazan</t>
        </is>
      </c>
      <c r="CG12" s="6" t="inlineStr">
        <is>
          <t>Bazan</t>
        </is>
      </c>
      <c r="CH12" s="6" t="inlineStr">
        <is>
          <t>Bazan</t>
        </is>
      </c>
      <c r="CI12" s="6" t="inlineStr">
        <is>
          <t>Bazan</t>
        </is>
      </c>
      <c r="CJ12" s="6" t="inlineStr">
        <is>
          <t>Bazan</t>
        </is>
      </c>
      <c r="CK12" s="6" t="inlineStr">
        <is>
          <t>Bazan</t>
        </is>
      </c>
      <c r="CL12" s="6" t="inlineStr">
        <is>
          <t>Bazan</t>
        </is>
      </c>
      <c r="CM12" s="6" t="inlineStr">
        <is>
          <t>Bazan</t>
        </is>
      </c>
      <c r="CN12" s="6" t="inlineStr">
        <is>
          <t>IEC</t>
        </is>
      </c>
      <c r="CO12" s="6" t="inlineStr">
        <is>
          <t>Oryain</t>
        </is>
      </c>
      <c r="CP12" s="6" t="inlineStr">
        <is>
          <t>Oriayn</t>
        </is>
      </c>
      <c r="CQ12" s="6" t="inlineStr">
        <is>
          <t>Oryain</t>
        </is>
      </c>
      <c r="CR12" s="6" t="inlineStr">
        <is>
          <t>IEC</t>
        </is>
      </c>
      <c r="CS12" s="6" t="inlineStr">
        <is>
          <t>IEC</t>
        </is>
      </c>
      <c r="CT12" s="6" t="inlineStr">
        <is>
          <t>ONI</t>
        </is>
      </c>
      <c r="CU12" s="6" t="inlineStr">
        <is>
          <t>ICL</t>
        </is>
      </c>
      <c r="CV12" s="6" t="inlineStr">
        <is>
          <t>Adama</t>
        </is>
      </c>
      <c r="CW12" s="6" t="inlineStr">
        <is>
          <t>Adama</t>
        </is>
      </c>
      <c r="CX12" s="6" t="inlineStr">
        <is>
          <t>IEC</t>
        </is>
      </c>
      <c r="CY12" s="6" t="inlineStr">
        <is>
          <t>IEC</t>
        </is>
      </c>
      <c r="CZ12" s="6" t="inlineStr">
        <is>
          <t>IEC</t>
        </is>
      </c>
      <c r="DA12" s="6" t="inlineStr">
        <is>
          <t>Adama</t>
        </is>
      </c>
      <c r="DB12" s="6" t="inlineStr">
        <is>
          <t>Adama</t>
        </is>
      </c>
      <c r="DC12" s="6" t="inlineStr">
        <is>
          <t>PEI</t>
        </is>
      </c>
      <c r="DD12" s="6" t="inlineStr">
        <is>
          <t>IEC</t>
        </is>
      </c>
      <c r="DE12" s="6" t="inlineStr">
        <is>
          <t>Air Products</t>
        </is>
      </c>
      <c r="DF12" s="6" t="inlineStr">
        <is>
          <t>Air Products</t>
        </is>
      </c>
      <c r="DG12" s="6" t="inlineStr">
        <is>
          <t>Rotem</t>
        </is>
      </c>
      <c r="DH12" s="6" t="inlineStr">
        <is>
          <t>OXAR (Air Products)</t>
        </is>
      </c>
      <c r="DI12" s="6" t="inlineStr">
        <is>
          <t>Alexandrovitz (for Intel)</t>
        </is>
      </c>
      <c r="DJ12" s="6" t="inlineStr">
        <is>
          <t>Alexandrovitz (for Intel)</t>
        </is>
      </c>
      <c r="DK12" s="6" t="inlineStr">
        <is>
          <t>Alexandrovitz (for Intel)</t>
        </is>
      </c>
      <c r="DL12" s="6" t="inlineStr">
        <is>
          <t>Alexandrovitz (for Intel)</t>
        </is>
      </c>
      <c r="DM12" s="6" t="inlineStr">
        <is>
          <t>Adama</t>
        </is>
      </c>
      <c r="DN12" s="6" t="inlineStr">
        <is>
          <t>Ezom</t>
        </is>
      </c>
      <c r="DO12" s="6" t="inlineStr">
        <is>
          <t>Freaman</t>
        </is>
      </c>
      <c r="DP12" s="6" t="inlineStr">
        <is>
          <t>MOD</t>
        </is>
      </c>
      <c r="DQ12" s="6" t="inlineStr">
        <is>
          <t>Mekorot</t>
        </is>
      </c>
      <c r="DR12" s="6" t="inlineStr">
        <is>
          <t>Mekorot</t>
        </is>
      </c>
      <c r="DS12" s="6" t="inlineStr">
        <is>
          <t>Ezom</t>
        </is>
      </c>
      <c r="DT12" s="6" t="inlineStr">
        <is>
          <t>Maxima</t>
        </is>
      </c>
      <c r="DU12" s="6" t="inlineStr">
        <is>
          <t>Ormat</t>
        </is>
      </c>
      <c r="DV12" s="6" t="inlineStr">
        <is>
          <t>Ormat</t>
        </is>
      </c>
      <c r="DW12" s="6" t="inlineStr">
        <is>
          <t>Adama</t>
        </is>
      </c>
      <c r="DX12" s="6" t="inlineStr">
        <is>
          <t>OPC</t>
        </is>
      </c>
      <c r="DY12" s="6" t="inlineStr">
        <is>
          <t>OPC</t>
        </is>
      </c>
      <c r="DZ12" s="6" t="inlineStr">
        <is>
          <t>Meptagon</t>
        </is>
      </c>
      <c r="EA12" s="6" t="inlineStr">
        <is>
          <t>ONI</t>
        </is>
      </c>
      <c r="EB12" s="6" t="inlineStr">
        <is>
          <t>Maxima</t>
        </is>
      </c>
      <c r="EC12" s="6" t="inlineStr">
        <is>
          <t>Maxima</t>
        </is>
      </c>
    </row>
    <row r="13" ht="17" customHeight="1">
      <c r="A13" s="21" t="inlineStr">
        <is>
          <t>Customer PN</t>
        </is>
      </c>
      <c r="B13" s="20" t="inlineStr">
        <is>
          <t>955.070.085.1</t>
        </is>
      </c>
      <c r="C13" s="20" t="inlineStr">
        <is>
          <t>955.070.086.1</t>
        </is>
      </c>
      <c r="D13" s="20" t="inlineStr">
        <is>
          <t>955.071.676.1</t>
        </is>
      </c>
      <c r="E13" s="20" t="n"/>
      <c r="F13" s="20" t="inlineStr">
        <is>
          <t>955.070.092.1</t>
        </is>
      </c>
      <c r="G13" s="20" t="inlineStr">
        <is>
          <t>955.070.093.1</t>
        </is>
      </c>
      <c r="H13" s="20" t="inlineStr">
        <is>
          <t>730104-000686</t>
        </is>
      </c>
      <c r="I13" s="20" t="inlineStr">
        <is>
          <t>955.073.129.1</t>
        </is>
      </c>
      <c r="J13" s="20" t="n"/>
      <c r="K13" s="20" t="inlineStr">
        <is>
          <t>955.074.814.1</t>
        </is>
      </c>
      <c r="L13" s="6" t="n"/>
      <c r="M13" s="20" t="n"/>
      <c r="N13" s="20" t="inlineStr">
        <is>
          <t>955.071.373.1</t>
        </is>
      </c>
      <c r="O13" s="20" t="n">
        <v>110110</v>
      </c>
      <c r="P13" s="20" t="inlineStr">
        <is>
          <t>955.071.839.1</t>
        </is>
      </c>
      <c r="Q13" s="20" t="n"/>
      <c r="R13" s="20" t="n"/>
      <c r="S13" s="20" t="n">
        <v>110068</v>
      </c>
      <c r="T13" s="20" t="n"/>
      <c r="U13" s="20" t="inlineStr">
        <is>
          <t>955.072.267.1</t>
        </is>
      </c>
      <c r="V13" s="20" t="n"/>
      <c r="W13" s="20" t="inlineStr">
        <is>
          <t>955.071.278.1</t>
        </is>
      </c>
      <c r="X13" s="20" t="inlineStr">
        <is>
          <t>955.073.189.1</t>
        </is>
      </c>
      <c r="Y13" s="20" t="inlineStr">
        <is>
          <t>955.075.966.1</t>
        </is>
      </c>
      <c r="Z13" s="20" t="inlineStr">
        <is>
          <t>955.070.406.1</t>
        </is>
      </c>
      <c r="AA13" s="6" t="inlineStr">
        <is>
          <t>955.070.409.1</t>
        </is>
      </c>
      <c r="AB13" s="20" t="inlineStr">
        <is>
          <t>955.070.308.1</t>
        </is>
      </c>
      <c r="AC13" s="20" t="inlineStr">
        <is>
          <t>MTZ9206−130</t>
        </is>
      </c>
      <c r="AD13" s="20" t="n"/>
      <c r="AE13" s="20" t="n"/>
      <c r="AF13" s="20" t="inlineStr">
        <is>
          <t>955.075.428.1</t>
        </is>
      </c>
      <c r="AG13" s="20" t="n"/>
      <c r="AH13" s="20" t="n"/>
      <c r="AI13" s="20" t="n"/>
      <c r="AJ13" s="20" t="inlineStr">
        <is>
          <t>955.070.357.1</t>
        </is>
      </c>
      <c r="AK13" s="20" t="inlineStr">
        <is>
          <t>955.070.358.1</t>
        </is>
      </c>
      <c r="AL13" s="20" t="inlineStr">
        <is>
          <t>955.070.359.1</t>
        </is>
      </c>
      <c r="AP13" s="20" t="inlineStr">
        <is>
          <t>955.073.266.1</t>
        </is>
      </c>
      <c r="AQ13" s="20" t="inlineStr">
        <is>
          <t>955.073.267.1</t>
        </is>
      </c>
      <c r="AR13" s="20" t="inlineStr">
        <is>
          <t>955.073.268.1</t>
        </is>
      </c>
      <c r="AS13" s="22">
        <f>AS11</f>
        <v/>
      </c>
      <c r="AT13" s="20" t="inlineStr">
        <is>
          <t>955.075.570.1</t>
        </is>
      </c>
      <c r="AU13" s="20" t="inlineStr">
        <is>
          <t>955.075.571.1</t>
        </is>
      </c>
      <c r="AV13" s="22" t="inlineStr">
        <is>
          <t>955.075.572.1</t>
        </is>
      </c>
      <c r="AW13" s="22" t="inlineStr">
        <is>
          <t>955.075.573.1</t>
        </is>
      </c>
      <c r="AX13" s="20" t="inlineStr">
        <is>
          <t>7.988.40.002.0</t>
        </is>
      </c>
      <c r="AY13" s="20" t="inlineStr">
        <is>
          <t>7.988.40.003.0</t>
        </is>
      </c>
      <c r="AZ13" s="22">
        <f>AZ11</f>
        <v/>
      </c>
      <c r="BA13" s="22" t="inlineStr">
        <is>
          <t>7.988.40.001.0</t>
        </is>
      </c>
      <c r="BB13" s="20" t="inlineStr">
        <is>
          <t>955.074.682.1</t>
        </is>
      </c>
      <c r="BC13" s="22" t="inlineStr">
        <is>
          <t>955.074.680.1</t>
        </is>
      </c>
      <c r="BD13" s="20" t="inlineStr">
        <is>
          <t>955.071.674.1</t>
        </is>
      </c>
      <c r="BE13" s="20" t="inlineStr">
        <is>
          <t>955.071.675.1</t>
        </is>
      </c>
      <c r="BF13" s="6" t="inlineStr">
        <is>
          <t>955.074.292.1 (955.071.925.1)</t>
        </is>
      </c>
      <c r="BG13" s="6" t="inlineStr">
        <is>
          <t>955.075.005.1</t>
        </is>
      </c>
      <c r="BH13" s="6" t="inlineStr">
        <is>
          <t>955.072.051.1</t>
        </is>
      </c>
      <c r="BI13" s="20" t="inlineStr">
        <is>
          <t>955.071.472.1</t>
        </is>
      </c>
      <c r="BJ13" s="20" t="inlineStr">
        <is>
          <t>MTZ9206NI−130</t>
        </is>
      </c>
      <c r="BK13" s="20" t="inlineStr">
        <is>
          <t>MTZ9206LSE−130</t>
        </is>
      </c>
      <c r="BL13" s="20" t="inlineStr">
        <is>
          <t>MTZ9206LSNI−130</t>
        </is>
      </c>
      <c r="BM13" s="20" t="inlineStr">
        <is>
          <t>MTZ9206LSE−80</t>
        </is>
      </c>
      <c r="BN13" s="20" t="inlineStr">
        <is>
          <t>955.070.293.1</t>
        </is>
      </c>
      <c r="BO13" s="20" t="inlineStr">
        <is>
          <t>955.070.031.1</t>
        </is>
      </c>
      <c r="BP13" s="20" t="inlineStr">
        <is>
          <t>955.070.403.1</t>
        </is>
      </c>
      <c r="BQ13" s="20" t="inlineStr">
        <is>
          <t>955.074.601.0</t>
        </is>
      </c>
      <c r="BR13" s="20" t="n"/>
      <c r="BS13" s="20" t="inlineStr">
        <is>
          <t>955.070.097.1</t>
        </is>
      </c>
      <c r="BT13" s="20" t="inlineStr">
        <is>
          <t>955.070.282.1</t>
        </is>
      </c>
      <c r="BU13" s="20" t="inlineStr">
        <is>
          <t>955.075.272.1</t>
        </is>
      </c>
      <c r="BV13" s="20" t="inlineStr">
        <is>
          <t>Y-NDX2512TG-EN1N0000</t>
        </is>
      </c>
      <c r="BW13" s="20" t="n">
        <v>5262700</v>
      </c>
      <c r="BX13" s="20" t="n">
        <v>5355496</v>
      </c>
      <c r="BY13" s="20" t="n"/>
      <c r="BZ13" s="20" t="inlineStr">
        <is>
          <t>955.072.564.1</t>
        </is>
      </c>
      <c r="CA13" s="20" t="inlineStr">
        <is>
          <t>36JM8852050</t>
        </is>
      </c>
      <c r="CB13" s="20" t="inlineStr">
        <is>
          <t>36JM2100800</t>
        </is>
      </c>
      <c r="CC13" s="20" t="inlineStr">
        <is>
          <t>36MT1001221</t>
        </is>
      </c>
      <c r="CD13" s="20" t="inlineStr">
        <is>
          <t>3689CA01004</t>
        </is>
      </c>
      <c r="CE13" s="20" t="inlineStr">
        <is>
          <t>3689CA00944</t>
        </is>
      </c>
      <c r="CF13" s="20" t="inlineStr">
        <is>
          <t>3689CA01000</t>
        </is>
      </c>
      <c r="CG13" s="20" t="inlineStr">
        <is>
          <t>36JM2101300</t>
        </is>
      </c>
      <c r="CH13" s="20" t="inlineStr">
        <is>
          <t>36JM8858101</t>
        </is>
      </c>
      <c r="CI13" s="20" t="inlineStr">
        <is>
          <t>36MT1001051</t>
        </is>
      </c>
      <c r="CJ13" s="20" t="inlineStr">
        <is>
          <t>36MT1001052</t>
        </is>
      </c>
      <c r="CK13" s="20" t="inlineStr">
        <is>
          <t>22JM6011816</t>
        </is>
      </c>
      <c r="CL13" s="20" t="inlineStr">
        <is>
          <t>36MT1003014</t>
        </is>
      </c>
      <c r="CM13" s="20" t="inlineStr">
        <is>
          <t>36MT1003034</t>
        </is>
      </c>
      <c r="CN13" s="20" t="n">
        <v>2750370</v>
      </c>
      <c r="CO13" s="20" t="inlineStr">
        <is>
          <t>VALVE-BF20-10</t>
        </is>
      </c>
      <c r="CP13" s="20" t="n">
        <v>1000100001</v>
      </c>
      <c r="CQ13" s="20" t="inlineStr">
        <is>
          <t>VALVE-BF20-4</t>
        </is>
      </c>
      <c r="CR13" s="20" t="n">
        <v>4290565</v>
      </c>
      <c r="CS13" s="20" t="n">
        <v>4233995</v>
      </c>
      <c r="CT13" s="6" t="inlineStr">
        <is>
          <t>955.075.028.1</t>
        </is>
      </c>
      <c r="CU13" s="20" t="inlineStr">
        <is>
          <t>6/718/822/500</t>
        </is>
      </c>
      <c r="CV13" s="20" t="n">
        <v>1933724140</v>
      </c>
      <c r="CW13" s="20" t="n">
        <v>1930524140</v>
      </c>
      <c r="CX13" s="33" t="n">
        <v>2714319</v>
      </c>
      <c r="CY13" s="33" t="inlineStr">
        <is>
          <t>286A6199P003</t>
        </is>
      </c>
      <c r="CZ13" s="20" t="n">
        <v>3880192</v>
      </c>
      <c r="DA13" s="20" t="n">
        <v>1951224423</v>
      </c>
      <c r="DB13" s="20" t="n">
        <v>1951224343</v>
      </c>
      <c r="DC13" s="20" t="n">
        <v>17310</v>
      </c>
      <c r="DD13" s="20" t="n">
        <v>2661486</v>
      </c>
      <c r="DE13" s="20" t="n"/>
      <c r="DF13" s="20" t="n"/>
      <c r="DG13" s="20" t="inlineStr">
        <is>
          <t>VL-1662   2/430/161/062</t>
        </is>
      </c>
      <c r="DH13" s="20" t="inlineStr">
        <is>
          <t>K321</t>
        </is>
      </c>
      <c r="DI13" s="20" t="n"/>
      <c r="DJ13" s="20" t="n"/>
      <c r="DK13" s="20" t="n"/>
      <c r="DL13" s="20" t="n"/>
      <c r="DM13" s="20" t="n">
        <v>5813540110</v>
      </c>
      <c r="DN13" s="20" t="inlineStr">
        <is>
          <t>D16266</t>
        </is>
      </c>
      <c r="DO13" s="20" t="n"/>
      <c r="DP13" s="20" t="n"/>
      <c r="DQ13" s="20" t="n"/>
      <c r="DR13" s="20" t="n"/>
      <c r="DS13" s="20" t="inlineStr">
        <is>
          <t>D16267</t>
        </is>
      </c>
      <c r="DT13" s="20" t="inlineStr">
        <is>
          <t>EMAGSW0007</t>
        </is>
      </c>
      <c r="DU13" s="20" t="inlineStr">
        <is>
          <t>955.072.798.1</t>
        </is>
      </c>
      <c r="DV13" s="20" t="inlineStr">
        <is>
          <t>955.073.532.1</t>
        </is>
      </c>
      <c r="DW13" s="20" t="n">
        <v>9200000128</v>
      </c>
      <c r="DX13" s="20" t="n"/>
      <c r="DY13" s="20" t="n"/>
      <c r="DZ13" s="20" t="n"/>
      <c r="EA13" s="20" t="inlineStr">
        <is>
          <t>955.072.564.1</t>
        </is>
      </c>
      <c r="EB13" s="20" t="n"/>
      <c r="EC13" s="20" t="n"/>
    </row>
    <row r="14" ht="16" customHeight="1">
      <c r="A14" s="12" t="inlineStr">
        <is>
          <t>PO REF</t>
        </is>
      </c>
      <c r="B14" s="13" t="inlineStr">
        <is>
          <t>AJ19-0805</t>
        </is>
      </c>
      <c r="C14" s="13" t="inlineStr">
        <is>
          <t>AJ19-0805</t>
        </is>
      </c>
      <c r="D14" s="13" t="inlineStr">
        <is>
          <t>AJ19-0805</t>
        </is>
      </c>
      <c r="E14" s="13" t="inlineStr">
        <is>
          <t>AJ19-0703</t>
        </is>
      </c>
      <c r="F14" s="13" t="inlineStr">
        <is>
          <t>AJ20-0102</t>
        </is>
      </c>
      <c r="G14" s="13" t="inlineStr">
        <is>
          <t>AJ19-1205</t>
        </is>
      </c>
      <c r="H14" s="6" t="inlineStr">
        <is>
          <t>AJ21-0701</t>
        </is>
      </c>
      <c r="I14" s="6" t="inlineStr">
        <is>
          <t>AJ19-0708</t>
        </is>
      </c>
      <c r="J14" s="6" t="n"/>
      <c r="K14" s="6" t="inlineStr">
        <is>
          <t>AJ20-0305</t>
        </is>
      </c>
      <c r="L14" s="6" t="inlineStr">
        <is>
          <t>AJ19-0601</t>
        </is>
      </c>
      <c r="M14" s="6" t="inlineStr">
        <is>
          <t>AJ19-0607</t>
        </is>
      </c>
      <c r="N14" s="6" t="inlineStr">
        <is>
          <t>AJ19-0607</t>
        </is>
      </c>
      <c r="O14" s="6" t="inlineStr">
        <is>
          <t>AJ19-0803</t>
        </is>
      </c>
      <c r="P14" s="6" t="inlineStr">
        <is>
          <t>AJ19-0506</t>
        </is>
      </c>
      <c r="Q14" s="6" t="inlineStr">
        <is>
          <t>AJ19-0607</t>
        </is>
      </c>
      <c r="R14" s="6" t="inlineStr">
        <is>
          <t>AJ19-0607</t>
        </is>
      </c>
      <c r="S14" s="6" t="inlineStr">
        <is>
          <t>AJ20-0204</t>
        </is>
      </c>
      <c r="T14" s="6" t="inlineStr">
        <is>
          <t>AJ19-0601</t>
        </is>
      </c>
      <c r="U14" s="6" t="inlineStr">
        <is>
          <t>AJ23-1102</t>
        </is>
      </c>
      <c r="V14" s="6" t="n"/>
      <c r="W14" s="6" t="inlineStr">
        <is>
          <t>AJ19-0607</t>
        </is>
      </c>
      <c r="X14" s="6" t="inlineStr">
        <is>
          <t>AJ20-0702</t>
        </is>
      </c>
      <c r="Y14" s="13" t="inlineStr">
        <is>
          <t>AV23-1104</t>
        </is>
      </c>
      <c r="Z14" s="13" t="inlineStr">
        <is>
          <t>AM19-1101</t>
        </is>
      </c>
      <c r="AA14" s="6" t="inlineStr">
        <is>
          <t>AJ19-0506</t>
        </is>
      </c>
      <c r="AB14" s="6" t="inlineStr">
        <is>
          <t>AM19-1101</t>
        </is>
      </c>
      <c r="AC14" s="6" t="inlineStr">
        <is>
          <t>AN18-0601</t>
        </is>
      </c>
      <c r="AD14" s="6" t="n"/>
      <c r="AE14" s="6" t="n"/>
      <c r="AF14" s="13" t="inlineStr">
        <is>
          <t>AV23-1104</t>
        </is>
      </c>
      <c r="AG14" s="6" t="n"/>
      <c r="AH14" s="6" t="n"/>
      <c r="AI14" s="6" t="n"/>
      <c r="AJ14" s="6" t="inlineStr">
        <is>
          <t>AJ19-1001</t>
        </is>
      </c>
      <c r="AK14" s="6" t="inlineStr">
        <is>
          <t>AJ19-1001</t>
        </is>
      </c>
      <c r="AL14" s="6" t="inlineStr">
        <is>
          <t>AJ19-1001</t>
        </is>
      </c>
      <c r="AP14" s="6" t="inlineStr">
        <is>
          <t>AN21-0704</t>
        </is>
      </c>
      <c r="AQ14" s="20" t="inlineStr">
        <is>
          <t>AJ21-1102</t>
        </is>
      </c>
      <c r="AR14" s="13" t="inlineStr">
        <is>
          <t>AJ21-1102</t>
        </is>
      </c>
      <c r="AS14" s="13" t="inlineStr">
        <is>
          <t>AJ21-1102</t>
        </is>
      </c>
      <c r="AT14" s="20" t="inlineStr">
        <is>
          <t>AN22-1209</t>
        </is>
      </c>
      <c r="AU14" s="20" t="inlineStr">
        <is>
          <t>AN22-1209</t>
        </is>
      </c>
      <c r="AV14" s="20" t="inlineStr">
        <is>
          <t>AN22-1209</t>
        </is>
      </c>
      <c r="AW14" s="20" t="inlineStr">
        <is>
          <t>AN22-1209</t>
        </is>
      </c>
      <c r="AX14" s="13" t="inlineStr">
        <is>
          <t>AV23-1011</t>
        </is>
      </c>
      <c r="AY14" s="13" t="inlineStr">
        <is>
          <t>AV23-1011</t>
        </is>
      </c>
      <c r="AZ14" s="13" t="inlineStr">
        <is>
          <t>AV23-1011</t>
        </is>
      </c>
      <c r="BA14" s="13" t="inlineStr">
        <is>
          <t>AV23-1011</t>
        </is>
      </c>
      <c r="BB14" s="6" t="inlineStr">
        <is>
          <t>AJ18-0703</t>
        </is>
      </c>
      <c r="BC14" s="6" t="inlineStr">
        <is>
          <t>AJ18-0703</t>
        </is>
      </c>
      <c r="BD14" s="6" t="inlineStr">
        <is>
          <t>AJ19-1001</t>
        </is>
      </c>
      <c r="BE14" s="6" t="inlineStr">
        <is>
          <t>AJ19-1001</t>
        </is>
      </c>
      <c r="BF14" s="6" t="inlineStr">
        <is>
          <t>AN22-0301</t>
        </is>
      </c>
      <c r="BG14" s="6" t="inlineStr">
        <is>
          <t>AJ20-0703</t>
        </is>
      </c>
      <c r="BH14" s="6" t="inlineStr">
        <is>
          <t>AJ23-0703</t>
        </is>
      </c>
      <c r="BI14" s="6" t="inlineStr">
        <is>
          <t>AM18-0602</t>
        </is>
      </c>
      <c r="BJ14" s="6" t="inlineStr">
        <is>
          <t>AM19-0501 (replacement for AM19-0101)</t>
        </is>
      </c>
      <c r="BK14" s="6" t="inlineStr">
        <is>
          <t>AM19-0403</t>
        </is>
      </c>
      <c r="BL14" s="6" t="inlineStr">
        <is>
          <t>AN20-0906</t>
        </is>
      </c>
      <c r="BM14" s="6" t="inlineStr">
        <is>
          <t>AM19-0602</t>
        </is>
      </c>
      <c r="BN14" s="6" t="inlineStr">
        <is>
          <t>AM19-1101</t>
        </is>
      </c>
      <c r="BO14" s="6" t="inlineStr">
        <is>
          <t>AN21-0701</t>
        </is>
      </c>
      <c r="BP14" s="6" t="inlineStr">
        <is>
          <t>AJ18-0703</t>
        </is>
      </c>
      <c r="BQ14" s="6" t="inlineStr">
        <is>
          <t>AJ18-0703</t>
        </is>
      </c>
      <c r="BR14" s="6" t="inlineStr">
        <is>
          <t>AN20-0503</t>
        </is>
      </c>
      <c r="BS14" s="6" t="inlineStr">
        <is>
          <t>AM20-1107</t>
        </is>
      </c>
      <c r="BT14" s="6" t="inlineStr">
        <is>
          <t>AN21-0201</t>
        </is>
      </c>
      <c r="BU14" s="6" t="inlineStr">
        <is>
          <t>AN21-0502</t>
        </is>
      </c>
      <c r="BV14" s="6" t="inlineStr">
        <is>
          <t>AM19-0301</t>
        </is>
      </c>
      <c r="BW14" s="6" t="inlineStr">
        <is>
          <t>AN20-0508</t>
        </is>
      </c>
      <c r="BX14" s="6" t="inlineStr">
        <is>
          <t>AN22-0806</t>
        </is>
      </c>
      <c r="BY14" s="6" t="inlineStr">
        <is>
          <t>AN21-0301</t>
        </is>
      </c>
      <c r="BZ14" s="6" t="inlineStr">
        <is>
          <t>AN22-0803</t>
        </is>
      </c>
      <c r="CA14" s="6" t="inlineStr">
        <is>
          <t>AJ19-0901</t>
        </is>
      </c>
      <c r="CB14" s="6" t="inlineStr">
        <is>
          <t>AJ20-1207</t>
        </is>
      </c>
      <c r="CC14" s="6" t="inlineStr">
        <is>
          <t>AN22-0203</t>
        </is>
      </c>
      <c r="CD14" s="6" t="inlineStr">
        <is>
          <t>AN22-0303</t>
        </is>
      </c>
      <c r="CE14" s="6" t="inlineStr">
        <is>
          <t>AN22-0309</t>
        </is>
      </c>
      <c r="CF14" s="6" t="inlineStr">
        <is>
          <t>AN22-0309</t>
        </is>
      </c>
      <c r="CG14" s="6" t="inlineStr">
        <is>
          <t>AN22-0402</t>
        </is>
      </c>
      <c r="CH14" s="6" t="inlineStr">
        <is>
          <t>AN22-0402</t>
        </is>
      </c>
      <c r="CI14" s="6" t="inlineStr">
        <is>
          <t>AN22-0402</t>
        </is>
      </c>
      <c r="CJ14" s="6" t="inlineStr">
        <is>
          <t>AN22-0402</t>
        </is>
      </c>
      <c r="CK14" s="6" t="inlineStr">
        <is>
          <t>AN22-1202</t>
        </is>
      </c>
      <c r="CL14" s="6" t="inlineStr">
        <is>
          <t>AV23-1107</t>
        </is>
      </c>
      <c r="CM14" s="6" t="inlineStr">
        <is>
          <t>AV23-1107</t>
        </is>
      </c>
      <c r="CN14" s="6" t="inlineStr">
        <is>
          <t>AN22-0503</t>
        </is>
      </c>
      <c r="CO14" s="6" t="inlineStr">
        <is>
          <t>AN21-0503</t>
        </is>
      </c>
      <c r="CP14" s="6" t="inlineStr">
        <is>
          <t>AN20-1102</t>
        </is>
      </c>
      <c r="CQ14" s="6" t="inlineStr">
        <is>
          <t>AN21-0503</t>
        </is>
      </c>
      <c r="CR14" s="6" t="inlineStr">
        <is>
          <t>AJ19-0807</t>
        </is>
      </c>
      <c r="CS14" s="6" t="inlineStr">
        <is>
          <t>AJ19-0807</t>
        </is>
      </c>
      <c r="CT14" s="6" t="inlineStr">
        <is>
          <t>AJ19-0402</t>
        </is>
      </c>
      <c r="CU14" s="6" t="inlineStr">
        <is>
          <t>AJ-1203</t>
        </is>
      </c>
      <c r="CV14" s="6" t="inlineStr">
        <is>
          <t>AJ18-1204</t>
        </is>
      </c>
      <c r="CW14" s="13" t="inlineStr">
        <is>
          <t>AJ19-0809</t>
        </is>
      </c>
      <c r="CX14" s="13" t="inlineStr">
        <is>
          <t>AN20-1003</t>
        </is>
      </c>
      <c r="CY14" s="13" t="inlineStr">
        <is>
          <t>AJ20-0303</t>
        </is>
      </c>
      <c r="CZ14" s="6" t="inlineStr">
        <is>
          <t>AN22-1002</t>
        </is>
      </c>
      <c r="DA14" s="6" t="inlineStr">
        <is>
          <t>AJ19-0906</t>
        </is>
      </c>
      <c r="DB14" s="6" t="inlineStr">
        <is>
          <t>AJ19-0905</t>
        </is>
      </c>
      <c r="DC14" s="6" t="inlineStr">
        <is>
          <t>AJ19-0501</t>
        </is>
      </c>
      <c r="DD14" s="6" t="inlineStr">
        <is>
          <t>AJ19-0704</t>
        </is>
      </c>
      <c r="DE14" s="6" t="inlineStr">
        <is>
          <t>AN22-0602</t>
        </is>
      </c>
      <c r="DF14" s="6" t="inlineStr">
        <is>
          <t>AN22-0807</t>
        </is>
      </c>
      <c r="DG14" s="6" t="inlineStr">
        <is>
          <t>AN22-1201</t>
        </is>
      </c>
      <c r="DH14" s="6" t="inlineStr">
        <is>
          <t>AV23-0202</t>
        </is>
      </c>
      <c r="DI14" s="6" t="inlineStr">
        <is>
          <t>AV23-0506</t>
        </is>
      </c>
      <c r="DJ14" s="6" t="inlineStr">
        <is>
          <t>AV23-0506</t>
        </is>
      </c>
      <c r="DK14" s="6" t="inlineStr">
        <is>
          <t>AV23-0506</t>
        </is>
      </c>
      <c r="DL14" s="6" t="inlineStr">
        <is>
          <t>AV23-0506</t>
        </is>
      </c>
      <c r="DM14" s="6" t="inlineStr">
        <is>
          <t>AJ19-0809</t>
        </is>
      </c>
      <c r="DN14" s="6" t="inlineStr">
        <is>
          <t>AN21-1106</t>
        </is>
      </c>
      <c r="DO14" s="6" t="inlineStr">
        <is>
          <t>AJ19-0706</t>
        </is>
      </c>
      <c r="DP14" s="6" t="inlineStr">
        <is>
          <t>AN21-1104</t>
        </is>
      </c>
      <c r="DQ14" s="6" t="inlineStr">
        <is>
          <t>AV23-0903</t>
        </is>
      </c>
      <c r="DR14" s="6" t="inlineStr">
        <is>
          <t>AV23-1108</t>
        </is>
      </c>
      <c r="DS14" s="6" t="inlineStr">
        <is>
          <t>AN21-1106</t>
        </is>
      </c>
      <c r="DT14" s="6" t="inlineStr">
        <is>
          <t>AN22-1104</t>
        </is>
      </c>
      <c r="DU14" s="6" t="inlineStr">
        <is>
          <t>AJ21-0203</t>
        </is>
      </c>
      <c r="DV14" s="6" t="inlineStr">
        <is>
          <t>AN20-0902</t>
        </is>
      </c>
      <c r="DW14" s="6" t="inlineStr">
        <is>
          <t>AJ19-0802</t>
        </is>
      </c>
      <c r="DX14" s="6" t="inlineStr">
        <is>
          <t>AN22-0508</t>
        </is>
      </c>
      <c r="DY14" s="6" t="inlineStr">
        <is>
          <t>AN22-0508</t>
        </is>
      </c>
      <c r="DZ14" s="6" t="inlineStr">
        <is>
          <t>AN22-0608</t>
        </is>
      </c>
      <c r="EA14" s="6" t="inlineStr">
        <is>
          <t>AN22-0803</t>
        </is>
      </c>
      <c r="EB14" s="6" t="inlineStr">
        <is>
          <t>AV23-0403</t>
        </is>
      </c>
      <c r="EC14" s="6" t="inlineStr">
        <is>
          <t>AV23-0403</t>
        </is>
      </c>
    </row>
    <row r="15" ht="16" customHeight="1">
      <c r="A15" s="12" t="inlineStr">
        <is>
          <t>From Stock</t>
        </is>
      </c>
      <c r="B15" s="30" t="n"/>
      <c r="C15" s="30" t="n"/>
      <c r="D15" s="30" t="n"/>
      <c r="E15" s="30" t="n"/>
      <c r="F15" s="30" t="n"/>
      <c r="G15" s="30" t="inlineStr">
        <is>
          <t>V</t>
        </is>
      </c>
      <c r="H15" s="30" t="inlineStr">
        <is>
          <t>V</t>
        </is>
      </c>
      <c r="I15" s="31" t="inlineStr">
        <is>
          <t>V</t>
        </is>
      </c>
      <c r="J15" s="31" t="n"/>
      <c r="K15" s="31" t="inlineStr">
        <is>
          <t>V</t>
        </is>
      </c>
      <c r="L15" s="31" t="n"/>
      <c r="M15" s="31" t="n"/>
      <c r="N15" s="31" t="n"/>
      <c r="O15" s="31" t="inlineStr">
        <is>
          <t>V</t>
        </is>
      </c>
      <c r="P15" s="31" t="n"/>
      <c r="Q15" s="31" t="n"/>
      <c r="R15" s="31" t="n"/>
      <c r="S15" s="31" t="inlineStr">
        <is>
          <t>V</t>
        </is>
      </c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P15" s="31" t="n"/>
      <c r="AQ15" s="30" t="n"/>
      <c r="AR15" s="30" t="n"/>
      <c r="AS15" s="30" t="n"/>
      <c r="AT15" s="30" t="n"/>
      <c r="AU15" s="30" t="n"/>
      <c r="AV15" s="30" t="n"/>
      <c r="AW15" s="30" t="n"/>
      <c r="AX15" s="30" t="n"/>
      <c r="AY15" s="30" t="n"/>
      <c r="AZ15" s="30" t="n"/>
      <c r="BA15" s="30" t="n"/>
      <c r="BB15" s="31" t="n"/>
      <c r="BC15" s="31" t="n"/>
      <c r="BD15" s="31" t="n"/>
      <c r="BE15" s="31" t="n"/>
      <c r="BF15" s="31" t="n"/>
      <c r="BG15" s="31" t="n"/>
      <c r="BH15" s="31" t="n"/>
      <c r="BI15" s="31" t="n"/>
      <c r="BJ15" s="31" t="n"/>
      <c r="BK15" s="31" t="n"/>
      <c r="BL15" s="31" t="n"/>
      <c r="BM15" s="31" t="n"/>
      <c r="BN15" s="31" t="n"/>
      <c r="BO15" s="31" t="n"/>
      <c r="BP15" s="31" t="n"/>
      <c r="BQ15" s="31" t="n"/>
      <c r="BR15" s="31" t="n"/>
      <c r="BS15" s="31" t="n"/>
      <c r="BT15" s="31" t="n"/>
      <c r="BU15" s="31" t="n"/>
      <c r="BV15" s="31" t="n"/>
      <c r="BW15" s="31" t="n"/>
      <c r="BX15" s="31" t="n"/>
      <c r="BY15" s="31" t="n"/>
      <c r="BZ15" s="31" t="n"/>
      <c r="CA15" s="31" t="n"/>
      <c r="CB15" s="31" t="n"/>
      <c r="CC15" s="31" t="n"/>
      <c r="CD15" s="31" t="n"/>
      <c r="CE15" s="31" t="n"/>
      <c r="CF15" s="31" t="n"/>
      <c r="CG15" s="31" t="n"/>
      <c r="CH15" s="31" t="n"/>
      <c r="CI15" s="31" t="n"/>
      <c r="CJ15" s="31" t="n"/>
      <c r="CK15" s="31" t="n"/>
      <c r="CL15" s="31" t="n"/>
      <c r="CM15" s="31" t="n"/>
      <c r="CN15" s="31" t="n"/>
      <c r="CO15" s="31" t="n"/>
      <c r="CP15" s="31" t="n"/>
      <c r="CQ15" s="31" t="n"/>
      <c r="CR15" s="31" t="n"/>
      <c r="CS15" s="31" t="n"/>
      <c r="CT15" s="31" t="n"/>
      <c r="CU15" s="31" t="n"/>
      <c r="CV15" s="31" t="n"/>
      <c r="CW15" s="30" t="n"/>
      <c r="CX15" s="30" t="n"/>
      <c r="CY15" s="30" t="n"/>
      <c r="CZ15" s="31" t="n"/>
      <c r="DA15" s="31" t="n"/>
      <c r="DB15" s="31" t="n"/>
      <c r="DC15" s="31" t="n"/>
      <c r="DD15" s="31" t="n"/>
      <c r="DE15" s="31" t="n"/>
      <c r="DF15" s="31" t="n"/>
      <c r="DG15" s="31" t="n"/>
      <c r="DH15" s="31" t="n"/>
      <c r="DI15" s="31" t="n"/>
      <c r="DJ15" s="31" t="n"/>
      <c r="DK15" s="31" t="n"/>
      <c r="DL15" s="31" t="n"/>
      <c r="DM15" s="31" t="n"/>
      <c r="DN15" s="31" t="n"/>
      <c r="DO15" s="31" t="n"/>
      <c r="DP15" s="31" t="n"/>
      <c r="DQ15" s="31" t="n"/>
      <c r="DR15" s="31" t="n"/>
      <c r="DS15" s="31" t="n"/>
      <c r="DT15" s="31" t="n"/>
      <c r="DU15" s="31" t="n"/>
      <c r="DV15" s="31" t="n"/>
      <c r="DW15" s="31" t="n"/>
      <c r="DX15" s="31" t="n"/>
      <c r="DY15" s="31" t="n"/>
      <c r="DZ15" s="31" t="n"/>
      <c r="EA15" s="31" t="n"/>
      <c r="EB15" s="31" t="n"/>
      <c r="EC15" s="31" t="n"/>
    </row>
    <row r="16" ht="16" customHeight="1">
      <c r="A16" s="12" t="inlineStr">
        <is>
          <t>Qty</t>
        </is>
      </c>
      <c r="B16" s="13" t="n">
        <v>8</v>
      </c>
      <c r="C16" s="13" t="n">
        <v>8</v>
      </c>
      <c r="D16" s="13" t="n">
        <v>8</v>
      </c>
      <c r="E16" s="13" t="n">
        <v>1</v>
      </c>
      <c r="F16" s="13" t="n">
        <v>8</v>
      </c>
      <c r="G16" s="13" t="n">
        <v>1</v>
      </c>
      <c r="H16" s="13" t="n">
        <v>2</v>
      </c>
      <c r="I16" s="13" t="n">
        <v>18</v>
      </c>
      <c r="J16" s="13" t="n"/>
      <c r="K16" s="13" t="n">
        <v>3</v>
      </c>
      <c r="L16" s="13" t="n">
        <v>13</v>
      </c>
      <c r="M16" s="6" t="n">
        <v>50</v>
      </c>
      <c r="N16" s="13" t="n">
        <v>5</v>
      </c>
      <c r="O16" s="13" t="n">
        <v>40</v>
      </c>
      <c r="P16" s="13" t="n">
        <v>3</v>
      </c>
      <c r="Q16" s="13" t="n">
        <v>5</v>
      </c>
      <c r="R16" s="13" t="n">
        <v>10</v>
      </c>
      <c r="S16" s="13" t="n">
        <v>30</v>
      </c>
      <c r="T16" s="13" t="n">
        <v>51</v>
      </c>
      <c r="U16" s="13" t="n">
        <v>2</v>
      </c>
      <c r="V16" s="13" t="n"/>
      <c r="W16" s="13" t="n">
        <v>50</v>
      </c>
      <c r="X16" s="13" t="n">
        <v>6</v>
      </c>
      <c r="Y16" s="13" t="n">
        <v>1</v>
      </c>
      <c r="Z16" s="13" t="n">
        <v>1</v>
      </c>
      <c r="AA16" s="13" t="n">
        <v>4</v>
      </c>
      <c r="AB16" s="13" t="n">
        <v>1</v>
      </c>
      <c r="AC16" s="13">
        <f>5+5</f>
        <v/>
      </c>
      <c r="AD16" s="13" t="n"/>
      <c r="AE16" s="13" t="n"/>
      <c r="AF16" s="13" t="n">
        <v>1</v>
      </c>
      <c r="AG16" s="13" t="n"/>
      <c r="AH16" s="13" t="n"/>
      <c r="AI16" s="13" t="n"/>
      <c r="AJ16" s="13" t="n">
        <v>30</v>
      </c>
      <c r="AK16" s="13" t="n">
        <v>100</v>
      </c>
      <c r="AL16" s="13" t="n">
        <v>50</v>
      </c>
      <c r="AP16" s="13" t="n">
        <v>1</v>
      </c>
      <c r="AQ16" s="13" t="n">
        <v>4</v>
      </c>
      <c r="AR16" s="13" t="n">
        <v>2</v>
      </c>
      <c r="AS16" s="13" t="n">
        <v>2</v>
      </c>
      <c r="AT16" s="13">
        <f>16+1</f>
        <v/>
      </c>
      <c r="AU16" s="13">
        <f>8+1</f>
        <v/>
      </c>
      <c r="AV16" s="13">
        <f>8+1</f>
        <v/>
      </c>
      <c r="AW16" s="13">
        <f>2+1</f>
        <v/>
      </c>
      <c r="AX16" s="13" t="n">
        <v>4</v>
      </c>
      <c r="AY16" s="13" t="n">
        <v>8</v>
      </c>
      <c r="AZ16" s="13" t="n">
        <v>8</v>
      </c>
      <c r="BA16" s="13" t="n">
        <v>2</v>
      </c>
      <c r="BB16" s="13" t="n">
        <v>1</v>
      </c>
      <c r="BC16" s="13" t="n">
        <v>1</v>
      </c>
      <c r="BD16" s="13" t="n">
        <v>10</v>
      </c>
      <c r="BE16" s="13" t="n">
        <v>20</v>
      </c>
      <c r="BF16" s="13" t="n">
        <v>2</v>
      </c>
      <c r="BG16" s="13" t="n">
        <v>1</v>
      </c>
      <c r="BH16" s="13">
        <f>1+1</f>
        <v/>
      </c>
      <c r="BI16" s="13" t="n">
        <v>1</v>
      </c>
      <c r="BJ16" s="13" t="n">
        <v>4</v>
      </c>
      <c r="BK16" s="13" t="n">
        <v>4</v>
      </c>
      <c r="BL16" s="13" t="n">
        <v>2</v>
      </c>
      <c r="BM16" s="13" t="n">
        <v>4</v>
      </c>
      <c r="BN16" s="13" t="n">
        <v>2</v>
      </c>
      <c r="BO16" s="13" t="n">
        <v>3</v>
      </c>
      <c r="BP16" s="13" t="n">
        <v>2</v>
      </c>
      <c r="BQ16" s="13" t="n">
        <v>2</v>
      </c>
      <c r="BR16" s="13" t="n">
        <v>1</v>
      </c>
      <c r="BS16" s="13">
        <f>1+2</f>
        <v/>
      </c>
      <c r="BT16" s="13" t="n">
        <v>2</v>
      </c>
      <c r="BU16" s="13" t="n">
        <v>1</v>
      </c>
      <c r="BV16" s="13" t="n">
        <v>2</v>
      </c>
      <c r="BW16" s="13" t="n">
        <v>2</v>
      </c>
      <c r="BX16" s="13" t="n">
        <v>2</v>
      </c>
      <c r="BY16" s="13" t="n">
        <v>1</v>
      </c>
      <c r="BZ16" s="13" t="n">
        <v>2</v>
      </c>
      <c r="CA16" s="13" t="n">
        <v>3</v>
      </c>
      <c r="CB16" s="13" t="n">
        <v>2</v>
      </c>
      <c r="CC16" s="13" t="n">
        <v>1</v>
      </c>
      <c r="CD16" s="13" t="n">
        <v>1</v>
      </c>
      <c r="CE16" s="13" t="n">
        <v>1</v>
      </c>
      <c r="CF16" s="13" t="n">
        <v>1</v>
      </c>
      <c r="CG16" s="13" t="n">
        <v>2</v>
      </c>
      <c r="CH16" s="13" t="n">
        <v>2</v>
      </c>
      <c r="CI16" s="13" t="n">
        <v>1</v>
      </c>
      <c r="CJ16" s="13" t="n">
        <v>2</v>
      </c>
      <c r="CK16" s="13" t="n">
        <v>1</v>
      </c>
      <c r="CL16" s="13" t="n">
        <v>2</v>
      </c>
      <c r="CM16" s="13" t="n">
        <v>1</v>
      </c>
      <c r="CN16" s="13" t="n">
        <v>2</v>
      </c>
      <c r="CO16" s="13" t="n">
        <v>1</v>
      </c>
      <c r="CP16" s="13" t="n">
        <v>1</v>
      </c>
      <c r="CQ16" s="13" t="n">
        <v>1</v>
      </c>
      <c r="CR16" s="13" t="n">
        <v>40</v>
      </c>
      <c r="CS16" s="13" t="n">
        <v>40</v>
      </c>
      <c r="CT16" s="13" t="n">
        <v>6</v>
      </c>
      <c r="CU16" s="13" t="n">
        <v>2</v>
      </c>
      <c r="CV16" s="6" t="n">
        <v>1</v>
      </c>
      <c r="CW16" s="13" t="n">
        <v>5</v>
      </c>
      <c r="CX16" s="13" t="n">
        <v>1</v>
      </c>
      <c r="CY16" s="13" t="n">
        <v>4</v>
      </c>
      <c r="CZ16" s="13" t="n">
        <v>1</v>
      </c>
      <c r="DA16" s="13" t="n">
        <v>1</v>
      </c>
      <c r="DB16" s="13" t="n">
        <v>1</v>
      </c>
      <c r="DC16" s="13" t="n">
        <v>1</v>
      </c>
      <c r="DD16" s="13" t="n">
        <v>1</v>
      </c>
      <c r="DE16" s="13" t="n">
        <v>9</v>
      </c>
      <c r="DF16" s="13" t="n">
        <v>2</v>
      </c>
      <c r="DG16" s="13" t="n">
        <v>1</v>
      </c>
      <c r="DH16" s="13" t="n">
        <v>1</v>
      </c>
      <c r="DI16" s="13" t="n">
        <v>2</v>
      </c>
      <c r="DJ16" s="13" t="n">
        <v>4</v>
      </c>
      <c r="DK16" s="13" t="n">
        <v>1</v>
      </c>
      <c r="DL16" s="13" t="n">
        <v>1</v>
      </c>
      <c r="DM16" s="13" t="n">
        <v>2</v>
      </c>
      <c r="DN16" s="13" t="n">
        <v>1</v>
      </c>
      <c r="DO16" s="13" t="n">
        <v>2</v>
      </c>
      <c r="DP16" s="13" t="n">
        <v>1</v>
      </c>
      <c r="DQ16" s="13">
        <f>1+2</f>
        <v/>
      </c>
      <c r="DR16" s="13" t="n">
        <v>20</v>
      </c>
      <c r="DS16" s="13" t="n">
        <v>1</v>
      </c>
      <c r="DT16" s="13" t="n">
        <v>2</v>
      </c>
      <c r="DU16" s="13" t="n">
        <v>2</v>
      </c>
      <c r="DV16" s="13" t="n">
        <v>1</v>
      </c>
      <c r="DW16" s="13" t="n">
        <v>1</v>
      </c>
      <c r="DX16" s="13" t="n">
        <v>1</v>
      </c>
      <c r="DY16" s="13" t="n">
        <v>1</v>
      </c>
      <c r="DZ16" s="13" t="n">
        <v>1</v>
      </c>
      <c r="EA16" s="13" t="n">
        <v>2</v>
      </c>
      <c r="EB16" s="13" t="n">
        <v>6</v>
      </c>
      <c r="EC16" s="13" t="n">
        <v>6</v>
      </c>
    </row>
    <row r="17" ht="16" customHeight="1">
      <c r="A17" s="14" t="inlineStr">
        <is>
          <t>Price</t>
        </is>
      </c>
      <c r="B17" s="15" t="n">
        <v>5287.36</v>
      </c>
      <c r="C17" s="15" t="n">
        <v>3065.76</v>
      </c>
      <c r="D17" s="15" t="n">
        <v>5755.32</v>
      </c>
      <c r="E17" s="15" t="n">
        <v>3901.78</v>
      </c>
      <c r="F17" s="15" t="n">
        <v>5287.36</v>
      </c>
      <c r="G17" s="15" t="n">
        <v>3065.76</v>
      </c>
      <c r="H17" s="15" t="n">
        <v>540</v>
      </c>
      <c r="I17" s="15" t="n">
        <v>348.84</v>
      </c>
      <c r="J17" s="15" t="n"/>
      <c r="K17" s="15" t="n">
        <v>297</v>
      </c>
      <c r="L17" s="15">
        <f>234</f>
        <v/>
      </c>
      <c r="M17" s="15" t="n">
        <v>154.8</v>
      </c>
      <c r="N17" s="15" t="n">
        <v>92</v>
      </c>
      <c r="O17" s="15" t="n">
        <v>96.54000000000001</v>
      </c>
      <c r="P17" s="15">
        <f>150.5*3.5</f>
        <v/>
      </c>
      <c r="Q17" s="15" t="n">
        <v>100</v>
      </c>
      <c r="R17" s="15" t="n">
        <v>137.32</v>
      </c>
      <c r="S17" s="15" t="n">
        <v>87</v>
      </c>
      <c r="T17" s="15" t="n">
        <v>655</v>
      </c>
      <c r="U17" s="15" t="n">
        <v>935</v>
      </c>
      <c r="V17" s="15" t="n"/>
      <c r="W17" s="15" t="n">
        <v>126</v>
      </c>
      <c r="X17" s="15" t="n">
        <v>681.27</v>
      </c>
      <c r="Y17" s="15" t="n">
        <v>2630</v>
      </c>
      <c r="Z17" s="15" t="n">
        <v>1540</v>
      </c>
      <c r="AA17" s="15" t="n">
        <v>1400</v>
      </c>
      <c r="AB17" s="15" t="n">
        <v>2082</v>
      </c>
      <c r="AC17" s="15" t="n">
        <v>6373.5</v>
      </c>
      <c r="AD17" s="15" t="n"/>
      <c r="AE17" s="15" t="n"/>
      <c r="AF17" s="15" t="n">
        <v>413.15</v>
      </c>
      <c r="AG17" s="15" t="n"/>
      <c r="AH17" s="15" t="n"/>
      <c r="AI17" s="15" t="n"/>
      <c r="AJ17" s="15">
        <f>97.71*3.8</f>
        <v/>
      </c>
      <c r="AK17" s="15">
        <f>55.09*3.8</f>
        <v/>
      </c>
      <c r="AL17" s="15">
        <f>32.22*3.8</f>
        <v/>
      </c>
      <c r="AP17" s="15" t="n">
        <v>7465</v>
      </c>
      <c r="AQ17" s="15" t="n">
        <v>6673</v>
      </c>
      <c r="AR17" s="15" t="n">
        <v>9510</v>
      </c>
      <c r="AS17" s="15" t="n">
        <v>6450</v>
      </c>
      <c r="AT17" s="15" t="n">
        <v>7393</v>
      </c>
      <c r="AU17" s="15" t="n">
        <v>10000</v>
      </c>
      <c r="AV17" s="15" t="n">
        <v>6233</v>
      </c>
      <c r="AW17" s="15" t="n">
        <v>31168</v>
      </c>
      <c r="AX17" s="15" t="n">
        <v>8908</v>
      </c>
      <c r="AY17" s="15" t="n">
        <v>12692</v>
      </c>
      <c r="AZ17" s="15" t="n">
        <v>9265</v>
      </c>
      <c r="BA17" s="15" t="n">
        <v>35664</v>
      </c>
      <c r="BB17" s="15">
        <f>4.3*1957.56</f>
        <v/>
      </c>
      <c r="BC17" s="15">
        <f>4.3*1374.1</f>
        <v/>
      </c>
      <c r="BD17" s="15">
        <f>468.88*3.8</f>
        <v/>
      </c>
      <c r="BE17" s="15">
        <f>485.1*3.8</f>
        <v/>
      </c>
      <c r="BF17" s="15" t="n">
        <v>2306</v>
      </c>
      <c r="BG17" s="15" t="n">
        <v>3049.77</v>
      </c>
      <c r="BH17" s="15" t="n">
        <v>2100</v>
      </c>
      <c r="BI17" s="15" t="n">
        <v>9430</v>
      </c>
      <c r="BJ17" s="15" t="n">
        <v>6102.45</v>
      </c>
      <c r="BK17" s="15" t="n">
        <v>7292.52</v>
      </c>
      <c r="BL17" s="15" t="n">
        <v>7660</v>
      </c>
      <c r="BM17" s="15" t="n">
        <v>7265</v>
      </c>
      <c r="BN17" s="15" t="n">
        <v>9730</v>
      </c>
      <c r="BO17" s="15">
        <f>3.2717*2523</f>
        <v/>
      </c>
      <c r="BP17" s="15">
        <f>4392.47*4.3</f>
        <v/>
      </c>
      <c r="BQ17" s="15">
        <f>4392.47*4.3</f>
        <v/>
      </c>
      <c r="BR17" s="15" t="n">
        <v>8652.6</v>
      </c>
      <c r="BS17" s="15" t="n">
        <v>8787</v>
      </c>
      <c r="BT17" s="46" t="n">
        <v>2739.06</v>
      </c>
      <c r="BU17" s="15" t="n">
        <v>10266.13</v>
      </c>
      <c r="BV17" s="15" t="n">
        <v>7500</v>
      </c>
      <c r="BW17" s="15" t="n">
        <v>8637.709999999999</v>
      </c>
      <c r="BX17" s="15" t="n">
        <v>10156</v>
      </c>
      <c r="BY17" s="15" t="n">
        <v>15642</v>
      </c>
      <c r="BZ17" s="46" t="n">
        <v>301</v>
      </c>
      <c r="CA17" s="15" t="n">
        <v>527.47</v>
      </c>
      <c r="CB17" s="15">
        <f>2030.08</f>
        <v/>
      </c>
      <c r="CC17" s="15" t="n">
        <v>2750</v>
      </c>
      <c r="CD17" s="15" t="n">
        <v>3451</v>
      </c>
      <c r="CE17" s="15" t="n">
        <v>3752</v>
      </c>
      <c r="CF17" s="15" t="n">
        <v>5531</v>
      </c>
      <c r="CG17" s="15" t="n">
        <v>2268</v>
      </c>
      <c r="CH17" s="15" t="n">
        <v>2380</v>
      </c>
      <c r="CI17" s="15" t="n">
        <v>934</v>
      </c>
      <c r="CJ17" s="15" t="n">
        <v>6273</v>
      </c>
      <c r="CK17" s="15" t="n">
        <v>9492</v>
      </c>
      <c r="CL17" s="15" t="n">
        <v>1846</v>
      </c>
      <c r="CM17" s="15" t="n">
        <v>4391</v>
      </c>
      <c r="CN17" s="15" t="n">
        <v>7717</v>
      </c>
      <c r="CO17" s="15" t="n">
        <v>12573</v>
      </c>
      <c r="CP17" s="15" t="n">
        <v>10976.23</v>
      </c>
      <c r="CQ17" s="15" t="n">
        <v>5317</v>
      </c>
      <c r="CR17" s="15" t="n">
        <v>97.52</v>
      </c>
      <c r="CS17" s="15" t="n">
        <v>97.52</v>
      </c>
      <c r="CT17" s="15">
        <f>3.5*537.6</f>
        <v/>
      </c>
      <c r="CU17" s="15" t="n">
        <v>4275.18</v>
      </c>
      <c r="CV17" s="15" t="n">
        <v>4156</v>
      </c>
      <c r="CW17" s="15" t="n">
        <v>1140.48</v>
      </c>
      <c r="CX17" s="15" t="n">
        <v>2238.29</v>
      </c>
      <c r="CY17" s="15" t="n">
        <v>1791.4</v>
      </c>
      <c r="CZ17" s="15" t="n">
        <v>4173</v>
      </c>
      <c r="DA17" s="15" t="n">
        <v>26354</v>
      </c>
      <c r="DB17" s="15" t="n">
        <v>10709.43</v>
      </c>
      <c r="DC17" s="15" t="n">
        <v>4979.14</v>
      </c>
      <c r="DD17" s="15" t="n">
        <v>3276.45</v>
      </c>
      <c r="DE17" s="15" t="n">
        <v>14924</v>
      </c>
      <c r="DF17" s="15" t="n">
        <v>37574</v>
      </c>
      <c r="DG17" s="15" t="n">
        <v>140052</v>
      </c>
      <c r="DH17" s="15" t="n">
        <v>4511</v>
      </c>
      <c r="DI17" s="15" t="n">
        <v>4542.51</v>
      </c>
      <c r="DJ17" s="15" t="n">
        <v>5067.28</v>
      </c>
      <c r="DK17" s="15" t="n">
        <v>17589.98</v>
      </c>
      <c r="DL17" s="15" t="n">
        <v>40225.9</v>
      </c>
      <c r="DM17" s="15" t="n">
        <v>1591.65</v>
      </c>
      <c r="DN17" s="15" t="n">
        <v>4918.8</v>
      </c>
      <c r="DO17" s="15" t="n">
        <v>7237.6</v>
      </c>
      <c r="DP17" s="15" t="n">
        <v>7787</v>
      </c>
      <c r="DQ17" s="15" t="n">
        <v>10975</v>
      </c>
      <c r="DR17" s="15" t="n">
        <v>1304</v>
      </c>
      <c r="DS17" s="15" t="n">
        <v>3622.22</v>
      </c>
      <c r="DT17" s="15" t="n">
        <v>2301</v>
      </c>
      <c r="DU17" s="15" t="n">
        <v>4131.81</v>
      </c>
      <c r="DV17" s="15" t="n">
        <v>5766</v>
      </c>
      <c r="DW17" s="15">
        <f>3.51*1789.14</f>
        <v/>
      </c>
      <c r="DX17" s="15" t="n">
        <v>1649</v>
      </c>
      <c r="DY17" s="15" t="n">
        <v>259</v>
      </c>
      <c r="DZ17" s="15" t="n">
        <v>5919</v>
      </c>
      <c r="EA17" s="46" t="n">
        <v>298</v>
      </c>
      <c r="EB17" s="103" t="n">
        <v>215</v>
      </c>
      <c r="EC17" s="103" t="n">
        <v>122</v>
      </c>
    </row>
    <row r="18" ht="16" customHeight="1">
      <c r="A18" s="16" t="inlineStr">
        <is>
          <t>Discount</t>
        </is>
      </c>
      <c r="B18" s="17" t="n">
        <v>0</v>
      </c>
      <c r="C18" s="17" t="n">
        <v>0</v>
      </c>
      <c r="D18" s="17" t="n">
        <v>0</v>
      </c>
      <c r="E18" s="17" t="n">
        <v>0</v>
      </c>
      <c r="F18" s="17" t="n">
        <v>0.1</v>
      </c>
      <c r="G18" s="17" t="n">
        <v>0</v>
      </c>
      <c r="H18" s="17" t="n"/>
      <c r="I18" s="17" t="n">
        <v>0</v>
      </c>
      <c r="J18" s="17" t="n"/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7" t="n">
        <v>0</v>
      </c>
      <c r="R18" s="17" t="n">
        <v>0</v>
      </c>
      <c r="S18" s="17" t="n">
        <v>0</v>
      </c>
      <c r="T18" s="17" t="n">
        <v>0</v>
      </c>
      <c r="U18" s="17" t="n">
        <v>0</v>
      </c>
      <c r="V18" s="17" t="n"/>
      <c r="W18" s="17" t="n">
        <v>0</v>
      </c>
      <c r="X18" s="17" t="n">
        <v>0</v>
      </c>
      <c r="Y18" s="17" t="n">
        <v>0</v>
      </c>
      <c r="Z18" s="17" t="n">
        <v>0.03</v>
      </c>
      <c r="AA18" s="17" t="n">
        <v>0</v>
      </c>
      <c r="AB18" s="17" t="n">
        <v>0.03</v>
      </c>
      <c r="AC18" s="17" t="n">
        <v>0</v>
      </c>
      <c r="AD18" s="17" t="n"/>
      <c r="AE18" s="17" t="n"/>
      <c r="AF18" s="17" t="n">
        <v>0</v>
      </c>
      <c r="AG18" s="17" t="n"/>
      <c r="AH18" s="17" t="n"/>
      <c r="AI18" s="17" t="n"/>
      <c r="AJ18" s="17" t="n">
        <v>0.08</v>
      </c>
      <c r="AK18" s="17" t="n">
        <v>0.08</v>
      </c>
      <c r="AL18" s="17" t="n">
        <v>0.08</v>
      </c>
      <c r="AP18" s="17" t="n">
        <v>0</v>
      </c>
      <c r="AQ18" s="17" t="n">
        <v>0</v>
      </c>
      <c r="AR18" s="17" t="n">
        <v>0</v>
      </c>
      <c r="AS18" s="17" t="n">
        <v>0</v>
      </c>
      <c r="AT18" s="17" t="n">
        <v>0</v>
      </c>
      <c r="AU18" s="17" t="n">
        <v>0</v>
      </c>
      <c r="AV18" s="17" t="n">
        <v>0</v>
      </c>
      <c r="AW18" s="17" t="n">
        <v>0</v>
      </c>
      <c r="AX18" s="17" t="n">
        <v>0</v>
      </c>
      <c r="AY18" s="17" t="n">
        <v>0</v>
      </c>
      <c r="AZ18" s="17" t="n">
        <v>0</v>
      </c>
      <c r="BA18" s="17" t="n">
        <v>0</v>
      </c>
      <c r="BB18" s="17" t="n">
        <v>0</v>
      </c>
      <c r="BC18" s="17" t="n">
        <v>0</v>
      </c>
      <c r="BD18" s="17" t="n">
        <v>0.08</v>
      </c>
      <c r="BE18" s="17" t="n">
        <v>0.08</v>
      </c>
      <c r="BF18" s="17" t="n">
        <v>0</v>
      </c>
      <c r="BG18" s="17" t="n">
        <v>0</v>
      </c>
      <c r="BH18" s="17" t="n">
        <v>0</v>
      </c>
      <c r="BI18" s="17" t="n"/>
      <c r="BJ18" s="17" t="n">
        <v>0</v>
      </c>
      <c r="BK18" s="17" t="n">
        <v>0</v>
      </c>
      <c r="BL18" s="17" t="n">
        <v>0</v>
      </c>
      <c r="BM18" s="17" t="n">
        <v>0</v>
      </c>
      <c r="BN18" s="17" t="n">
        <v>0.03</v>
      </c>
      <c r="BO18" s="17" t="n">
        <v>0</v>
      </c>
      <c r="BP18" s="17" t="n">
        <v>0</v>
      </c>
      <c r="BQ18" s="17" t="n">
        <v>0</v>
      </c>
      <c r="BR18" s="17" t="n"/>
      <c r="BS18" s="17" t="n"/>
      <c r="BT18" s="17" t="n"/>
      <c r="BU18" s="17" t="n"/>
      <c r="BV18" s="17" t="n"/>
      <c r="BW18" s="17" t="n"/>
      <c r="BX18" s="17" t="n"/>
      <c r="BY18" s="17" t="n"/>
      <c r="BZ18" s="17" t="n"/>
      <c r="CA18" s="17" t="n">
        <v>0</v>
      </c>
      <c r="CB18" s="17" t="n"/>
      <c r="CC18" s="17" t="n">
        <v>0</v>
      </c>
      <c r="CD18" s="17" t="n">
        <v>0</v>
      </c>
      <c r="CE18" s="17" t="n">
        <v>0</v>
      </c>
      <c r="CF18" s="17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/>
      <c r="CO18" s="17" t="n"/>
      <c r="CP18" s="17" t="n"/>
      <c r="CQ18" s="17" t="n"/>
      <c r="CR18" s="17" t="n">
        <v>0</v>
      </c>
      <c r="CS18" s="17" t="n">
        <v>0</v>
      </c>
      <c r="CT18" s="17" t="n">
        <v>0</v>
      </c>
      <c r="CU18" s="17" t="n">
        <v>0</v>
      </c>
      <c r="CV18" s="17" t="n">
        <v>0</v>
      </c>
      <c r="CW18" s="17" t="n">
        <v>0</v>
      </c>
      <c r="CX18" s="17" t="n"/>
      <c r="CY18" s="17" t="n">
        <v>0</v>
      </c>
      <c r="CZ18" s="17" t="n"/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0</v>
      </c>
      <c r="DF18" s="17" t="n">
        <v>0</v>
      </c>
      <c r="DG18" s="17" t="n"/>
      <c r="DH18" s="17" t="n">
        <v>0</v>
      </c>
      <c r="DI18" s="17" t="n">
        <v>0</v>
      </c>
      <c r="DJ18" s="17" t="n">
        <v>0</v>
      </c>
      <c r="DK18" s="17" t="n">
        <v>0</v>
      </c>
      <c r="DL18" s="17" t="n">
        <v>0</v>
      </c>
      <c r="DM18" s="17" t="n">
        <v>0</v>
      </c>
      <c r="DN18" s="17" t="n">
        <v>0</v>
      </c>
      <c r="DO18" s="17" t="n">
        <v>0</v>
      </c>
      <c r="DP18" s="17" t="n">
        <v>0</v>
      </c>
      <c r="DQ18" s="17" t="n">
        <v>0</v>
      </c>
      <c r="DR18" s="17" t="n">
        <v>0</v>
      </c>
      <c r="DS18" s="17" t="n">
        <v>0</v>
      </c>
      <c r="DT18" s="17" t="n">
        <v>0.03</v>
      </c>
      <c r="DU18" s="17" t="n">
        <v>0</v>
      </c>
      <c r="DV18" s="17" t="n">
        <v>0</v>
      </c>
      <c r="DW18" s="17" t="n">
        <v>0</v>
      </c>
      <c r="DX18" s="17" t="n"/>
      <c r="DY18" s="17" t="n"/>
      <c r="DZ18" s="17" t="n"/>
      <c r="EA18" s="17" t="n"/>
      <c r="EB18" s="17" t="n">
        <v>0</v>
      </c>
      <c r="EC18" s="17" t="n">
        <v>0</v>
      </c>
      <c r="EN18" s="43" t="n"/>
    </row>
    <row r="19" ht="16" customHeight="1">
      <c r="A19" s="18" t="inlineStr">
        <is>
          <t>Final Price</t>
        </is>
      </c>
      <c r="B19" s="19">
        <f>(B17*B16)*(1-B18)</f>
        <v/>
      </c>
      <c r="C19" s="19">
        <f>(C17*C16)*(1-C18)</f>
        <v/>
      </c>
      <c r="D19" s="19">
        <f>(D17*D16)*(1-D18)</f>
        <v/>
      </c>
      <c r="E19" s="19">
        <f>(E17*E16)*(1-E18)</f>
        <v/>
      </c>
      <c r="F19" s="19">
        <f>(F17*F16)*(1-F18)</f>
        <v/>
      </c>
      <c r="G19" s="19">
        <f>(G17*G16)*(1-G18)</f>
        <v/>
      </c>
      <c r="H19" s="19">
        <f>(H17*H16)*(1-H18)</f>
        <v/>
      </c>
      <c r="I19" s="19">
        <f>(I17*I16)*(1-I18)</f>
        <v/>
      </c>
      <c r="J19" s="19">
        <f>(J17*J16)*(1-J18)</f>
        <v/>
      </c>
      <c r="K19" s="19">
        <f>(K17*K16)*(1-K18)</f>
        <v/>
      </c>
      <c r="L19" s="19">
        <f>(L17*L16)*(1-L18)</f>
        <v/>
      </c>
      <c r="M19" s="19">
        <f>(M17*M16)*(1-M18)</f>
        <v/>
      </c>
      <c r="N19" s="19">
        <f>(N17*N16)*(1-N18)</f>
        <v/>
      </c>
      <c r="O19" s="19">
        <f>(O17*O16)*(1-O18)</f>
        <v/>
      </c>
      <c r="P19" s="19">
        <f>(P17*P16)*(1-P18)</f>
        <v/>
      </c>
      <c r="Q19" s="19">
        <f>(Q17*Q16)*(1-Q18)</f>
        <v/>
      </c>
      <c r="R19" s="19">
        <f>(R17*R16)*(1-R18)</f>
        <v/>
      </c>
      <c r="S19" s="19">
        <f>(S17*S16)*(1-S18)</f>
        <v/>
      </c>
      <c r="T19" s="19">
        <f>(T17*T16)*(1-T18)</f>
        <v/>
      </c>
      <c r="U19" s="19">
        <f>(U17*U16)*(1-U18)</f>
        <v/>
      </c>
      <c r="V19" s="19">
        <f>(V17*V16)*(1-V18)</f>
        <v/>
      </c>
      <c r="W19" s="19">
        <f>(W17*W16)*(1-W18)</f>
        <v/>
      </c>
      <c r="X19" s="19">
        <f>(X17*X16)*(1-X18)</f>
        <v/>
      </c>
      <c r="Y19" s="19">
        <f>(Y17*Y16)*(1-Y18)</f>
        <v/>
      </c>
      <c r="Z19" s="19">
        <f>(Z17*Z16)*(1-Z18)</f>
        <v/>
      </c>
      <c r="AA19" s="19">
        <f>(AA17*AA16)*(1-AA18)</f>
        <v/>
      </c>
      <c r="AB19" s="19">
        <f>(AB17*AB16)*(1-AB18)</f>
        <v/>
      </c>
      <c r="AC19" s="19">
        <f>(AC17*AC16)*(1-AC18)</f>
        <v/>
      </c>
      <c r="AD19" s="19" t="n"/>
      <c r="AE19" s="19" t="n"/>
      <c r="AF19" s="19">
        <f>(AF17*AF16)*(1-AF18)</f>
        <v/>
      </c>
      <c r="AG19" s="19" t="n"/>
      <c r="AH19" s="19" t="n"/>
      <c r="AI19" s="19" t="n"/>
      <c r="AJ19" s="19">
        <f>(AJ17*AJ16)*(1-AJ18)</f>
        <v/>
      </c>
      <c r="AK19" s="19">
        <f>(AK17*AK16)*(1-AK18)</f>
        <v/>
      </c>
      <c r="AL19" s="19">
        <f>(AL17*AL16)*(1-AL18)</f>
        <v/>
      </c>
      <c r="AM19" s="19" t="n"/>
      <c r="AN19" s="19" t="n"/>
      <c r="AO19" s="19" t="n"/>
      <c r="AP19" s="19">
        <f>(AP17*AP16)*(1-AP18)</f>
        <v/>
      </c>
      <c r="AQ19" s="19">
        <f>(AQ17*AQ16)*(1-AQ18)</f>
        <v/>
      </c>
      <c r="AR19" s="19">
        <f>(AR17*AR16)*(1-AR18)</f>
        <v/>
      </c>
      <c r="AS19" s="19">
        <f>(AS17*AS16)*(1-AS18)</f>
        <v/>
      </c>
      <c r="AT19" s="19">
        <f>(AT17*AT16)*(1-AT18)</f>
        <v/>
      </c>
      <c r="AU19" s="19">
        <f>(AU17*AU16)*(1-AU18)</f>
        <v/>
      </c>
      <c r="AV19" s="19">
        <f>(AV17*AV16)*(1-AV18)</f>
        <v/>
      </c>
      <c r="AW19" s="19">
        <f>(AW17*AW16)*(1-AW18)</f>
        <v/>
      </c>
      <c r="AX19" s="19">
        <f>(AX17*AX16)*(1-AX18)</f>
        <v/>
      </c>
      <c r="AY19" s="19">
        <f>(AY17*AY16)*(1-AY18)</f>
        <v/>
      </c>
      <c r="AZ19" s="19">
        <f>(AZ17*AZ16)*(1-AZ18)</f>
        <v/>
      </c>
      <c r="BA19" s="19">
        <f>(BA17*BA16)*(1-BA18)</f>
        <v/>
      </c>
      <c r="BB19" s="19">
        <f>(BB17*BB16)*(1-BB18)</f>
        <v/>
      </c>
      <c r="BC19" s="19">
        <f>(BC17*BC16)*(1-BC18)</f>
        <v/>
      </c>
      <c r="BD19" s="19">
        <f>(BD17*BD16)*(1-BD18)</f>
        <v/>
      </c>
      <c r="BE19" s="19">
        <f>(BE17*BE16)*(1-BE18)</f>
        <v/>
      </c>
      <c r="BF19" s="19">
        <f>(BF17*BF16)*(1-BF18)</f>
        <v/>
      </c>
      <c r="BG19" s="19">
        <f>(BG17*BG16)*(1-BG18)</f>
        <v/>
      </c>
      <c r="BH19" s="19">
        <f>(BH17*BH16)*(1-BH18)</f>
        <v/>
      </c>
      <c r="BI19" s="19">
        <f>(BI17*BI16)*(1-BI18)</f>
        <v/>
      </c>
      <c r="BJ19" s="19">
        <f>(BJ17*BJ16)*(1-BJ18)</f>
        <v/>
      </c>
      <c r="BK19" s="19">
        <f>(BK17*BK16)*(1-BK18)</f>
        <v/>
      </c>
      <c r="BL19" s="19">
        <f>(BL17*BL16)*(1-BL18)</f>
        <v/>
      </c>
      <c r="BM19" s="19">
        <f>(BM17*BM16)*(1-BM18)</f>
        <v/>
      </c>
      <c r="BN19" s="19">
        <f>(BN17*BN16)*(1-BN18)</f>
        <v/>
      </c>
      <c r="BO19" s="19">
        <f>(BO17*BO16)*(1-BO18)</f>
        <v/>
      </c>
      <c r="BP19" s="19">
        <f>(BP17*BP16)*(1-BP18)</f>
        <v/>
      </c>
      <c r="BQ19" s="19">
        <f>(BQ17*BQ16)*(1-BQ18)</f>
        <v/>
      </c>
      <c r="BR19" s="19">
        <f>(BR17*BR16)*(1-BR18)</f>
        <v/>
      </c>
      <c r="BS19" s="19">
        <f>(BS17*BS16)*(1-BS18)</f>
        <v/>
      </c>
      <c r="BT19" s="47">
        <f>(BT17*BT16)*(1-BT18)</f>
        <v/>
      </c>
      <c r="BU19" s="19">
        <f>(BU17*BU16)*(1-BU18)</f>
        <v/>
      </c>
      <c r="BV19" s="19">
        <f>(BV17*BV16)*(1-BV18)</f>
        <v/>
      </c>
      <c r="BW19" s="19">
        <f>(BW17*BW16)*(1-BW18)</f>
        <v/>
      </c>
      <c r="BX19" s="19">
        <f>(BX17*BX16)*(1-BX18)</f>
        <v/>
      </c>
      <c r="BY19" s="19">
        <f>(BY17*BY16)*(1-BY18)</f>
        <v/>
      </c>
      <c r="BZ19" s="47">
        <f>(BZ17*BZ16)*(1-BZ18)</f>
        <v/>
      </c>
      <c r="CA19" s="19">
        <f>(CA17*CA16)*(1-CA18)</f>
        <v/>
      </c>
      <c r="CB19" s="19">
        <f>(CB17*CB16)*(1-CB18)</f>
        <v/>
      </c>
      <c r="CC19" s="19">
        <f>(CC17*CC16)*(1-CC18)</f>
        <v/>
      </c>
      <c r="CD19" s="19">
        <f>(CD17*CD16)*(1-CD18)</f>
        <v/>
      </c>
      <c r="CE19" s="19">
        <f>(CE17*CE16)*(1-CE18)</f>
        <v/>
      </c>
      <c r="CF19" s="19">
        <f>(CF17*CF16)*(1-CF18)</f>
        <v/>
      </c>
      <c r="CG19" s="19">
        <f>(CG17*CG16)*(1-CG18)</f>
        <v/>
      </c>
      <c r="CH19" s="19">
        <f>(CH17*CH16)*(1-CH18)</f>
        <v/>
      </c>
      <c r="CI19" s="19">
        <f>(CI17*CI16)*(1-CI18)</f>
        <v/>
      </c>
      <c r="CJ19" s="19">
        <f>(CJ17*CJ16)*(1-CJ18)</f>
        <v/>
      </c>
      <c r="CK19" s="19">
        <f>(CK17*CK16)*(1-CK18)</f>
        <v/>
      </c>
      <c r="CL19" s="19">
        <f>(CL17*CL16)*(1-CL18)</f>
        <v/>
      </c>
      <c r="CM19" s="19">
        <f>(CM17*CM16)*(1-CM18)</f>
        <v/>
      </c>
      <c r="CN19" s="19">
        <f>(CN17*CN16)*(1-CN18)</f>
        <v/>
      </c>
      <c r="CO19" s="19">
        <f>(CO17*CO16)*(1-CO18)</f>
        <v/>
      </c>
      <c r="CP19" s="19">
        <f>(CP17*CP16)*(1-CP18)</f>
        <v/>
      </c>
      <c r="CQ19" s="19">
        <f>(CQ17*CQ16)*(1-CQ18)</f>
        <v/>
      </c>
      <c r="CR19" s="19">
        <f>(CR17*CR16)*(1-CR18)</f>
        <v/>
      </c>
      <c r="CS19" s="19">
        <f>(CS17*CS16)*(1-CS18)</f>
        <v/>
      </c>
      <c r="CT19" s="19">
        <f>(CT17*CT16)*(1-CT18)</f>
        <v/>
      </c>
      <c r="CU19" s="19">
        <f>(CU17*CU16)*(1-CU18)</f>
        <v/>
      </c>
      <c r="CV19" s="19">
        <f>(CV17*CV16)*(1-CV18)</f>
        <v/>
      </c>
      <c r="CW19" s="19">
        <f>(CW17*CW16)*(1-CW18)</f>
        <v/>
      </c>
      <c r="CX19" s="19">
        <f>(CX17*CX16)*(1-CX18)</f>
        <v/>
      </c>
      <c r="CY19" s="19">
        <f>(CY17*CY16)*(1-CY18)</f>
        <v/>
      </c>
      <c r="CZ19" s="19">
        <f>(CZ17*CZ16)*(1-CZ18)</f>
        <v/>
      </c>
      <c r="DA19" s="19">
        <f>(DA17*DA16)*(1-DA18)</f>
        <v/>
      </c>
      <c r="DB19" s="19">
        <f>(DB17*DB16)*(1-DB18)</f>
        <v/>
      </c>
      <c r="DC19" s="19">
        <f>(DC17*DC16)*(1-DC18)</f>
        <v/>
      </c>
      <c r="DD19" s="19">
        <f>(DD17*DD16)*(1-DD18)</f>
        <v/>
      </c>
      <c r="DE19" s="19">
        <f>(DE17*DE16)*(1-DE18)</f>
        <v/>
      </c>
      <c r="DF19" s="19">
        <f>(DF17*DF16)*(1-DF18)</f>
        <v/>
      </c>
      <c r="DG19" s="19">
        <f>(DG17*DG16)*(1-DG18)</f>
        <v/>
      </c>
      <c r="DH19" s="19">
        <f>(DH17*DH16)*(1-DH18)</f>
        <v/>
      </c>
      <c r="DI19" s="19">
        <f>(DI17*DI16)*(1-DI18)</f>
        <v/>
      </c>
      <c r="DJ19" s="19">
        <f>(DJ17*DJ16)*(1-DJ18)</f>
        <v/>
      </c>
      <c r="DK19" s="19">
        <f>(DK17*DK16)*(1-DK18)</f>
        <v/>
      </c>
      <c r="DL19" s="19">
        <f>(DL17*DL16)*(1-DL18)</f>
        <v/>
      </c>
      <c r="DM19" s="19">
        <f>(DM17*DM16)*(1-DM18)</f>
        <v/>
      </c>
      <c r="DN19" s="19">
        <f>(DN17*DN16)*(1-DN18)</f>
        <v/>
      </c>
      <c r="DO19" s="19">
        <f>(DO17*DO16)*(1-DO18)</f>
        <v/>
      </c>
      <c r="DP19" s="19">
        <f>(DP17*DP16)*(1-DP18)</f>
        <v/>
      </c>
      <c r="DQ19" s="19">
        <f>(DQ17*DQ16)*(1-DQ18)</f>
        <v/>
      </c>
      <c r="DR19" s="19">
        <f>(DR17*DR16)*(1-DR18)</f>
        <v/>
      </c>
      <c r="DS19" s="19">
        <f>(DS17*DS16)*(1-DS18)</f>
        <v/>
      </c>
      <c r="DT19" s="19">
        <f>(DT17*DT16)*(1-DT18)</f>
        <v/>
      </c>
      <c r="DU19" s="19">
        <f>(DU17*DU16)*(1-DU18)</f>
        <v/>
      </c>
      <c r="DV19" s="19">
        <f>(DV17*DV16)*(1-DV18)</f>
        <v/>
      </c>
      <c r="DW19" s="19">
        <f>(DW17*DW16)*(1-DW18)</f>
        <v/>
      </c>
      <c r="DX19" s="19">
        <f>(DX17*DX16)*(1-DX18)</f>
        <v/>
      </c>
      <c r="DY19" s="19">
        <f>(DY17*DY16)*(1-DY18)</f>
        <v/>
      </c>
      <c r="DZ19" s="19">
        <f>(DZ17*DZ16)*(1-DZ18)</f>
        <v/>
      </c>
      <c r="EA19" s="47">
        <f>(EA17*EA16)*(1-EA18)</f>
        <v/>
      </c>
      <c r="EB19" s="104">
        <f>(EB17*EB16)*(1-EB18)</f>
        <v/>
      </c>
      <c r="EC19" s="104">
        <f>(EC17*EC16)*(1-EC18)</f>
        <v/>
      </c>
      <c r="ED19" s="19" t="n"/>
      <c r="EE19" s="19" t="n"/>
      <c r="EF19" s="19" t="n"/>
      <c r="EG19" s="19" t="n"/>
      <c r="EH19" s="19" t="n"/>
      <c r="EI19" s="19" t="n"/>
      <c r="EJ19" s="19" t="n"/>
      <c r="EN19" s="43" t="n"/>
    </row>
    <row r="20" ht="16" customHeight="1">
      <c r="A20" s="11" t="inlineStr">
        <is>
          <t>Customer</t>
        </is>
      </c>
      <c r="B20" s="6" t="inlineStr">
        <is>
          <t>Ormat</t>
        </is>
      </c>
      <c r="C20" s="6" t="inlineStr">
        <is>
          <t>Ormat</t>
        </is>
      </c>
      <c r="D20" s="6" t="inlineStr">
        <is>
          <t>OrPower</t>
        </is>
      </c>
      <c r="E20" s="6" t="inlineStr">
        <is>
          <t>Ormat</t>
        </is>
      </c>
      <c r="F20" s="6" t="inlineStr">
        <is>
          <t>Ormat</t>
        </is>
      </c>
      <c r="G20" s="6" t="inlineStr">
        <is>
          <t>Ormat</t>
        </is>
      </c>
      <c r="H20" s="6" t="inlineStr">
        <is>
          <t>Amiad</t>
        </is>
      </c>
      <c r="I20" s="6" t="inlineStr">
        <is>
          <t>Ormat</t>
        </is>
      </c>
      <c r="J20" s="6" t="n"/>
      <c r="K20" s="6" t="n"/>
      <c r="L20" s="6" t="inlineStr">
        <is>
          <t>Ormat</t>
        </is>
      </c>
      <c r="M20" s="6" t="inlineStr">
        <is>
          <t>Supergas</t>
        </is>
      </c>
      <c r="N20" s="6" t="inlineStr">
        <is>
          <t>Ormat</t>
        </is>
      </c>
      <c r="O20" s="6" t="inlineStr">
        <is>
          <t>Supergas</t>
        </is>
      </c>
      <c r="P20" s="6" t="inlineStr">
        <is>
          <t>Ormat</t>
        </is>
      </c>
      <c r="Q20" s="6" t="inlineStr">
        <is>
          <t>Supergas</t>
        </is>
      </c>
      <c r="R20" s="6" t="n"/>
      <c r="S20" s="6" t="inlineStr">
        <is>
          <t>Supergas</t>
        </is>
      </c>
      <c r="T20" s="6" t="inlineStr">
        <is>
          <t>Ormat</t>
        </is>
      </c>
      <c r="U20" s="6" t="inlineStr">
        <is>
          <t>Ormat</t>
        </is>
      </c>
      <c r="V20" s="6" t="n"/>
      <c r="W20" s="6" t="inlineStr">
        <is>
          <t>Ormat</t>
        </is>
      </c>
      <c r="X20" s="6" t="inlineStr">
        <is>
          <t>Ormat</t>
        </is>
      </c>
      <c r="Y20" s="6" t="inlineStr">
        <is>
          <t>Ormat</t>
        </is>
      </c>
      <c r="Z20" s="6" t="inlineStr">
        <is>
          <t>Ormat</t>
        </is>
      </c>
      <c r="AA20" s="6" t="inlineStr">
        <is>
          <t>Ormat</t>
        </is>
      </c>
      <c r="AB20" s="6" t="n"/>
      <c r="AC20" s="6" t="inlineStr">
        <is>
          <t>Raphael</t>
        </is>
      </c>
      <c r="AD20" s="6" t="n"/>
      <c r="AE20" s="6" t="n"/>
      <c r="AF20" s="6" t="n"/>
      <c r="AG20" s="6" t="n"/>
      <c r="AH20" s="6" t="n"/>
      <c r="AI20" s="6" t="n"/>
      <c r="AJ20" s="6" t="inlineStr">
        <is>
          <t>Ormat</t>
        </is>
      </c>
      <c r="AK20" s="6" t="inlineStr">
        <is>
          <t>Ormat</t>
        </is>
      </c>
      <c r="AL20" s="6" t="inlineStr">
        <is>
          <t>Ormat</t>
        </is>
      </c>
      <c r="AP20" s="6" t="inlineStr">
        <is>
          <t>Ormat</t>
        </is>
      </c>
      <c r="AQ20" s="6" t="inlineStr">
        <is>
          <t>Ormat</t>
        </is>
      </c>
      <c r="AR20" s="6" t="inlineStr">
        <is>
          <t>Ormat</t>
        </is>
      </c>
      <c r="AS20" s="6" t="inlineStr">
        <is>
          <t>Ormat</t>
        </is>
      </c>
      <c r="AT20" s="6" t="n"/>
      <c r="AU20" s="6" t="n"/>
      <c r="AV20" s="6" t="n"/>
      <c r="AW20" s="6" t="n"/>
      <c r="AX20" s="6" t="n"/>
      <c r="AY20" s="6" t="n"/>
      <c r="AZ20" s="6" t="n"/>
      <c r="BA20" s="6" t="n"/>
      <c r="BB20" s="6" t="inlineStr">
        <is>
          <t>Ormat</t>
        </is>
      </c>
      <c r="BC20" s="6" t="n"/>
      <c r="BD20" s="6" t="n"/>
      <c r="BE20" s="6" t="inlineStr">
        <is>
          <t>ORP</t>
        </is>
      </c>
      <c r="BF20" s="6" t="n"/>
      <c r="BG20" s="6" t="n"/>
      <c r="BH20" s="6" t="n"/>
      <c r="BI20" s="6" t="inlineStr">
        <is>
          <t>Ormat</t>
        </is>
      </c>
      <c r="BJ20" s="6" t="inlineStr">
        <is>
          <t>Raphael</t>
        </is>
      </c>
      <c r="BK20" s="6" t="inlineStr">
        <is>
          <t>Raphael</t>
        </is>
      </c>
      <c r="BL20" s="6" t="inlineStr">
        <is>
          <t>Raphael</t>
        </is>
      </c>
      <c r="BN20" s="6" t="inlineStr">
        <is>
          <t>Ormat</t>
        </is>
      </c>
      <c r="BO20" s="6" t="n"/>
      <c r="BP20" s="6" t="inlineStr">
        <is>
          <t>Ormat</t>
        </is>
      </c>
      <c r="BQ20" s="6" t="inlineStr">
        <is>
          <t>Ormat</t>
        </is>
      </c>
      <c r="BR20" s="6" t="n"/>
      <c r="BS20" s="6" t="inlineStr">
        <is>
          <t>Ormat</t>
        </is>
      </c>
      <c r="BT20" s="6" t="n"/>
      <c r="BU20" s="6" t="inlineStr">
        <is>
          <t>Ormat</t>
        </is>
      </c>
      <c r="BV20" s="6" t="n"/>
      <c r="BW20" s="6" t="n"/>
      <c r="BX20" s="6" t="inlineStr">
        <is>
          <t>IEC</t>
        </is>
      </c>
      <c r="BY20" s="6" t="n"/>
      <c r="BZ20" s="6" t="n"/>
      <c r="CA20" s="6" t="inlineStr">
        <is>
          <t>Bazan</t>
        </is>
      </c>
      <c r="CB20" s="6" t="inlineStr">
        <is>
          <t>Bazan</t>
        </is>
      </c>
      <c r="CC20" s="6" t="n"/>
      <c r="CD20" s="6" t="n"/>
      <c r="CE20" s="6" t="n"/>
      <c r="CF20" s="6" t="n"/>
      <c r="CG20" s="6" t="n"/>
      <c r="CH20" s="6" t="inlineStr">
        <is>
          <t>Bazan</t>
        </is>
      </c>
      <c r="CI20" s="6" t="n"/>
      <c r="CJ20" s="6" t="n"/>
      <c r="CK20" s="6" t="n"/>
      <c r="CL20" s="6" t="n"/>
      <c r="CM20" s="6" t="n"/>
      <c r="CN20" s="6" t="n"/>
      <c r="CO20" s="6" t="n"/>
      <c r="CP20" s="6" t="inlineStr">
        <is>
          <t>Oryain</t>
        </is>
      </c>
      <c r="CQ20" s="6" t="n"/>
      <c r="CR20" s="6" t="n"/>
      <c r="CS20" s="6" t="n"/>
      <c r="CT20" s="6" t="n"/>
      <c r="CU20" s="6" t="n"/>
      <c r="CV20" s="6" t="inlineStr">
        <is>
          <t>Adama</t>
        </is>
      </c>
      <c r="CW20" s="6" t="inlineStr">
        <is>
          <t>Adama</t>
        </is>
      </c>
      <c r="CX20" s="6" t="n"/>
      <c r="CY20" s="6" t="n"/>
      <c r="CZ20" s="6" t="n"/>
      <c r="DA20" s="6" t="n"/>
      <c r="DB20" s="6" t="inlineStr">
        <is>
          <t>Adama</t>
        </is>
      </c>
      <c r="DC20" s="6" t="n"/>
      <c r="DD20" s="6" t="n"/>
      <c r="DE20" s="6" t="n"/>
      <c r="DF20" s="6" t="n"/>
      <c r="DG20" s="6" t="n"/>
      <c r="DH20" s="6" t="n"/>
      <c r="DI20" s="6" t="n"/>
      <c r="DJ20" s="6" t="n"/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6" t="n"/>
      <c r="DU20" s="6" t="n"/>
      <c r="DV20" s="6" t="inlineStr">
        <is>
          <t>Ormat</t>
        </is>
      </c>
      <c r="DW20" s="6" t="inlineStr">
        <is>
          <t>Adama</t>
        </is>
      </c>
      <c r="DX20" s="6" t="n"/>
      <c r="DY20" s="6" t="n"/>
      <c r="DZ20" s="6" t="n"/>
      <c r="EA20" s="6" t="n"/>
      <c r="EB20" s="6" t="n"/>
      <c r="EC20" s="6" t="n"/>
      <c r="EN20" s="43" t="n"/>
    </row>
    <row r="21" ht="16" customHeight="1">
      <c r="A21" s="21" t="inlineStr">
        <is>
          <t>Customer PN</t>
        </is>
      </c>
      <c r="B21" s="20" t="inlineStr">
        <is>
          <t>955.070.085.1</t>
        </is>
      </c>
      <c r="C21" s="20" t="inlineStr">
        <is>
          <t>955.070.086.1</t>
        </is>
      </c>
      <c r="D21" s="20" t="inlineStr">
        <is>
          <t>955.071.676.1</t>
        </is>
      </c>
      <c r="E21" s="20" t="inlineStr">
        <is>
          <t>955.072.575.1</t>
        </is>
      </c>
      <c r="F21" s="20" t="inlineStr">
        <is>
          <t>955.070.092.1</t>
        </is>
      </c>
      <c r="G21" s="20" t="inlineStr">
        <is>
          <t>955.070.093.1</t>
        </is>
      </c>
      <c r="H21" s="20" t="inlineStr">
        <is>
          <t>730104-000686</t>
        </is>
      </c>
      <c r="I21" s="20" t="inlineStr">
        <is>
          <t>955.073.861.1</t>
        </is>
      </c>
      <c r="J21" s="20" t="n"/>
      <c r="K21" s="20" t="n"/>
      <c r="L21" s="20" t="inlineStr">
        <is>
          <t>955.071.374.1</t>
        </is>
      </c>
      <c r="M21" s="20" t="n">
        <v>110109</v>
      </c>
      <c r="N21" s="20" t="inlineStr">
        <is>
          <t>955.074.758.1</t>
        </is>
      </c>
      <c r="O21" s="20" t="n">
        <v>110110</v>
      </c>
      <c r="P21" s="20" t="inlineStr">
        <is>
          <t>955.071.839.1</t>
        </is>
      </c>
      <c r="Q21" s="20" t="n">
        <v>110111</v>
      </c>
      <c r="R21" s="20" t="n"/>
      <c r="S21" s="20" t="n">
        <v>110068</v>
      </c>
      <c r="T21" s="20" t="inlineStr">
        <is>
          <t>955.071.924.1</t>
        </is>
      </c>
      <c r="U21" s="20" t="inlineStr">
        <is>
          <t>955.072.267.1</t>
        </is>
      </c>
      <c r="V21" s="20" t="n"/>
      <c r="W21" s="20" t="inlineStr">
        <is>
          <t>955.071.277.1</t>
        </is>
      </c>
      <c r="X21" s="20" t="inlineStr">
        <is>
          <t>955.073.189.1</t>
        </is>
      </c>
      <c r="Y21" s="20" t="inlineStr">
        <is>
          <t>955.075.966.1</t>
        </is>
      </c>
      <c r="Z21" s="20" t="inlineStr">
        <is>
          <t>955.070.406.1</t>
        </is>
      </c>
      <c r="AA21" s="6" t="inlineStr">
        <is>
          <t>955.070.409.1</t>
        </is>
      </c>
      <c r="AB21" s="20" t="n"/>
      <c r="AC21" s="20" t="inlineStr">
        <is>
          <t>MTZ9206−130</t>
        </is>
      </c>
      <c r="AD21" s="20" t="n"/>
      <c r="AE21" s="20" t="n"/>
      <c r="AF21" s="20" t="n"/>
      <c r="AG21" s="20" t="n"/>
      <c r="AH21" s="20" t="n"/>
      <c r="AI21" s="20" t="n"/>
      <c r="AJ21" s="20" t="inlineStr">
        <is>
          <t>955.070.357.1</t>
        </is>
      </c>
      <c r="AK21" s="20" t="inlineStr">
        <is>
          <t>955.070.358.1</t>
        </is>
      </c>
      <c r="AL21" s="20" t="inlineStr">
        <is>
          <t>955.070.359.1</t>
        </is>
      </c>
      <c r="AP21" s="20" t="inlineStr">
        <is>
          <t>955.073.266.1</t>
        </is>
      </c>
      <c r="AQ21" s="20" t="inlineStr">
        <is>
          <t>955.073.267.1</t>
        </is>
      </c>
      <c r="AR21" s="20" t="inlineStr">
        <is>
          <t>955.073.268.1</t>
        </is>
      </c>
      <c r="AS21" s="22" t="inlineStr">
        <is>
          <t>955.073.269.1</t>
        </is>
      </c>
      <c r="AT21" s="20" t="n"/>
      <c r="AU21" s="20" t="n"/>
      <c r="AV21" s="22" t="n"/>
      <c r="AW21" s="22" t="n"/>
      <c r="AX21" s="20" t="n"/>
      <c r="AY21" s="20" t="n"/>
      <c r="AZ21" s="22" t="n"/>
      <c r="BA21" s="22" t="n"/>
      <c r="BB21" s="20" t="inlineStr">
        <is>
          <t>955.074.682.1</t>
        </is>
      </c>
      <c r="BC21" s="20" t="n"/>
      <c r="BD21" s="20" t="n"/>
      <c r="BE21" s="20" t="inlineStr">
        <is>
          <t>955.071.675.1</t>
        </is>
      </c>
      <c r="BF21" s="20" t="n"/>
      <c r="BG21" s="20" t="n"/>
      <c r="BH21" s="20" t="n"/>
      <c r="BI21" s="20" t="inlineStr">
        <is>
          <t>955.071.472.1</t>
        </is>
      </c>
      <c r="BJ21" s="20" t="inlineStr">
        <is>
          <t>MTZ9206NI−130</t>
        </is>
      </c>
      <c r="BK21" s="20" t="inlineStr">
        <is>
          <t>MTZ9206LSE−130</t>
        </is>
      </c>
      <c r="BL21" s="20" t="inlineStr">
        <is>
          <t>MTZ9206LSNI−130</t>
        </is>
      </c>
      <c r="BN21" s="20" t="inlineStr">
        <is>
          <t>955.070.293.1</t>
        </is>
      </c>
      <c r="BO21" s="20" t="n"/>
      <c r="BP21" s="20" t="inlineStr">
        <is>
          <t>955.070.403.1</t>
        </is>
      </c>
      <c r="BQ21" s="20" t="inlineStr">
        <is>
          <t>955.074.601.0</t>
        </is>
      </c>
      <c r="BR21" s="20" t="n"/>
      <c r="BS21" s="20" t="inlineStr">
        <is>
          <t>955.070.097.1</t>
        </is>
      </c>
      <c r="BT21" s="20" t="n"/>
      <c r="BU21" s="20" t="inlineStr">
        <is>
          <t>955.075.272.1</t>
        </is>
      </c>
      <c r="BV21" s="20" t="n"/>
      <c r="BW21" s="20" t="n"/>
      <c r="BX21" s="20" t="n">
        <v>5355496</v>
      </c>
      <c r="BY21" s="20" t="n"/>
      <c r="BZ21" s="20" t="n"/>
      <c r="CA21" s="20" t="inlineStr">
        <is>
          <t>36JM8852050</t>
        </is>
      </c>
      <c r="CB21" s="20" t="inlineStr">
        <is>
          <t>36JM2100800</t>
        </is>
      </c>
      <c r="CC21" s="20" t="n"/>
      <c r="CD21" s="20" t="n"/>
      <c r="CE21" s="20" t="n"/>
      <c r="CF21" s="20" t="n"/>
      <c r="CG21" s="20" t="n"/>
      <c r="CH21" s="20" t="inlineStr">
        <is>
          <t>36JM8858101</t>
        </is>
      </c>
      <c r="CI21" s="20" t="n"/>
      <c r="CJ21" s="20" t="n"/>
      <c r="CK21" s="20" t="n"/>
      <c r="CL21" s="20" t="n"/>
      <c r="CM21" s="20" t="n"/>
      <c r="CN21" s="20" t="n"/>
      <c r="CO21" s="20" t="n"/>
      <c r="CP21" s="20" t="inlineStr">
        <is>
          <t>VALVE-BF20-8</t>
        </is>
      </c>
      <c r="CQ21" s="20" t="n"/>
      <c r="CR21" s="20" t="n"/>
      <c r="CS21" s="20" t="n"/>
      <c r="CT21" s="20" t="n"/>
      <c r="CU21" s="20" t="n"/>
      <c r="CV21" s="20" t="n">
        <v>1933724140</v>
      </c>
      <c r="CW21" s="20" t="n">
        <v>1930524140</v>
      </c>
      <c r="CX21" s="20" t="n"/>
      <c r="CY21" s="20" t="n"/>
      <c r="CZ21" s="20" t="n"/>
      <c r="DA21" s="20" t="n"/>
      <c r="DB21" s="20" t="n">
        <v>1951224343</v>
      </c>
      <c r="DC21" s="20" t="n"/>
      <c r="DD21" s="20" t="n"/>
      <c r="DE21" s="20" t="n"/>
      <c r="DF21" s="20" t="n"/>
      <c r="DG21" s="20" t="n"/>
      <c r="DH21" s="20" t="n"/>
      <c r="DI21" s="20" t="n"/>
      <c r="DJ21" s="20" t="n"/>
      <c r="DK21" s="20" t="n"/>
      <c r="DL21" s="20" t="n"/>
      <c r="DM21" s="20" t="n"/>
      <c r="DN21" s="20" t="n"/>
      <c r="DO21" s="20" t="n"/>
      <c r="DP21" s="20" t="n"/>
      <c r="DQ21" s="20" t="n"/>
      <c r="DR21" s="20" t="n"/>
      <c r="DS21" s="20" t="n"/>
      <c r="DT21" s="20" t="n"/>
      <c r="DU21" s="20" t="n"/>
      <c r="DV21" s="20" t="inlineStr">
        <is>
          <t>955.073.532.1</t>
        </is>
      </c>
      <c r="DW21" s="20" t="n">
        <v>70000078186</v>
      </c>
      <c r="DX21" s="20" t="n"/>
      <c r="DY21" s="20" t="n"/>
      <c r="DZ21" s="20" t="n"/>
      <c r="EA21" s="20" t="n"/>
      <c r="EB21" s="20" t="n"/>
      <c r="EC21" s="20" t="n"/>
      <c r="EN21" s="43" t="n"/>
    </row>
    <row r="22" ht="16" customHeight="1">
      <c r="A22" s="12" t="inlineStr">
        <is>
          <t>PO REF</t>
        </is>
      </c>
      <c r="B22" s="13" t="inlineStr">
        <is>
          <t>AJ20-1001</t>
        </is>
      </c>
      <c r="C22" s="13" t="inlineStr">
        <is>
          <t>AJ20-1001</t>
        </is>
      </c>
      <c r="D22" s="13" t="inlineStr">
        <is>
          <t>AJ19-1001</t>
        </is>
      </c>
      <c r="E22" s="13" t="inlineStr">
        <is>
          <t>AJ19-0805</t>
        </is>
      </c>
      <c r="F22" s="13" t="inlineStr">
        <is>
          <t>AJ20-0602</t>
        </is>
      </c>
      <c r="G22" s="20" t="inlineStr">
        <is>
          <t>AJ20-0102</t>
        </is>
      </c>
      <c r="H22" s="6" t="inlineStr">
        <is>
          <t>AJ23-1201</t>
        </is>
      </c>
      <c r="I22" s="6" t="inlineStr">
        <is>
          <t>AJ20-0206</t>
        </is>
      </c>
      <c r="J22" s="6" t="n"/>
      <c r="K22" s="6" t="n"/>
      <c r="L22" s="6" t="inlineStr">
        <is>
          <t>AJ19-0607</t>
        </is>
      </c>
      <c r="M22" s="6" t="inlineStr">
        <is>
          <t>AJ19-0803</t>
        </is>
      </c>
      <c r="N22" s="6" t="inlineStr">
        <is>
          <t>AJ20-0305</t>
        </is>
      </c>
      <c r="O22" s="6" t="inlineStr">
        <is>
          <t>AJ20-0101</t>
        </is>
      </c>
      <c r="P22" s="6" t="inlineStr">
        <is>
          <t>AJ19-601</t>
        </is>
      </c>
      <c r="Q22" s="6" t="inlineStr">
        <is>
          <t>AJ19-0803</t>
        </is>
      </c>
      <c r="R22" s="6" t="n"/>
      <c r="S22" s="6" t="inlineStr">
        <is>
          <t>AJ20-0204</t>
        </is>
      </c>
      <c r="T22" s="13" t="inlineStr">
        <is>
          <t>AJ19-0708</t>
        </is>
      </c>
      <c r="U22" s="6" t="inlineStr">
        <is>
          <t>AJ23-1203</t>
        </is>
      </c>
      <c r="V22" s="6" t="n"/>
      <c r="W22" s="6" t="inlineStr">
        <is>
          <t>AJ21-0102</t>
        </is>
      </c>
      <c r="X22" s="6" t="inlineStr">
        <is>
          <t>AJ21-0501</t>
        </is>
      </c>
      <c r="Y22" s="13" t="inlineStr">
        <is>
          <t>AV24-0101</t>
        </is>
      </c>
      <c r="Z22" s="13" t="inlineStr">
        <is>
          <t>AM20-0103</t>
        </is>
      </c>
      <c r="AA22" s="6" t="inlineStr">
        <is>
          <t>AJ19-0705</t>
        </is>
      </c>
      <c r="AB22" s="6" t="n"/>
      <c r="AC22" s="6" t="inlineStr">
        <is>
          <t>AM18-0901</t>
        </is>
      </c>
      <c r="AD22" s="6" t="n"/>
      <c r="AE22" s="6" t="n"/>
      <c r="AF22" s="6" t="n"/>
      <c r="AG22" s="6" t="n"/>
      <c r="AH22" s="6" t="n"/>
      <c r="AI22" s="6" t="n"/>
      <c r="AJ22" s="6" t="inlineStr">
        <is>
          <t>AJ19-1104</t>
        </is>
      </c>
      <c r="AK22" s="6" t="inlineStr">
        <is>
          <t>AJ19-1104</t>
        </is>
      </c>
      <c r="AL22" s="6" t="inlineStr">
        <is>
          <t>Aj19-1104</t>
        </is>
      </c>
      <c r="AP22" s="6" t="inlineStr">
        <is>
          <t>AN21-1206</t>
        </is>
      </c>
      <c r="AQ22" s="20" t="inlineStr">
        <is>
          <t>AJ23-0706</t>
        </is>
      </c>
      <c r="AR22" s="6" t="inlineStr">
        <is>
          <t>AN22-0202</t>
        </is>
      </c>
      <c r="AS22" s="20" t="inlineStr">
        <is>
          <t>AJ23-0706</t>
        </is>
      </c>
      <c r="AT22" s="20" t="n"/>
      <c r="AU22" s="6" t="n"/>
      <c r="AV22" s="20" t="n"/>
      <c r="AW22" s="20" t="n"/>
      <c r="AX22" s="20" t="n"/>
      <c r="AY22" s="6" t="n"/>
      <c r="AZ22" s="20" t="n"/>
      <c r="BA22" s="20" t="n"/>
      <c r="BB22" s="13" t="inlineStr">
        <is>
          <t>AJ19-0705</t>
        </is>
      </c>
      <c r="BC22" s="13" t="n"/>
      <c r="BD22" s="6" t="n"/>
      <c r="BE22" s="6" t="inlineStr">
        <is>
          <t>AN21-0601</t>
        </is>
      </c>
      <c r="BF22" s="6" t="n"/>
      <c r="BG22" s="6" t="n"/>
      <c r="BH22" s="6" t="n"/>
      <c r="BI22" s="6" t="inlineStr">
        <is>
          <t>AM18-0701</t>
        </is>
      </c>
      <c r="BJ22" s="6" t="inlineStr">
        <is>
          <t>AM19-0602</t>
        </is>
      </c>
      <c r="BK22" s="6" t="inlineStr">
        <is>
          <t>AM19-0802</t>
        </is>
      </c>
      <c r="BL22" s="6" t="inlineStr">
        <is>
          <t>AN21-0104</t>
        </is>
      </c>
      <c r="BN22" s="6" t="inlineStr">
        <is>
          <t>AM20-0102</t>
        </is>
      </c>
      <c r="BO22" s="13" t="n"/>
      <c r="BP22" s="13" t="inlineStr">
        <is>
          <t>AJ19-0705</t>
        </is>
      </c>
      <c r="BQ22" s="13" t="inlineStr">
        <is>
          <t>AJ19-0705</t>
        </is>
      </c>
      <c r="BR22" s="6" t="n"/>
      <c r="BS22" s="6" t="inlineStr">
        <is>
          <t>AN21-0402</t>
        </is>
      </c>
      <c r="BT22" s="6" t="n"/>
      <c r="BU22" s="6" t="inlineStr">
        <is>
          <t>AN22-0308</t>
        </is>
      </c>
      <c r="BV22" s="6" t="n"/>
      <c r="BW22" s="6" t="n"/>
      <c r="BX22" s="6" t="inlineStr">
        <is>
          <t>AV23-0302</t>
        </is>
      </c>
      <c r="BY22" s="6" t="n"/>
      <c r="BZ22" s="6" t="n"/>
      <c r="CA22" s="6" t="inlineStr">
        <is>
          <t>AJ20-1202</t>
        </is>
      </c>
      <c r="CB22" s="6" t="inlineStr">
        <is>
          <t>AN21-0305</t>
        </is>
      </c>
      <c r="CC22" s="6" t="n"/>
      <c r="CD22" s="6" t="n"/>
      <c r="CE22" s="6" t="n"/>
      <c r="CF22" s="6" t="n"/>
      <c r="CG22" s="6" t="n"/>
      <c r="CH22" s="6" t="inlineStr">
        <is>
          <t>AN22-115</t>
        </is>
      </c>
      <c r="CI22" s="6" t="n"/>
      <c r="CJ22" s="6" t="n"/>
      <c r="CK22" s="6" t="n"/>
      <c r="CL22" s="6" t="n"/>
      <c r="CM22" s="6" t="n"/>
      <c r="CN22" s="6" t="n"/>
      <c r="CO22" s="6" t="n"/>
      <c r="CP22" s="6" t="inlineStr">
        <is>
          <t>AN21-0503</t>
        </is>
      </c>
      <c r="CQ22" s="6" t="n"/>
      <c r="CR22" s="6" t="n"/>
      <c r="CS22" s="6" t="n"/>
      <c r="CT22" s="13" t="n"/>
      <c r="CU22" s="6" t="n"/>
      <c r="CV22" s="6" t="inlineStr">
        <is>
          <t>AJ19-0504</t>
        </is>
      </c>
      <c r="CW22" s="13" t="inlineStr">
        <is>
          <t>AN20-0606</t>
        </is>
      </c>
      <c r="CX22" s="13" t="n"/>
      <c r="CY22" s="13" t="n"/>
      <c r="CZ22" s="6" t="n"/>
      <c r="DA22" s="6" t="n"/>
      <c r="DB22" s="6" t="inlineStr">
        <is>
          <t>AJ20-0105</t>
        </is>
      </c>
      <c r="DC22" s="13" t="n"/>
      <c r="DD22" s="13" t="n"/>
      <c r="DE22" s="6" t="n"/>
      <c r="DF22" s="6" t="n"/>
      <c r="DG22" s="6" t="n"/>
      <c r="DH22" s="6" t="n"/>
      <c r="DI22" s="6" t="n"/>
      <c r="DJ22" s="6" t="n"/>
      <c r="DK22" s="6" t="n"/>
      <c r="DL22" s="6" t="n"/>
      <c r="DM22" s="6" t="n"/>
      <c r="DN22" s="6" t="n"/>
      <c r="DO22" s="13" t="n"/>
      <c r="DP22" s="13" t="n"/>
      <c r="DQ22" s="13" t="n"/>
      <c r="DR22" s="13" t="n"/>
      <c r="DS22" s="6" t="n"/>
      <c r="DT22" s="6" t="n"/>
      <c r="DU22" s="6" t="n"/>
      <c r="DV22" s="6" t="inlineStr">
        <is>
          <t>AN21-0401</t>
        </is>
      </c>
      <c r="DW22" s="6" t="inlineStr">
        <is>
          <t>AN22-0604</t>
        </is>
      </c>
      <c r="DX22" s="6" t="n"/>
      <c r="DY22" s="6" t="n"/>
      <c r="DZ22" s="6" t="n"/>
      <c r="EA22" s="6" t="n"/>
      <c r="EB22" s="6" t="n"/>
      <c r="EC22" s="6" t="n"/>
      <c r="EN22" s="43" t="n"/>
    </row>
    <row r="23" ht="16" customHeight="1">
      <c r="A23" s="12" t="inlineStr">
        <is>
          <t>From Stock</t>
        </is>
      </c>
      <c r="B23" s="30" t="n"/>
      <c r="C23" s="30" t="n"/>
      <c r="D23" s="30" t="n"/>
      <c r="E23" s="30" t="n"/>
      <c r="F23" s="30" t="inlineStr">
        <is>
          <t>V</t>
        </is>
      </c>
      <c r="G23" s="30" t="n"/>
      <c r="H23" s="30" t="inlineStr">
        <is>
          <t>V</t>
        </is>
      </c>
      <c r="I23" s="31" t="inlineStr">
        <is>
          <t>V</t>
        </is>
      </c>
      <c r="J23" s="31" t="n"/>
      <c r="K23" s="31" t="n"/>
      <c r="L23" s="31" t="n"/>
      <c r="M23" s="31" t="inlineStr">
        <is>
          <t>V</t>
        </is>
      </c>
      <c r="N23" s="31" t="inlineStr">
        <is>
          <t>V</t>
        </is>
      </c>
      <c r="O23" s="31" t="inlineStr">
        <is>
          <t>V</t>
        </is>
      </c>
      <c r="P23" s="31" t="n"/>
      <c r="Q23" s="31" t="inlineStr">
        <is>
          <t>V</t>
        </is>
      </c>
      <c r="R23" s="31" t="n"/>
      <c r="S23" s="31" t="n"/>
      <c r="T23" s="30" t="inlineStr">
        <is>
          <t>V</t>
        </is>
      </c>
      <c r="U23" s="31" t="n"/>
      <c r="V23" s="31" t="n"/>
      <c r="W23" s="31" t="inlineStr">
        <is>
          <t>V</t>
        </is>
      </c>
      <c r="X23" s="31" t="inlineStr">
        <is>
          <t>V</t>
        </is>
      </c>
      <c r="Y23" s="31" t="n"/>
      <c r="Z23" s="31" t="n"/>
      <c r="AA23" s="31" t="inlineStr">
        <is>
          <t>V</t>
        </is>
      </c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  <c r="AL23" s="31" t="n"/>
      <c r="AP23" s="31" t="n"/>
      <c r="AQ23" s="30" t="n"/>
      <c r="AR23" s="30" t="n"/>
      <c r="AS23" s="30" t="n"/>
      <c r="AT23" s="30" t="n"/>
      <c r="AU23" s="30" t="n"/>
      <c r="AV23" s="30" t="n"/>
      <c r="AW23" s="30" t="n"/>
      <c r="AX23" s="30" t="n"/>
      <c r="AY23" s="30" t="n"/>
      <c r="AZ23" s="30" t="n"/>
      <c r="BA23" s="30" t="n"/>
      <c r="BB23" s="30" t="inlineStr">
        <is>
          <t>V</t>
        </is>
      </c>
      <c r="BC23" s="30" t="n"/>
      <c r="BD23" s="31" t="n"/>
      <c r="BE23" s="31" t="n"/>
      <c r="BF23" s="31" t="n"/>
      <c r="BG23" s="31" t="n"/>
      <c r="BH23" s="31" t="n"/>
      <c r="BI23" s="31" t="n"/>
      <c r="BJ23" s="31" t="n"/>
      <c r="BK23" s="31" t="n"/>
      <c r="BL23" s="31" t="n"/>
      <c r="BN23" s="31" t="n"/>
      <c r="BO23" s="30" t="n"/>
      <c r="BP23" s="30" t="n"/>
      <c r="BQ23" s="30" t="n"/>
      <c r="BR23" s="31" t="n"/>
      <c r="BS23" s="31" t="n"/>
      <c r="BT23" s="31" t="n"/>
      <c r="BU23" s="31" t="n"/>
      <c r="BV23" s="31" t="n"/>
      <c r="BW23" s="31" t="n"/>
      <c r="BX23" s="31" t="n"/>
      <c r="BY23" s="31" t="n"/>
      <c r="BZ23" s="31" t="n"/>
      <c r="CA23" s="31" t="n"/>
      <c r="CB23" s="31" t="n"/>
      <c r="CC23" s="31" t="n"/>
      <c r="CD23" s="31" t="n"/>
      <c r="CE23" s="31" t="n"/>
      <c r="CF23" s="31" t="n"/>
      <c r="CG23" s="31" t="n"/>
      <c r="CH23" s="31" t="n"/>
      <c r="CI23" s="31" t="n"/>
      <c r="CJ23" s="31" t="n"/>
      <c r="CK23" s="31" t="n"/>
      <c r="CL23" s="31" t="n"/>
      <c r="CM23" s="31" t="n"/>
      <c r="CN23" s="31" t="n"/>
      <c r="CO23" s="31" t="n"/>
      <c r="CP23" s="31" t="n"/>
      <c r="CQ23" s="31" t="n"/>
      <c r="CR23" s="31" t="n"/>
      <c r="CS23" s="31" t="n"/>
      <c r="CT23" s="30" t="n"/>
      <c r="CU23" s="31" t="n"/>
      <c r="CV23" s="31" t="n"/>
      <c r="CW23" s="30" t="n"/>
      <c r="CX23" s="30" t="n"/>
      <c r="CY23" s="30" t="n"/>
      <c r="CZ23" s="31" t="n"/>
      <c r="DA23" s="31" t="n"/>
      <c r="DB23" s="31" t="n"/>
      <c r="DC23" s="30" t="n"/>
      <c r="DD23" s="30" t="n"/>
      <c r="DE23" s="31" t="n"/>
      <c r="DF23" s="31" t="n"/>
      <c r="DG23" s="31" t="n"/>
      <c r="DH23" s="31" t="n"/>
      <c r="DI23" s="31" t="n"/>
      <c r="DJ23" s="31" t="n"/>
      <c r="DK23" s="31" t="n"/>
      <c r="DL23" s="31" t="n"/>
      <c r="DM23" s="31" t="n"/>
      <c r="DN23" s="31" t="n"/>
      <c r="DO23" s="30" t="n"/>
      <c r="DP23" s="30" t="n"/>
      <c r="DQ23" s="30" t="n"/>
      <c r="DR23" s="30" t="n"/>
      <c r="DS23" s="31" t="n"/>
      <c r="DT23" s="31" t="n"/>
      <c r="DU23" s="31" t="n"/>
      <c r="DV23" s="31" t="n"/>
      <c r="DW23" s="31" t="n"/>
      <c r="DX23" s="31" t="n"/>
      <c r="DY23" s="31" t="n"/>
      <c r="DZ23" s="31" t="n"/>
      <c r="EA23" s="31" t="n"/>
      <c r="EB23" s="31" t="n"/>
      <c r="EC23" s="31" t="n"/>
      <c r="EN23" s="43" t="n"/>
    </row>
    <row r="24" ht="16" customHeight="1">
      <c r="A24" s="12" t="inlineStr">
        <is>
          <t>Qty</t>
        </is>
      </c>
      <c r="B24" s="13" t="n">
        <v>2</v>
      </c>
      <c r="C24" s="13" t="n">
        <v>2</v>
      </c>
      <c r="D24" s="13" t="n">
        <v>2</v>
      </c>
      <c r="E24" s="13" t="n">
        <v>8</v>
      </c>
      <c r="F24" s="13" t="n">
        <v>1</v>
      </c>
      <c r="G24" s="13" t="n">
        <v>8</v>
      </c>
      <c r="H24" s="13" t="n">
        <v>1</v>
      </c>
      <c r="I24" s="13" t="n">
        <v>2</v>
      </c>
      <c r="J24" s="13" t="n"/>
      <c r="K24" s="13" t="n"/>
      <c r="L24" s="13" t="n">
        <v>100</v>
      </c>
      <c r="M24" s="6" t="n">
        <v>20</v>
      </c>
      <c r="N24" s="13" t="n">
        <v>4</v>
      </c>
      <c r="O24" s="13" t="n">
        <v>40</v>
      </c>
      <c r="P24" s="13" t="n">
        <v>23</v>
      </c>
      <c r="Q24" s="13" t="n">
        <v>40</v>
      </c>
      <c r="R24" s="13" t="n"/>
      <c r="S24" s="13" t="n">
        <v>10</v>
      </c>
      <c r="T24" s="13" t="n">
        <v>10</v>
      </c>
      <c r="U24" s="13" t="n">
        <v>2</v>
      </c>
      <c r="V24" s="13" t="n"/>
      <c r="W24" s="13" t="n">
        <v>1</v>
      </c>
      <c r="X24" s="13" t="n">
        <v>4</v>
      </c>
      <c r="Y24" s="13" t="n">
        <v>1</v>
      </c>
      <c r="Z24" s="13" t="n">
        <v>1</v>
      </c>
      <c r="AA24" s="13" t="n">
        <v>1400</v>
      </c>
      <c r="AB24" s="13" t="n"/>
      <c r="AC24" s="13">
        <f>5+5</f>
        <v/>
      </c>
      <c r="AD24" s="13" t="n"/>
      <c r="AE24" s="13" t="n"/>
      <c r="AF24" s="13" t="n"/>
      <c r="AG24" s="13" t="n"/>
      <c r="AH24" s="13" t="n"/>
      <c r="AI24" s="13" t="n"/>
      <c r="AJ24" s="13" t="n">
        <v>2</v>
      </c>
      <c r="AK24" s="13" t="n">
        <v>2</v>
      </c>
      <c r="AL24" s="13" t="n">
        <v>2</v>
      </c>
      <c r="AP24" s="13" t="n">
        <v>1</v>
      </c>
      <c r="AQ24" s="13" t="n">
        <v>8</v>
      </c>
      <c r="AR24" s="13" t="n">
        <v>1</v>
      </c>
      <c r="AS24" s="13" t="n">
        <v>4</v>
      </c>
      <c r="AT24" s="13" t="n"/>
      <c r="AU24" s="13" t="n"/>
      <c r="AV24" s="13" t="n"/>
      <c r="AW24" s="13" t="n"/>
      <c r="AX24" s="13" t="n"/>
      <c r="AY24" s="13" t="n"/>
      <c r="AZ24" s="13" t="n"/>
      <c r="BA24" s="13" t="n"/>
      <c r="BB24" s="13" t="n">
        <v>1</v>
      </c>
      <c r="BC24" s="13" t="n"/>
      <c r="BD24" s="13" t="n"/>
      <c r="BE24" s="13" t="n">
        <v>6</v>
      </c>
      <c r="BF24" s="13" t="n"/>
      <c r="BG24" s="13" t="n"/>
      <c r="BH24" s="13" t="n"/>
      <c r="BI24" s="13" t="n">
        <v>1</v>
      </c>
      <c r="BJ24" s="13">
        <f>1+8</f>
        <v/>
      </c>
      <c r="BK24" s="13" t="n">
        <v>1</v>
      </c>
      <c r="BL24" s="13" t="n">
        <v>2</v>
      </c>
      <c r="BN24" s="13" t="n">
        <v>1</v>
      </c>
      <c r="BO24" s="13" t="n"/>
      <c r="BP24" s="13" t="n">
        <v>1</v>
      </c>
      <c r="BQ24" s="13" t="n">
        <v>2</v>
      </c>
      <c r="BR24" s="13" t="n"/>
      <c r="BS24" s="13" t="n">
        <v>1</v>
      </c>
      <c r="BT24" s="13" t="n"/>
      <c r="BU24" s="13" t="n">
        <v>1</v>
      </c>
      <c r="BV24" s="13" t="n"/>
      <c r="BW24" s="13" t="n"/>
      <c r="BX24" s="13" t="n">
        <v>1</v>
      </c>
      <c r="BY24" s="13" t="n"/>
      <c r="BZ24" s="13" t="n"/>
      <c r="CA24" s="13" t="n">
        <v>4</v>
      </c>
      <c r="CB24" s="13" t="n">
        <v>2</v>
      </c>
      <c r="CC24" s="13" t="n"/>
      <c r="CD24" s="13" t="n"/>
      <c r="CE24" s="13" t="n"/>
      <c r="CF24" s="13" t="n"/>
      <c r="CG24" s="13" t="n"/>
      <c r="CH24" s="13" t="n">
        <v>1</v>
      </c>
      <c r="CI24" s="13" t="n"/>
      <c r="CJ24" s="13" t="n"/>
      <c r="CK24" s="13" t="n"/>
      <c r="CL24" s="13" t="n"/>
      <c r="CM24" s="13" t="n"/>
      <c r="CN24" s="13" t="n"/>
      <c r="CO24" s="13" t="n"/>
      <c r="CP24" s="13" t="n">
        <v>3</v>
      </c>
      <c r="CQ24" s="13" t="n"/>
      <c r="CR24" s="13" t="n"/>
      <c r="CS24" s="13" t="n"/>
      <c r="CT24" s="13" t="n"/>
      <c r="CU24" s="13" t="n"/>
      <c r="CV24" s="6" t="n">
        <v>2</v>
      </c>
      <c r="CW24" s="13" t="n">
        <v>3</v>
      </c>
      <c r="CX24" s="13" t="n"/>
      <c r="CY24" s="13" t="n"/>
      <c r="CZ24" s="13" t="n"/>
      <c r="DA24" s="13" t="n"/>
      <c r="DB24" s="13" t="n">
        <v>1</v>
      </c>
      <c r="DC24" s="13" t="n"/>
      <c r="DD24" s="13" t="n"/>
      <c r="DE24" s="13" t="n"/>
      <c r="DF24" s="13" t="n"/>
      <c r="DG24" s="13" t="n"/>
      <c r="DH24" s="13" t="n"/>
      <c r="DI24" s="13" t="n"/>
      <c r="DJ24" s="13" t="n"/>
      <c r="DK24" s="13" t="n"/>
      <c r="DL24" s="13" t="n"/>
      <c r="DM24" s="13" t="n"/>
      <c r="DN24" s="13" t="n"/>
      <c r="DO24" s="13" t="n"/>
      <c r="DP24" s="13" t="n"/>
      <c r="DQ24" s="13" t="n"/>
      <c r="DR24" s="13" t="n"/>
      <c r="DS24" s="13" t="n"/>
      <c r="DT24" s="13" t="n"/>
      <c r="DU24" s="13" t="n"/>
      <c r="DV24" s="13" t="n">
        <v>4</v>
      </c>
      <c r="DW24" s="13" t="n">
        <v>2</v>
      </c>
      <c r="DX24" s="13" t="n"/>
      <c r="DY24" s="13" t="n"/>
      <c r="DZ24" s="13" t="n"/>
      <c r="EA24" s="13" t="n"/>
      <c r="EB24" s="13" t="n"/>
      <c r="EC24" s="13" t="n"/>
      <c r="EN24" s="43" t="n"/>
    </row>
    <row r="25" ht="16" customHeight="1">
      <c r="A25" s="14" t="inlineStr">
        <is>
          <t>Price</t>
        </is>
      </c>
      <c r="B25" s="15" t="n">
        <v>5287.36</v>
      </c>
      <c r="C25" s="15" t="n">
        <v>3065.76</v>
      </c>
      <c r="D25" s="15">
        <f>1813.46*3.8</f>
        <v/>
      </c>
      <c r="E25" s="15" t="n">
        <v>3441.78</v>
      </c>
      <c r="F25" s="15" t="n">
        <v>5287.36</v>
      </c>
      <c r="G25" s="15" t="n">
        <v>3065</v>
      </c>
      <c r="H25" s="15" t="n">
        <v>653</v>
      </c>
      <c r="I25" s="15" t="n">
        <v>353.48</v>
      </c>
      <c r="J25" s="15" t="n"/>
      <c r="K25" s="15" t="n"/>
      <c r="L25" s="15" t="n">
        <v>222.3</v>
      </c>
      <c r="M25" s="15" t="n">
        <v>133.67</v>
      </c>
      <c r="N25" s="15" t="n">
        <v>193</v>
      </c>
      <c r="O25" s="15" t="n">
        <v>96.54000000000001</v>
      </c>
      <c r="P25" s="15" t="n">
        <v>143.53</v>
      </c>
      <c r="Q25" s="15" t="n">
        <v>77.98</v>
      </c>
      <c r="R25" s="15" t="n"/>
      <c r="S25" s="15" t="n">
        <v>87</v>
      </c>
      <c r="T25" s="15" t="n">
        <v>655</v>
      </c>
      <c r="U25" s="15" t="n">
        <v>1085</v>
      </c>
      <c r="V25" s="15" t="n"/>
      <c r="W25" s="15" t="n">
        <v>237.67</v>
      </c>
      <c r="X25" s="15" t="n">
        <v>701.71</v>
      </c>
      <c r="Y25" s="15" t="n">
        <v>2630</v>
      </c>
      <c r="Z25" s="15" t="n">
        <v>1540</v>
      </c>
      <c r="AA25" s="15" t="n">
        <v>2</v>
      </c>
      <c r="AB25" s="15" t="n"/>
      <c r="AC25" s="15">
        <f>1500*4.0991</f>
        <v/>
      </c>
      <c r="AD25" s="15" t="n"/>
      <c r="AE25" s="15" t="n"/>
      <c r="AF25" s="15" t="n"/>
      <c r="AG25" s="15" t="n"/>
      <c r="AH25" s="15" t="n"/>
      <c r="AI25" s="15" t="n"/>
      <c r="AJ25" s="15" t="n">
        <v>322</v>
      </c>
      <c r="AK25" s="15" t="n">
        <v>178.5</v>
      </c>
      <c r="AL25" s="15" t="n">
        <v>105</v>
      </c>
      <c r="AP25" s="15" t="n">
        <v>7465</v>
      </c>
      <c r="AQ25" s="15" t="n">
        <v>7682</v>
      </c>
      <c r="AR25" s="15" t="n">
        <v>10117</v>
      </c>
      <c r="AS25" s="15" t="n">
        <v>8017</v>
      </c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>
        <v>7525.74</v>
      </c>
      <c r="BC25" s="15" t="n"/>
      <c r="BD25" s="15" t="n"/>
      <c r="BE25" s="46" t="n">
        <v>682</v>
      </c>
      <c r="BF25" s="15" t="n"/>
      <c r="BG25" s="15" t="n"/>
      <c r="BH25" s="15" t="n"/>
      <c r="BI25" s="15" t="n">
        <v>9430</v>
      </c>
      <c r="BJ25" s="15" t="n">
        <v>6465</v>
      </c>
      <c r="BK25" s="15" t="n">
        <v>6265.8</v>
      </c>
      <c r="BL25" s="15" t="n">
        <v>7660</v>
      </c>
      <c r="BN25" s="15" t="n">
        <v>9730</v>
      </c>
      <c r="BO25" s="15" t="n"/>
      <c r="BP25" s="15" t="n">
        <v>8368.59</v>
      </c>
      <c r="BQ25" s="15" t="n">
        <v>8368.59</v>
      </c>
      <c r="BR25" s="15" t="n"/>
      <c r="BS25" s="15" t="n">
        <v>8787</v>
      </c>
      <c r="BT25" s="15" t="n"/>
      <c r="BU25" s="15" t="n">
        <v>10899</v>
      </c>
      <c r="BV25" s="15" t="n"/>
      <c r="BW25" s="15" t="n"/>
      <c r="BX25" s="103" t="n">
        <v>3204</v>
      </c>
      <c r="BY25" s="15" t="n"/>
      <c r="BZ25" s="15" t="n"/>
      <c r="CA25" s="15">
        <f>773.98</f>
        <v/>
      </c>
      <c r="CB25" s="15">
        <f>2030.08</f>
        <v/>
      </c>
      <c r="CC25" s="15" t="n"/>
      <c r="CD25" s="15" t="n"/>
      <c r="CE25" s="15" t="n"/>
      <c r="CF25" s="15" t="n"/>
      <c r="CG25" s="15" t="n"/>
      <c r="CH25" s="15" t="n">
        <v>3193</v>
      </c>
      <c r="CI25" s="15" t="n"/>
      <c r="CJ25" s="15" t="n"/>
      <c r="CK25" s="15" t="n"/>
      <c r="CL25" s="15" t="n"/>
      <c r="CM25" s="15" t="n"/>
      <c r="CN25" s="15" t="n"/>
      <c r="CO25" s="15" t="n"/>
      <c r="CP25" s="15" t="n">
        <v>9999</v>
      </c>
      <c r="CQ25" s="15" t="n"/>
      <c r="CR25" s="15" t="n"/>
      <c r="CS25" s="15" t="n"/>
      <c r="CT25" s="15" t="n"/>
      <c r="CU25" s="15" t="n"/>
      <c r="CV25" s="15" t="n">
        <v>4156</v>
      </c>
      <c r="CW25" s="15" t="n">
        <v>1210</v>
      </c>
      <c r="CX25" s="15" t="n"/>
      <c r="CY25" s="15" t="n"/>
      <c r="CZ25" s="15" t="n"/>
      <c r="DA25" s="15" t="n"/>
      <c r="DB25" s="15" t="n">
        <v>10709.43</v>
      </c>
      <c r="DC25" s="15" t="n"/>
      <c r="DD25" s="15" t="n"/>
      <c r="DE25" s="15" t="n"/>
      <c r="DF25" s="15" t="n"/>
      <c r="DG25" s="15" t="n"/>
      <c r="DH25" s="15" t="n"/>
      <c r="DI25" s="15" t="n"/>
      <c r="DJ25" s="15" t="n"/>
      <c r="DK25" s="15" t="n"/>
      <c r="DL25" s="15" t="n"/>
      <c r="DM25" s="15" t="n"/>
      <c r="DN25" s="15" t="n"/>
      <c r="DO25" s="15" t="n"/>
      <c r="DP25" s="15" t="n"/>
      <c r="DQ25" s="15" t="n"/>
      <c r="DR25" s="15" t="n"/>
      <c r="DS25" s="15" t="n"/>
      <c r="DT25" s="15" t="n"/>
      <c r="DU25" s="15" t="n"/>
      <c r="DV25" s="15" t="n">
        <v>985.1799999999999</v>
      </c>
      <c r="DW25" s="15" t="n">
        <v>6955</v>
      </c>
      <c r="DX25" s="15" t="n"/>
      <c r="DY25" s="15" t="n"/>
      <c r="DZ25" s="15" t="n"/>
      <c r="EA25" s="15" t="n"/>
      <c r="EB25" s="15" t="n"/>
      <c r="EC25" s="15" t="n"/>
      <c r="EN25" s="43" t="n"/>
    </row>
    <row r="26" ht="16" customHeight="1">
      <c r="A26" s="16" t="inlineStr">
        <is>
          <t>Discount</t>
        </is>
      </c>
      <c r="B26" s="17" t="n">
        <v>0</v>
      </c>
      <c r="C26" s="17" t="n">
        <v>0</v>
      </c>
      <c r="D26" s="17" t="n">
        <v>0.08</v>
      </c>
      <c r="E26" s="17" t="n">
        <v>0</v>
      </c>
      <c r="F26" s="17" t="n">
        <v>0</v>
      </c>
      <c r="G26" s="17" t="n">
        <v>0.1</v>
      </c>
      <c r="H26" s="17" t="n"/>
      <c r="I26" s="17" t="n">
        <v>0</v>
      </c>
      <c r="J26" s="17" t="n"/>
      <c r="K26" s="17" t="n"/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/>
      <c r="S26" s="17" t="n">
        <v>0</v>
      </c>
      <c r="T26" s="17" t="n">
        <v>0</v>
      </c>
      <c r="U26" s="17" t="n">
        <v>0</v>
      </c>
      <c r="V26" s="17" t="n"/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/>
      <c r="AC26" s="17" t="n">
        <v>0</v>
      </c>
      <c r="AD26" s="17" t="n"/>
      <c r="AE26" s="17" t="n"/>
      <c r="AF26" s="17" t="n"/>
      <c r="AG26" s="17" t="n"/>
      <c r="AH26" s="17" t="n"/>
      <c r="AI26" s="17" t="n"/>
      <c r="AJ26" s="17" t="n">
        <v>0</v>
      </c>
      <c r="AK26" s="17" t="n">
        <v>0</v>
      </c>
      <c r="AL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17" t="n">
        <v>0</v>
      </c>
      <c r="BC26" s="17" t="n"/>
      <c r="BD26" s="17" t="n"/>
      <c r="BE26" s="17" t="n"/>
      <c r="BF26" s="17" t="n"/>
      <c r="BG26" s="17" t="n"/>
      <c r="BH26" s="17" t="n"/>
      <c r="BI26" s="17" t="n"/>
      <c r="BJ26" s="17" t="n">
        <v>0</v>
      </c>
      <c r="BK26" s="17" t="n">
        <v>0</v>
      </c>
      <c r="BL26" s="17" t="n">
        <v>0</v>
      </c>
      <c r="BN26" s="17" t="n"/>
      <c r="BO26" s="17" t="n"/>
      <c r="BP26" s="17" t="n">
        <v>0</v>
      </c>
      <c r="BQ26" s="17" t="n">
        <v>0</v>
      </c>
      <c r="BR26" s="17" t="n"/>
      <c r="BS26" s="17" t="n"/>
      <c r="BT26" s="17" t="n"/>
      <c r="BU26" s="17" t="n"/>
      <c r="BV26" s="17" t="n"/>
      <c r="BW26" s="17" t="n"/>
      <c r="BX26" s="17" t="n"/>
      <c r="BY26" s="17" t="n"/>
      <c r="BZ26" s="17" t="n"/>
      <c r="CA26" s="17" t="n"/>
      <c r="CB26" s="17" t="n"/>
      <c r="CC26" s="17" t="n"/>
      <c r="CD26" s="17" t="n"/>
      <c r="CE26" s="17" t="n"/>
      <c r="CF26" s="17" t="n"/>
      <c r="CG26" s="17" t="n"/>
      <c r="CH26" s="17" t="n">
        <v>0</v>
      </c>
      <c r="CI26" s="17" t="n"/>
      <c r="CJ26" s="17" t="n"/>
      <c r="CK26" s="17" t="n"/>
      <c r="CL26" s="17" t="n"/>
      <c r="CM26" s="17" t="n"/>
      <c r="CN26" s="17" t="n"/>
      <c r="CO26" s="17" t="n"/>
      <c r="CP26" s="17" t="n"/>
      <c r="CQ26" s="17" t="n"/>
      <c r="CR26" s="17" t="n">
        <v>0</v>
      </c>
      <c r="CS26" s="17" t="n">
        <v>0</v>
      </c>
      <c r="CT26" s="17" t="n"/>
      <c r="CU26" s="17" t="n"/>
      <c r="CV26" s="17" t="n">
        <v>0</v>
      </c>
      <c r="CW26" s="17" t="n">
        <v>0</v>
      </c>
      <c r="CX26" s="17" t="n"/>
      <c r="CY26" s="17" t="n"/>
      <c r="CZ26" s="17" t="n"/>
      <c r="DA26" s="17" t="n"/>
      <c r="DB26" s="17" t="n">
        <v>0</v>
      </c>
      <c r="DC26" s="17" t="n"/>
      <c r="DD26" s="17" t="n"/>
      <c r="DE26" s="17" t="n"/>
      <c r="DF26" s="17" t="n"/>
      <c r="DG26" s="17" t="n"/>
      <c r="DH26" s="17" t="n"/>
      <c r="DI26" s="17" t="n"/>
      <c r="DJ26" s="17" t="n"/>
      <c r="DK26" s="17" t="n"/>
      <c r="DL26" s="17" t="n"/>
      <c r="DM26" s="17" t="n"/>
      <c r="DN26" s="17" t="n"/>
      <c r="DO26" s="17" t="n">
        <v>0</v>
      </c>
      <c r="DP26" s="17" t="n">
        <v>0</v>
      </c>
      <c r="DQ26" s="17" t="n">
        <v>0</v>
      </c>
      <c r="DR26" s="17" t="n">
        <v>0</v>
      </c>
      <c r="DS26" s="17" t="n"/>
      <c r="DT26" s="17" t="n"/>
      <c r="DU26" s="17" t="n"/>
      <c r="DV26" s="17" t="n">
        <v>0</v>
      </c>
      <c r="DW26" s="17" t="n">
        <v>0</v>
      </c>
      <c r="DX26" s="17" t="n"/>
      <c r="DY26" s="17" t="n"/>
      <c r="DZ26" s="17" t="n"/>
      <c r="EA26" s="17" t="n"/>
      <c r="EB26" s="17" t="n"/>
      <c r="EC26" s="17" t="n"/>
      <c r="EN26" s="43" t="n"/>
    </row>
    <row r="27" ht="16" customHeight="1">
      <c r="A27" s="18" t="inlineStr">
        <is>
          <t>Final Price</t>
        </is>
      </c>
      <c r="B27" s="19">
        <f>(B25*B24)*(1-B26)</f>
        <v/>
      </c>
      <c r="C27" s="19">
        <f>(C25*C24)*(1-C26)</f>
        <v/>
      </c>
      <c r="D27" s="19">
        <f>(D25*D24)*(1-D26)</f>
        <v/>
      </c>
      <c r="E27" s="19">
        <f>(E25*E24)*(1-E26)</f>
        <v/>
      </c>
      <c r="F27" s="19">
        <f>(F25*F24)*(1-F26)</f>
        <v/>
      </c>
      <c r="G27" s="19">
        <f>(G25*G24)*(1-G26)</f>
        <v/>
      </c>
      <c r="H27" s="19">
        <f>(H25*H24)*(1-H26)</f>
        <v/>
      </c>
      <c r="I27" s="19">
        <f>(I25*I24)*(1-I26)</f>
        <v/>
      </c>
      <c r="J27" s="19">
        <f>(J25*J24)*(1-J26)</f>
        <v/>
      </c>
      <c r="K27" s="19">
        <f>(K25*K24)*(1-K26)</f>
        <v/>
      </c>
      <c r="L27" s="19">
        <f>(L25*L24)*(1-L26)</f>
        <v/>
      </c>
      <c r="M27" s="19">
        <f>(M25*M24)*(1-M26)</f>
        <v/>
      </c>
      <c r="N27" s="19">
        <f>(N25*N24)*(1-N26)</f>
        <v/>
      </c>
      <c r="O27" s="19">
        <f>(O25*O24)*(1-O26)</f>
        <v/>
      </c>
      <c r="P27" s="19">
        <f>(P25*P24)*(1-P26)</f>
        <v/>
      </c>
      <c r="Q27" s="19">
        <f>(Q25*Q24)*(1-Q26)</f>
        <v/>
      </c>
      <c r="R27" s="19">
        <f>(R25*R24)*(1-R26)</f>
        <v/>
      </c>
      <c r="S27" s="19">
        <f>(S25*S24)*(1-S26)</f>
        <v/>
      </c>
      <c r="T27" s="19">
        <f>(T25*T24)*(1-T26)</f>
        <v/>
      </c>
      <c r="U27" s="19">
        <f>(U25*U24)*(1-U26)</f>
        <v/>
      </c>
      <c r="V27" s="19">
        <f>(V25*V24)*(1-V26)</f>
        <v/>
      </c>
      <c r="W27" s="19">
        <f>(W25*W24)*(1-W26)</f>
        <v/>
      </c>
      <c r="X27" s="19">
        <f>(X25*X24)*(1-X26)</f>
        <v/>
      </c>
      <c r="Y27" s="19">
        <f>(Y25*Y24)*(1-Y26)</f>
        <v/>
      </c>
      <c r="Z27" s="19">
        <f>(Z25*Z24)*(1-Z26)</f>
        <v/>
      </c>
      <c r="AA27" s="19">
        <f>(AA25*AA24)*(1-AA26)</f>
        <v/>
      </c>
      <c r="AB27" s="19">
        <f>(AB25*AB24)*(1-AB26)</f>
        <v/>
      </c>
      <c r="AC27" s="19">
        <f>(AC25*AC24)*(1-AC26)</f>
        <v/>
      </c>
      <c r="AD27" s="19" t="n"/>
      <c r="AE27" s="19" t="n"/>
      <c r="AF27" s="19" t="n"/>
      <c r="AG27" s="19" t="n"/>
      <c r="AH27" s="19" t="n"/>
      <c r="AI27" s="19" t="n"/>
      <c r="AJ27" s="19">
        <f>(AJ25*AJ24)*(1-AJ26)</f>
        <v/>
      </c>
      <c r="AK27" s="19">
        <f>(AK25*AK24)*(1-AK26)</f>
        <v/>
      </c>
      <c r="AL27" s="19">
        <f>(AL25*AL24)*(1-AL26)</f>
        <v/>
      </c>
      <c r="AM27" s="19" t="n"/>
      <c r="AN27" s="19" t="n"/>
      <c r="AO27" s="19" t="n"/>
      <c r="AP27" s="19">
        <f>(AP25*AP24)*(1-AP26)</f>
        <v/>
      </c>
      <c r="AQ27" s="19">
        <f>(AQ25*AQ24)*(1-AQ26)</f>
        <v/>
      </c>
      <c r="AR27" s="19">
        <f>(AR25*AR24)*(1-AR26)</f>
        <v/>
      </c>
      <c r="AS27" s="19">
        <f>(AS25*AS24)*(1-AS26)</f>
        <v/>
      </c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>
        <f>(BB25*BB24)*(1-BB26)</f>
        <v/>
      </c>
      <c r="BC27" s="19">
        <f>(BC25*BC24)*(1-BC26)</f>
        <v/>
      </c>
      <c r="BD27" s="19">
        <f>(BD25*BD24)*(1-BD26)</f>
        <v/>
      </c>
      <c r="BE27" s="47">
        <f>(BE25*BE24)*(1-BE26)</f>
        <v/>
      </c>
      <c r="BF27" s="19" t="n"/>
      <c r="BG27" s="19" t="n"/>
      <c r="BH27" s="19" t="n"/>
      <c r="BI27" s="19">
        <f>(BI25*BI24)*(1-BI26)</f>
        <v/>
      </c>
      <c r="BJ27" s="19">
        <f>(BJ25*BJ24)*(1-BJ26)</f>
        <v/>
      </c>
      <c r="BK27" s="19">
        <f>(BK25*BK24)*(1-BK26)</f>
        <v/>
      </c>
      <c r="BL27" s="19">
        <f>(BL25*BL24)*(1-BL26)</f>
        <v/>
      </c>
      <c r="BN27" s="19">
        <f>(BN25*BN24)*(1-BN26)</f>
        <v/>
      </c>
      <c r="BO27" s="19">
        <f>(BO25*BO24)*(1-BO26)</f>
        <v/>
      </c>
      <c r="BP27" s="19">
        <f>(BP25*BP24)*(1-BP26)</f>
        <v/>
      </c>
      <c r="BQ27" s="19">
        <f>(BQ25*BQ24)*(1-BQ26)</f>
        <v/>
      </c>
      <c r="BR27" s="19" t="n"/>
      <c r="BS27" s="19">
        <f>(BS25*BS24)*(1-BS26)</f>
        <v/>
      </c>
      <c r="BT27" s="19" t="n"/>
      <c r="BU27" s="19">
        <f>(BU25*BU24)*(1-BU26)</f>
        <v/>
      </c>
      <c r="BV27" s="19">
        <f>(BV25*BV24)*(1-BV26)</f>
        <v/>
      </c>
      <c r="BW27" s="19" t="n"/>
      <c r="BX27" s="104">
        <f>(BX25*BX24)*(1-BX26)</f>
        <v/>
      </c>
      <c r="BY27" s="19" t="n"/>
      <c r="BZ27" s="19" t="n"/>
      <c r="CA27" s="19">
        <f>(CA25*CA24)*(1-CA26)</f>
        <v/>
      </c>
      <c r="CB27" s="19">
        <f>(CB25*CB24)*(1-CB26)</f>
        <v/>
      </c>
      <c r="CC27" s="19">
        <f>(CC25*CC24)*(1-CC26)</f>
        <v/>
      </c>
      <c r="CD27" s="19">
        <f>(CD25*CD24)*(1-CD26)</f>
        <v/>
      </c>
      <c r="CE27" s="19">
        <f>(CE25*CE24)*(1-CE26)</f>
        <v/>
      </c>
      <c r="CF27" s="19">
        <f>(CF25*CF24)*(1-CF26)</f>
        <v/>
      </c>
      <c r="CG27" s="19">
        <f>(CG25*CG24)*(1-CG26)</f>
        <v/>
      </c>
      <c r="CH27" s="19">
        <f>(CH25*CH24)*(1-CH26)</f>
        <v/>
      </c>
      <c r="CI27" s="19">
        <f>(CI25*CI24)*(1-CI26)</f>
        <v/>
      </c>
      <c r="CJ27" s="19">
        <f>(CJ25*CJ24)*(1-CJ26)</f>
        <v/>
      </c>
      <c r="CK27" s="19">
        <f>(CK25*CK24)*(1-CK26)</f>
        <v/>
      </c>
      <c r="CL27" s="19">
        <f>(CL25*CL24)*(1-CL26)</f>
        <v/>
      </c>
      <c r="CM27" s="19">
        <f>(CM25*CM24)*(1-CM26)</f>
        <v/>
      </c>
      <c r="CN27" s="19" t="n"/>
      <c r="CO27" s="19" t="n"/>
      <c r="CP27" s="19">
        <f>(CP25*CP24)*(1-CP26)</f>
        <v/>
      </c>
      <c r="CQ27" s="19" t="n"/>
      <c r="CR27" s="19">
        <f>(CR25*CR24)*(1-CR26)</f>
        <v/>
      </c>
      <c r="CS27" s="19">
        <f>(CS25*CS24)*(1-CS26)</f>
        <v/>
      </c>
      <c r="CT27" s="19">
        <f>(CT25*CT24)*(1-CT26)</f>
        <v/>
      </c>
      <c r="CU27" s="19">
        <f>(CU25*CU24)*(1-CU26)</f>
        <v/>
      </c>
      <c r="CV27" s="19">
        <f>(CV25*CV24)*(1-CV26)</f>
        <v/>
      </c>
      <c r="CW27" s="19">
        <f>(CW25*CW24)*(1-CW26)</f>
        <v/>
      </c>
      <c r="CX27" s="19" t="n"/>
      <c r="CY27" s="19" t="n"/>
      <c r="CZ27" s="19" t="n"/>
      <c r="DA27" s="19">
        <f>(DA25*DA24)*(1-DA26)</f>
        <v/>
      </c>
      <c r="DB27" s="19">
        <f>(DB25*DB24)*(1-DB26)</f>
        <v/>
      </c>
      <c r="DC27" s="19">
        <f>(DC25*DC24)*(1-DC26)</f>
        <v/>
      </c>
      <c r="DD27" s="19">
        <f>(DD25*DD24)*(1-DD26)</f>
        <v/>
      </c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>
        <f>(DM25*DM24)*(1-DM26)</f>
        <v/>
      </c>
      <c r="DN27" s="19">
        <f>(DN25*DN24)*(1-DN26)</f>
        <v/>
      </c>
      <c r="DO27" s="19">
        <f>(DO25*DO24)*(1-DO26)</f>
        <v/>
      </c>
      <c r="DP27" s="19">
        <f>(DP25*DP24)*(1-DP26)</f>
        <v/>
      </c>
      <c r="DQ27" s="19">
        <f>(DQ25*DQ24)*(1-DQ26)</f>
        <v/>
      </c>
      <c r="DR27" s="19">
        <f>(DR25*DR24)*(1-DR26)</f>
        <v/>
      </c>
      <c r="DS27" s="19">
        <f>(DS25*DS24)*(1-DS26)</f>
        <v/>
      </c>
      <c r="DT27" s="19">
        <f>(DT25*DT24)*(1-DT26)</f>
        <v/>
      </c>
      <c r="DU27" s="19">
        <f>(DU25*DU24)*(1-DU26)</f>
        <v/>
      </c>
      <c r="DV27" s="19">
        <f>(DV25*DV24)*(1-DV26)</f>
        <v/>
      </c>
      <c r="DW27" s="19">
        <f>(DW25*DW24)*(1-DW26)</f>
        <v/>
      </c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N27" s="43" t="n"/>
    </row>
    <row r="28" ht="16" customHeight="1">
      <c r="A28" s="11" t="inlineStr">
        <is>
          <t>Customer</t>
        </is>
      </c>
      <c r="B28" s="6" t="inlineStr">
        <is>
          <t>Ormat</t>
        </is>
      </c>
      <c r="C28" s="6" t="inlineStr">
        <is>
          <t>Ormat</t>
        </is>
      </c>
      <c r="D28" s="6" t="inlineStr">
        <is>
          <t>Ormat</t>
        </is>
      </c>
      <c r="E28" s="6" t="inlineStr">
        <is>
          <t>Ormat</t>
        </is>
      </c>
      <c r="F28" s="6" t="inlineStr">
        <is>
          <t>Ormat</t>
        </is>
      </c>
      <c r="G28" s="6" t="inlineStr">
        <is>
          <t>Ormat</t>
        </is>
      </c>
      <c r="H28" s="6" t="n"/>
      <c r="I28" s="6" t="inlineStr">
        <is>
          <t>Ormat</t>
        </is>
      </c>
      <c r="J28" s="6" t="n"/>
      <c r="K28" s="6" t="n"/>
      <c r="L28" s="6" t="inlineStr">
        <is>
          <t>Ormat</t>
        </is>
      </c>
      <c r="M28" s="6" t="inlineStr">
        <is>
          <t>Supergas</t>
        </is>
      </c>
      <c r="N28" s="6" t="inlineStr">
        <is>
          <t>Ormat</t>
        </is>
      </c>
      <c r="O28" s="6" t="inlineStr">
        <is>
          <t>Supergas</t>
        </is>
      </c>
      <c r="P28" s="6" t="inlineStr">
        <is>
          <t>Ormat</t>
        </is>
      </c>
      <c r="Q28" s="6" t="inlineStr">
        <is>
          <t>Ormat</t>
        </is>
      </c>
      <c r="R28" s="6" t="n"/>
      <c r="S28" s="6" t="inlineStr">
        <is>
          <t>Supergas</t>
        </is>
      </c>
      <c r="T28" s="6" t="inlineStr">
        <is>
          <t>Ormat</t>
        </is>
      </c>
      <c r="U28" s="6" t="n"/>
      <c r="V28" s="6" t="n"/>
      <c r="W28" s="6" t="inlineStr">
        <is>
          <t>Ormat</t>
        </is>
      </c>
      <c r="X28" s="6" t="n"/>
      <c r="Y28" s="6" t="n"/>
      <c r="Z28" s="6" t="inlineStr">
        <is>
          <t>Ormat</t>
        </is>
      </c>
      <c r="AA28" s="6" t="inlineStr">
        <is>
          <t>Ormat</t>
        </is>
      </c>
      <c r="AB28" s="13" t="n"/>
      <c r="AC28" s="6" t="inlineStr">
        <is>
          <t>Raphael</t>
        </is>
      </c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P28" s="6" t="inlineStr">
        <is>
          <t>Ormat</t>
        </is>
      </c>
      <c r="AQ28" s="6" t="n"/>
      <c r="AR28" s="6" t="inlineStr">
        <is>
          <t>Ormat</t>
        </is>
      </c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inlineStr">
        <is>
          <t>Ormat</t>
        </is>
      </c>
      <c r="BC28" s="6" t="n"/>
      <c r="BD28" s="13" t="n"/>
      <c r="BE28" s="6" t="inlineStr">
        <is>
          <t>Ormat</t>
        </is>
      </c>
      <c r="BF28" s="6" t="n"/>
      <c r="BG28" s="6" t="n"/>
      <c r="BH28" s="6" t="n"/>
      <c r="BI28" s="6" t="inlineStr">
        <is>
          <t>Ormat</t>
        </is>
      </c>
      <c r="BJ28" s="6" t="inlineStr">
        <is>
          <t>Raphael</t>
        </is>
      </c>
      <c r="BK28" s="6" t="inlineStr">
        <is>
          <t>Raphael</t>
        </is>
      </c>
      <c r="BL28" s="6" t="inlineStr">
        <is>
          <t>Raphael</t>
        </is>
      </c>
      <c r="BM28" s="6" t="n"/>
      <c r="BN28" s="6" t="inlineStr">
        <is>
          <t>Ormat</t>
        </is>
      </c>
      <c r="BO28" s="6" t="n"/>
      <c r="BP28" s="6" t="inlineStr">
        <is>
          <t>Ormat</t>
        </is>
      </c>
      <c r="BQ28" s="6" t="inlineStr">
        <is>
          <t>Ormat</t>
        </is>
      </c>
      <c r="BR28" s="6" t="n"/>
      <c r="BS28" s="6" t="inlineStr">
        <is>
          <t>Ormat</t>
        </is>
      </c>
      <c r="BT28" s="6" t="n"/>
      <c r="BU28" s="6" t="n"/>
      <c r="BV28" s="6" t="n"/>
      <c r="BW28" s="6" t="n"/>
      <c r="BX28" s="6" t="inlineStr">
        <is>
          <t>IEC</t>
        </is>
      </c>
      <c r="BY28" s="6" t="n"/>
      <c r="BZ28" s="6" t="n"/>
      <c r="CA28" s="6" t="inlineStr">
        <is>
          <t>Bazan</t>
        </is>
      </c>
      <c r="CB28" s="6" t="inlineStr">
        <is>
          <t>Bazan</t>
        </is>
      </c>
      <c r="CC28" s="13" t="n"/>
      <c r="CD28" s="13" t="n"/>
      <c r="CE28" s="13" t="n"/>
      <c r="CF28" s="13" t="n"/>
      <c r="CG28" s="13" t="n"/>
      <c r="CH28" s="13" t="n"/>
      <c r="CI28" s="13" t="n"/>
      <c r="CJ28" s="13" t="n"/>
      <c r="CK28" s="13" t="n"/>
      <c r="CL28" s="13" t="n"/>
      <c r="CM28" s="13" t="n"/>
      <c r="CN28" s="6" t="n"/>
      <c r="CO28" s="6" t="n"/>
      <c r="CP28" s="6" t="n"/>
      <c r="CQ28" s="6" t="n"/>
      <c r="CR28" s="6" t="n"/>
      <c r="CS28" s="6" t="n"/>
      <c r="CT28" s="6" t="n"/>
      <c r="CU28" s="13" t="n"/>
      <c r="CV28" s="6" t="inlineStr">
        <is>
          <t>Adama</t>
        </is>
      </c>
      <c r="CW28" s="6" t="inlineStr">
        <is>
          <t>Adama</t>
        </is>
      </c>
      <c r="CX28" s="6" t="n"/>
      <c r="CY28" s="6" t="n"/>
      <c r="CZ28" s="6" t="n"/>
      <c r="DA28" s="6" t="n"/>
      <c r="DB28" s="6" t="n"/>
      <c r="DC28" s="6" t="n"/>
      <c r="DD28" s="6" t="n"/>
      <c r="DE28" s="13" t="n"/>
      <c r="DF28" s="13" t="n"/>
      <c r="DG28" s="6" t="n"/>
      <c r="DH28" s="13" t="n"/>
      <c r="DI28" s="13" t="n"/>
      <c r="DJ28" s="13" t="n"/>
      <c r="DK28" s="13" t="n"/>
      <c r="DL28" s="13" t="n"/>
      <c r="DM28" s="13" t="n"/>
      <c r="DN28" s="13" t="n"/>
      <c r="DO28" s="6" t="n"/>
      <c r="DP28" s="6" t="n"/>
      <c r="DQ28" s="6" t="n"/>
      <c r="DR28" s="6" t="n"/>
      <c r="DS28" s="13" t="n"/>
      <c r="DT28" s="13" t="n"/>
      <c r="DU28" s="13" t="n"/>
      <c r="DV28" s="13" t="n"/>
      <c r="DW28" s="13" t="n"/>
      <c r="DX28" s="6" t="n"/>
      <c r="DY28" s="6" t="n"/>
      <c r="DZ28" s="6" t="n"/>
      <c r="EA28" s="6" t="n"/>
      <c r="EB28" s="13" t="n"/>
      <c r="EC28" s="13" t="n"/>
      <c r="EN28" s="43" t="n"/>
    </row>
    <row r="29" ht="16" customHeight="1">
      <c r="A29" s="21" t="inlineStr">
        <is>
          <t>Customer PN</t>
        </is>
      </c>
      <c r="B29" s="20" t="inlineStr">
        <is>
          <t>955.070.085.1</t>
        </is>
      </c>
      <c r="C29" s="20" t="inlineStr">
        <is>
          <t>955.073.093.1</t>
        </is>
      </c>
      <c r="D29" s="20" t="inlineStr">
        <is>
          <t>955.071.676.1</t>
        </is>
      </c>
      <c r="E29" s="20" t="inlineStr">
        <is>
          <t>955.072.575.1</t>
        </is>
      </c>
      <c r="F29" s="20" t="inlineStr">
        <is>
          <t>955.070.092.1</t>
        </is>
      </c>
      <c r="G29" s="20" t="inlineStr">
        <is>
          <t>955.070.093.1</t>
        </is>
      </c>
      <c r="H29" s="20" t="n"/>
      <c r="I29" s="20" t="inlineStr">
        <is>
          <t>955.073.861.1</t>
        </is>
      </c>
      <c r="J29" s="20" t="n"/>
      <c r="K29" s="20" t="n"/>
      <c r="L29" s="20" t="inlineStr">
        <is>
          <t>955.071.374.1</t>
        </is>
      </c>
      <c r="M29" s="20" t="n">
        <v>110109</v>
      </c>
      <c r="N29" s="20" t="inlineStr">
        <is>
          <t>955.074.758.1</t>
        </is>
      </c>
      <c r="O29" s="20" t="n">
        <v>110110</v>
      </c>
      <c r="P29" s="20" t="inlineStr">
        <is>
          <t>955.071.839.1</t>
        </is>
      </c>
      <c r="Q29" s="20" t="inlineStr">
        <is>
          <t>955.070.839.1</t>
        </is>
      </c>
      <c r="R29" s="20" t="n"/>
      <c r="S29" s="20" t="n">
        <v>110068</v>
      </c>
      <c r="T29" s="20" t="inlineStr">
        <is>
          <t>955.071.924.1</t>
        </is>
      </c>
      <c r="U29" s="20" t="n"/>
      <c r="V29" s="20" t="n"/>
      <c r="W29" s="20" t="inlineStr">
        <is>
          <t>955.071.277.1</t>
        </is>
      </c>
      <c r="X29" s="20" t="n"/>
      <c r="Y29" s="20" t="n"/>
      <c r="Z29" s="20" t="inlineStr">
        <is>
          <t>955.070.522.1</t>
        </is>
      </c>
      <c r="AA29" s="6" t="inlineStr">
        <is>
          <t>955.070.409.1</t>
        </is>
      </c>
      <c r="AB29" s="13" t="n"/>
      <c r="AC29" s="20" t="inlineStr">
        <is>
          <t>MTZ9206−130</t>
        </is>
      </c>
      <c r="AD29" s="20" t="n"/>
      <c r="AE29" s="20" t="n"/>
      <c r="AF29" s="20" t="n"/>
      <c r="AG29" s="20" t="n"/>
      <c r="AH29" s="20" t="n"/>
      <c r="AI29" s="20" t="n"/>
      <c r="AJ29" s="20" t="n"/>
      <c r="AK29" s="20" t="n"/>
      <c r="AL29" s="20" t="n"/>
      <c r="AP29" s="20" t="inlineStr">
        <is>
          <t>955.073.266.1</t>
        </is>
      </c>
      <c r="AQ29" s="20" t="n"/>
      <c r="AR29" s="20" t="inlineStr">
        <is>
          <t>955.073.268.1</t>
        </is>
      </c>
      <c r="AS29" s="20" t="n"/>
      <c r="AT29" s="20" t="n"/>
      <c r="AU29" s="20" t="n"/>
      <c r="AV29" s="20" t="n"/>
      <c r="AW29" s="20" t="n"/>
      <c r="AX29" s="20" t="n"/>
      <c r="AY29" s="20" t="n"/>
      <c r="AZ29" s="20" t="n"/>
      <c r="BA29" s="20" t="n"/>
      <c r="BB29" s="20" t="inlineStr">
        <is>
          <t>955.074.682.1</t>
        </is>
      </c>
      <c r="BC29" s="20" t="n"/>
      <c r="BD29" s="13" t="n"/>
      <c r="BE29" s="20" t="inlineStr">
        <is>
          <t>955.071.675.1</t>
        </is>
      </c>
      <c r="BF29" s="20" t="n"/>
      <c r="BG29" s="20" t="n"/>
      <c r="BH29" s="20" t="n"/>
      <c r="BI29" s="20" t="inlineStr">
        <is>
          <t>955.071.472.1</t>
        </is>
      </c>
      <c r="BJ29" s="20" t="inlineStr">
        <is>
          <t>MTZ9206NI−130</t>
        </is>
      </c>
      <c r="BK29" s="20" t="inlineStr">
        <is>
          <t>MTZ9206LSE−130</t>
        </is>
      </c>
      <c r="BL29" s="20" t="inlineStr">
        <is>
          <t>MTZ9206LSNI−130</t>
        </is>
      </c>
      <c r="BM29" s="20" t="n"/>
      <c r="BN29" s="20" t="inlineStr">
        <is>
          <t>955.070.293.1</t>
        </is>
      </c>
      <c r="BO29" s="20" t="n"/>
      <c r="BP29" s="20" t="inlineStr">
        <is>
          <t>955.070.403.1</t>
        </is>
      </c>
      <c r="BQ29" s="20" t="inlineStr">
        <is>
          <t>955.074.601.0</t>
        </is>
      </c>
      <c r="BR29" s="20" t="n"/>
      <c r="BS29" s="20" t="inlineStr">
        <is>
          <t>955.070.097.1</t>
        </is>
      </c>
      <c r="BT29" s="20" t="n"/>
      <c r="BU29" s="20" t="n"/>
      <c r="BV29" s="20" t="n"/>
      <c r="BW29" s="20" t="n"/>
      <c r="BX29" s="20" t="n">
        <v>5355496</v>
      </c>
      <c r="BY29" s="20" t="n"/>
      <c r="BZ29" s="20" t="n"/>
      <c r="CA29" s="20" t="inlineStr">
        <is>
          <t>36JM8852050</t>
        </is>
      </c>
      <c r="CB29" s="20" t="inlineStr">
        <is>
          <t>36JM2100800</t>
        </is>
      </c>
      <c r="CC29" s="13" t="n"/>
      <c r="CD29" s="13" t="n"/>
      <c r="CE29" s="13" t="n"/>
      <c r="CF29" s="13" t="n"/>
      <c r="CG29" s="13" t="n"/>
      <c r="CH29" s="13" t="n"/>
      <c r="CI29" s="13" t="n"/>
      <c r="CJ29" s="13" t="n"/>
      <c r="CK29" s="13" t="n"/>
      <c r="CL29" s="13" t="n"/>
      <c r="CM29" s="13" t="n"/>
      <c r="CN29" s="20" t="n"/>
      <c r="CO29" s="20" t="n"/>
      <c r="CP29" s="20" t="n"/>
      <c r="CQ29" s="20" t="n"/>
      <c r="CR29" s="20" t="n"/>
      <c r="CS29" s="20" t="n"/>
      <c r="CT29" s="20" t="n"/>
      <c r="CU29" s="13" t="n"/>
      <c r="CV29" s="20" t="n">
        <v>1933724140</v>
      </c>
      <c r="CW29" s="20" t="n">
        <v>1930524140</v>
      </c>
      <c r="CX29" s="20" t="n"/>
      <c r="CY29" s="20" t="n"/>
      <c r="CZ29" s="20" t="n"/>
      <c r="DA29" s="20" t="n"/>
      <c r="DB29" s="20" t="n"/>
      <c r="DC29" s="20" t="n"/>
      <c r="DD29" s="20" t="n"/>
      <c r="DE29" s="13" t="n"/>
      <c r="DF29" s="13" t="n"/>
      <c r="DG29" s="20" t="n"/>
      <c r="DH29" s="13" t="n"/>
      <c r="DI29" s="13" t="n"/>
      <c r="DJ29" s="13" t="n"/>
      <c r="DK29" s="13" t="n"/>
      <c r="DL29" s="13" t="n"/>
      <c r="DM29" s="13" t="n"/>
      <c r="DN29" s="13" t="n"/>
      <c r="DO29" s="20" t="n"/>
      <c r="DP29" s="20" t="n"/>
      <c r="DQ29" s="20" t="n"/>
      <c r="DR29" s="20" t="n"/>
      <c r="DS29" s="13" t="n"/>
      <c r="DT29" s="13" t="n"/>
      <c r="DU29" s="13" t="n"/>
      <c r="DV29" s="13" t="n"/>
      <c r="DW29" s="13" t="n"/>
      <c r="DX29" s="20" t="n"/>
      <c r="DY29" s="20" t="n"/>
      <c r="DZ29" s="20" t="n"/>
      <c r="EA29" s="20" t="n"/>
      <c r="EB29" s="13" t="n"/>
      <c r="EC29" s="13" t="n"/>
      <c r="EN29" s="43" t="n"/>
    </row>
    <row r="30" ht="16" customHeight="1">
      <c r="A30" s="12" t="inlineStr">
        <is>
          <t>PO REF</t>
        </is>
      </c>
      <c r="B30" s="13" t="inlineStr">
        <is>
          <t>AJ22-0804</t>
        </is>
      </c>
      <c r="C30" s="13" t="inlineStr">
        <is>
          <t>AJ23-0602</t>
        </is>
      </c>
      <c r="D30" s="13" t="inlineStr">
        <is>
          <t>AJ19-1102</t>
        </is>
      </c>
      <c r="E30" s="13" t="inlineStr">
        <is>
          <t>AJ19-1102</t>
        </is>
      </c>
      <c r="F30" s="13" t="inlineStr">
        <is>
          <t>AJ20-1201</t>
        </is>
      </c>
      <c r="G30" s="13" t="inlineStr">
        <is>
          <t>AJ20-0401</t>
        </is>
      </c>
      <c r="H30" s="13" t="n"/>
      <c r="I30" s="13" t="inlineStr">
        <is>
          <t>AJ21-0501</t>
        </is>
      </c>
      <c r="J30" s="13" t="n"/>
      <c r="K30" s="13" t="n"/>
      <c r="L30" s="13" t="inlineStr">
        <is>
          <t>AJ19-0708</t>
        </is>
      </c>
      <c r="M30" s="13" t="inlineStr">
        <is>
          <t>AJ20-0101</t>
        </is>
      </c>
      <c r="N30" s="13" t="inlineStr">
        <is>
          <t>AJ20-0702</t>
        </is>
      </c>
      <c r="O30" s="13" t="inlineStr">
        <is>
          <t>AJ20-0802</t>
        </is>
      </c>
      <c r="P30" s="13" t="inlineStr">
        <is>
          <t>AJ19-0708</t>
        </is>
      </c>
      <c r="Q30" s="13" t="inlineStr">
        <is>
          <t>AJ19-1005</t>
        </is>
      </c>
      <c r="R30" s="13" t="n"/>
      <c r="S30" s="13" t="inlineStr">
        <is>
          <t>AJ20-0802</t>
        </is>
      </c>
      <c r="T30" s="13" t="inlineStr">
        <is>
          <t>AJ19-0810</t>
        </is>
      </c>
      <c r="U30" s="13" t="n"/>
      <c r="V30" s="13" t="n"/>
      <c r="W30" s="13" t="inlineStr">
        <is>
          <t>AJ-0901</t>
        </is>
      </c>
      <c r="X30" s="13" t="n"/>
      <c r="Y30" s="13" t="n"/>
      <c r="Z30" s="13" t="inlineStr">
        <is>
          <t>AN22-0702</t>
        </is>
      </c>
      <c r="AA30" s="6" t="inlineStr">
        <is>
          <t>AJ19-0705</t>
        </is>
      </c>
      <c r="AB30" s="13" t="n"/>
      <c r="AC30" s="13" t="inlineStr">
        <is>
          <t>AM19-1001</t>
        </is>
      </c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P30" s="6" t="inlineStr">
        <is>
          <t>AN22-0202</t>
        </is>
      </c>
      <c r="AQ30" s="13" t="n"/>
      <c r="AR30" s="6" t="inlineStr">
        <is>
          <t>AN22-0501</t>
        </is>
      </c>
      <c r="AS30" s="13" t="n"/>
      <c r="AT30" s="13" t="n"/>
      <c r="AU30" s="6" t="n"/>
      <c r="AV30" s="13" t="n"/>
      <c r="AW30" s="13" t="n"/>
      <c r="AX30" s="13" t="n"/>
      <c r="AY30" s="6" t="n"/>
      <c r="AZ30" s="13" t="n"/>
      <c r="BA30" s="13" t="n"/>
      <c r="BB30" s="13" t="inlineStr">
        <is>
          <t>AJ22-0702</t>
        </is>
      </c>
      <c r="BC30" s="13" t="n"/>
      <c r="BD30" s="13" t="n"/>
      <c r="BE30" s="6" t="inlineStr">
        <is>
          <t>AN22-1001</t>
        </is>
      </c>
      <c r="BF30" s="13" t="n"/>
      <c r="BG30" s="13" t="n"/>
      <c r="BH30" s="13" t="n"/>
      <c r="BI30" s="13" t="inlineStr">
        <is>
          <t>AM19-1101</t>
        </is>
      </c>
      <c r="BJ30" s="6" t="inlineStr">
        <is>
          <t>AM19-1002</t>
        </is>
      </c>
      <c r="BK30" s="6" t="inlineStr">
        <is>
          <t>AM20-0906</t>
        </is>
      </c>
      <c r="BL30" s="6" t="inlineStr">
        <is>
          <t>AN21-0604</t>
        </is>
      </c>
      <c r="BM30" s="13" t="n"/>
      <c r="BN30" s="13" t="inlineStr">
        <is>
          <t>AN21-0801</t>
        </is>
      </c>
      <c r="BO30" s="13" t="n"/>
      <c r="BP30" s="13" t="inlineStr">
        <is>
          <t>AM19-1101</t>
        </is>
      </c>
      <c r="BQ30" s="13" t="inlineStr">
        <is>
          <t>AV24-0101</t>
        </is>
      </c>
      <c r="BR30" s="13" t="n"/>
      <c r="BS30" s="6" t="inlineStr">
        <is>
          <t>AN22-1204</t>
        </is>
      </c>
      <c r="BT30" s="13" t="n"/>
      <c r="BU30" s="13" t="n"/>
      <c r="BV30" s="13" t="n"/>
      <c r="BW30" s="13" t="n"/>
      <c r="BX30" s="6" t="inlineStr">
        <is>
          <t>AN22-0806</t>
        </is>
      </c>
      <c r="BY30" s="13" t="n"/>
      <c r="BZ30" s="13" t="n"/>
      <c r="CA30" s="6" t="inlineStr">
        <is>
          <t>AV23-0103</t>
        </is>
      </c>
      <c r="CB30" s="6" t="inlineStr">
        <is>
          <t>AN21-0605</t>
        </is>
      </c>
      <c r="CC30" s="13" t="n"/>
      <c r="CD30" s="13" t="n"/>
      <c r="CE30" s="13" t="n"/>
      <c r="CF30" s="13" t="n"/>
      <c r="CG30" s="13" t="n"/>
      <c r="CH30" s="13" t="n"/>
      <c r="CI30" s="13" t="n"/>
      <c r="CJ30" s="13" t="n"/>
      <c r="CK30" s="13" t="n"/>
      <c r="CL30" s="13" t="n"/>
      <c r="CM30" s="13" t="n"/>
      <c r="CN30" s="13" t="n"/>
      <c r="CO30" s="13" t="n"/>
      <c r="CP30" s="13" t="n"/>
      <c r="CQ30" s="13" t="n"/>
      <c r="CR30" s="13" t="n"/>
      <c r="CS30" s="13" t="n"/>
      <c r="CT30" s="13" t="n"/>
      <c r="CU30" s="13" t="n"/>
      <c r="CV30" s="13" t="inlineStr">
        <is>
          <t>AJ20-0103</t>
        </is>
      </c>
      <c r="CW30" s="13" t="inlineStr">
        <is>
          <t>AJ20-0104</t>
        </is>
      </c>
      <c r="CX30" s="13" t="n"/>
      <c r="CY30" s="13" t="n"/>
      <c r="CZ30" s="13" t="n"/>
      <c r="DA30" s="13" t="n"/>
      <c r="DB30" s="13" t="n"/>
      <c r="DC30" s="13" t="n"/>
      <c r="DD30" s="13" t="n"/>
      <c r="DE30" s="13" t="n"/>
      <c r="DF30" s="13" t="n"/>
      <c r="DG30" s="13" t="n"/>
      <c r="DH30" s="13" t="n"/>
      <c r="DI30" s="13" t="n"/>
      <c r="DJ30" s="13" t="n"/>
      <c r="DK30" s="13" t="n"/>
      <c r="DL30" s="13" t="n"/>
      <c r="DM30" s="13" t="n"/>
      <c r="DN30" s="13" t="n"/>
      <c r="DO30" s="13" t="n"/>
      <c r="DP30" s="13" t="n"/>
      <c r="DQ30" s="13" t="n"/>
      <c r="DR30" s="13" t="n"/>
      <c r="DS30" s="13" t="n"/>
      <c r="DT30" s="13" t="n"/>
      <c r="DU30" s="13" t="n"/>
      <c r="DV30" s="13" t="n"/>
      <c r="DW30" s="13" t="n"/>
      <c r="DX30" s="13" t="n"/>
      <c r="DY30" s="13" t="n"/>
      <c r="DZ30" s="13" t="n"/>
      <c r="EA30" s="13" t="n"/>
      <c r="EB30" s="13" t="n"/>
      <c r="EC30" s="13" t="n"/>
      <c r="EN30" s="43" t="n"/>
    </row>
    <row r="31" ht="16" customHeight="1">
      <c r="A31" s="12" t="inlineStr">
        <is>
          <t>From Stock</t>
        </is>
      </c>
      <c r="B31" s="30" t="inlineStr">
        <is>
          <t>V</t>
        </is>
      </c>
      <c r="C31" s="30" t="n"/>
      <c r="D31" s="30" t="inlineStr">
        <is>
          <t>V</t>
        </is>
      </c>
      <c r="E31" s="30" t="inlineStr">
        <is>
          <t>V</t>
        </is>
      </c>
      <c r="F31" s="30" t="inlineStr">
        <is>
          <t>V</t>
        </is>
      </c>
      <c r="G31" s="30" t="n"/>
      <c r="H31" s="30" t="n"/>
      <c r="I31" s="30" t="inlineStr">
        <is>
          <t>V</t>
        </is>
      </c>
      <c r="J31" s="30" t="n"/>
      <c r="K31" s="30" t="n"/>
      <c r="L31" s="30" t="inlineStr">
        <is>
          <t>V</t>
        </is>
      </c>
      <c r="M31" s="30" t="inlineStr">
        <is>
          <t>V</t>
        </is>
      </c>
      <c r="N31" s="30" t="n"/>
      <c r="O31" s="30" t="inlineStr">
        <is>
          <t>V</t>
        </is>
      </c>
      <c r="P31" s="30" t="inlineStr">
        <is>
          <t>V</t>
        </is>
      </c>
      <c r="Q31" s="30" t="inlineStr">
        <is>
          <t>V</t>
        </is>
      </c>
      <c r="R31" s="30" t="n"/>
      <c r="S31" s="30" t="inlineStr">
        <is>
          <t>V</t>
        </is>
      </c>
      <c r="T31" s="30" t="inlineStr">
        <is>
          <t>V</t>
        </is>
      </c>
      <c r="U31" s="30" t="n"/>
      <c r="V31" s="30" t="n"/>
      <c r="W31" s="30" t="inlineStr">
        <is>
          <t>V</t>
        </is>
      </c>
      <c r="X31" s="30" t="n"/>
      <c r="Y31" s="30" t="n"/>
      <c r="Z31" s="31" t="n"/>
      <c r="AA31" s="31" t="inlineStr">
        <is>
          <t>V</t>
        </is>
      </c>
      <c r="AB31" s="13" t="n"/>
      <c r="AC31" s="30" t="n"/>
      <c r="AD31" s="30" t="n"/>
      <c r="AE31" s="30" t="n"/>
      <c r="AF31" s="30" t="n"/>
      <c r="AG31" s="30" t="n"/>
      <c r="AH31" s="30" t="n"/>
      <c r="AI31" s="30" t="n"/>
      <c r="AJ31" s="30" t="n"/>
      <c r="AK31" s="30" t="n"/>
      <c r="AL31" s="30" t="n"/>
      <c r="AP31" s="31" t="n"/>
      <c r="AQ31" s="30" t="n"/>
      <c r="AR31" s="30" t="n"/>
      <c r="AS31" s="30" t="n"/>
      <c r="AT31" s="30" t="n"/>
      <c r="AU31" s="30" t="n"/>
      <c r="AV31" s="30" t="n"/>
      <c r="AW31" s="30" t="n"/>
      <c r="AX31" s="30" t="n"/>
      <c r="AY31" s="30" t="n"/>
      <c r="AZ31" s="30" t="n"/>
      <c r="BA31" s="30" t="n"/>
      <c r="BB31" s="30" t="inlineStr">
        <is>
          <t>V</t>
        </is>
      </c>
      <c r="BC31" s="30" t="n"/>
      <c r="BD31" s="13" t="n"/>
      <c r="BE31" s="31" t="n"/>
      <c r="BF31" s="30" t="n"/>
      <c r="BG31" s="30" t="n"/>
      <c r="BH31" s="30" t="n"/>
      <c r="BI31" s="30" t="n"/>
      <c r="BJ31" s="31" t="n"/>
      <c r="BK31" s="31" t="n"/>
      <c r="BL31" s="31" t="n"/>
      <c r="BM31" s="30" t="n"/>
      <c r="BN31" s="30" t="n"/>
      <c r="BO31" s="30" t="n"/>
      <c r="BP31" s="30" t="n"/>
      <c r="BQ31" s="30" t="n"/>
      <c r="BR31" s="30" t="n"/>
      <c r="BS31" s="31" t="n"/>
      <c r="BT31" s="30" t="n"/>
      <c r="BU31" s="30" t="n"/>
      <c r="BV31" s="30" t="n"/>
      <c r="BW31" s="30" t="n"/>
      <c r="BX31" s="31" t="n"/>
      <c r="BY31" s="30" t="n"/>
      <c r="BZ31" s="30" t="n"/>
      <c r="CA31" s="31" t="n"/>
      <c r="CB31" s="31" t="n"/>
      <c r="CC31" s="13" t="n"/>
      <c r="CD31" s="13" t="n"/>
      <c r="CE31" s="13" t="n"/>
      <c r="CF31" s="13" t="n"/>
      <c r="CG31" s="13" t="n"/>
      <c r="CH31" s="13" t="n"/>
      <c r="CI31" s="13" t="n"/>
      <c r="CJ31" s="13" t="n"/>
      <c r="CK31" s="13" t="n"/>
      <c r="CL31" s="13" t="n"/>
      <c r="CM31" s="13" t="n"/>
      <c r="CN31" s="30" t="n"/>
      <c r="CO31" s="30" t="n"/>
      <c r="CP31" s="30" t="n"/>
      <c r="CQ31" s="30" t="n"/>
      <c r="CR31" s="30" t="n"/>
      <c r="CS31" s="30" t="n"/>
      <c r="CT31" s="30" t="n"/>
      <c r="CU31" s="13" t="n"/>
      <c r="CV31" s="30" t="n"/>
      <c r="CW31" s="30" t="n"/>
      <c r="CX31" s="30" t="n"/>
      <c r="CY31" s="30" t="n"/>
      <c r="CZ31" s="30" t="n"/>
      <c r="DA31" s="30" t="n"/>
      <c r="DB31" s="30" t="n"/>
      <c r="DC31" s="30" t="n"/>
      <c r="DD31" s="30" t="n"/>
      <c r="DE31" s="13" t="n"/>
      <c r="DF31" s="13" t="n"/>
      <c r="DG31" s="30" t="n"/>
      <c r="DH31" s="13" t="n"/>
      <c r="DI31" s="13" t="n"/>
      <c r="DJ31" s="13" t="n"/>
      <c r="DK31" s="13" t="n"/>
      <c r="DL31" s="13" t="n"/>
      <c r="DM31" s="13" t="n"/>
      <c r="DN31" s="13" t="n"/>
      <c r="DO31" s="30" t="n"/>
      <c r="DP31" s="30" t="n"/>
      <c r="DQ31" s="30" t="n"/>
      <c r="DR31" s="30" t="n"/>
      <c r="DS31" s="13" t="n"/>
      <c r="DT31" s="13" t="n"/>
      <c r="DU31" s="13" t="n"/>
      <c r="DV31" s="13" t="n"/>
      <c r="DW31" s="13" t="n"/>
      <c r="DX31" s="30" t="n"/>
      <c r="DY31" s="30" t="n"/>
      <c r="DZ31" s="30" t="n"/>
      <c r="EA31" s="30" t="n"/>
      <c r="EB31" s="13" t="n"/>
      <c r="EC31" s="13" t="n"/>
      <c r="EN31" s="43" t="n"/>
    </row>
    <row r="32" ht="16" customHeight="1">
      <c r="A32" s="12" t="inlineStr">
        <is>
          <t>Qty</t>
        </is>
      </c>
      <c r="B32" s="13" t="n">
        <v>2</v>
      </c>
      <c r="C32" s="13" t="n">
        <v>1</v>
      </c>
      <c r="D32" s="13" t="n">
        <v>2</v>
      </c>
      <c r="E32" s="13" t="n">
        <v>1</v>
      </c>
      <c r="F32" s="13" t="n">
        <v>1</v>
      </c>
      <c r="G32" s="13" t="n">
        <v>4</v>
      </c>
      <c r="H32" s="13" t="n"/>
      <c r="I32" s="13" t="n">
        <v>2</v>
      </c>
      <c r="J32" s="13" t="n"/>
      <c r="K32" s="13" t="n"/>
      <c r="L32" s="13" t="n">
        <v>37</v>
      </c>
      <c r="M32" s="13" t="n">
        <v>40</v>
      </c>
      <c r="N32" s="13" t="n">
        <v>3</v>
      </c>
      <c r="O32" s="13" t="n">
        <v>20</v>
      </c>
      <c r="P32" s="13" t="n">
        <v>61</v>
      </c>
      <c r="Q32" s="13" t="n">
        <v>18</v>
      </c>
      <c r="R32" s="13" t="n"/>
      <c r="S32" s="13" t="n">
        <v>40</v>
      </c>
      <c r="T32" s="13" t="n">
        <v>5</v>
      </c>
      <c r="U32" s="13" t="n"/>
      <c r="V32" s="13" t="n"/>
      <c r="W32" s="13" t="n">
        <v>1</v>
      </c>
      <c r="X32" s="13" t="n"/>
      <c r="Y32" s="13" t="n"/>
      <c r="Z32" s="13" t="n">
        <v>1</v>
      </c>
      <c r="AA32" s="13" t="n">
        <v>1700</v>
      </c>
      <c r="AB32" s="13" t="n"/>
      <c r="AC32" s="13">
        <f>4+2+2</f>
        <v/>
      </c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P32" s="13" t="n">
        <v>1</v>
      </c>
      <c r="AQ32" s="13" t="n"/>
      <c r="AR32" s="13" t="n">
        <v>1</v>
      </c>
      <c r="AS32" s="13" t="n"/>
      <c r="AT32" s="13" t="n"/>
      <c r="AU32" s="13" t="n"/>
      <c r="AV32" s="13" t="n"/>
      <c r="AW32" s="13" t="n"/>
      <c r="AX32" s="13" t="n"/>
      <c r="AY32" s="13" t="n"/>
      <c r="AZ32" s="13" t="n"/>
      <c r="BA32" s="13" t="n"/>
      <c r="BB32" s="13" t="n">
        <v>1</v>
      </c>
      <c r="BC32" s="13" t="n"/>
      <c r="BD32" s="13" t="n"/>
      <c r="BE32" s="13" t="n">
        <v>1</v>
      </c>
      <c r="BF32" s="13" t="n"/>
      <c r="BG32" s="13" t="n"/>
      <c r="BH32" s="13" t="n"/>
      <c r="BI32" s="13" t="n">
        <v>1</v>
      </c>
      <c r="BJ32" s="13" t="n">
        <v>8</v>
      </c>
      <c r="BK32" s="13" t="n">
        <v>2</v>
      </c>
      <c r="BL32" s="13" t="n">
        <v>5</v>
      </c>
      <c r="BM32" s="13" t="n"/>
      <c r="BN32" s="13" t="n">
        <v>1</v>
      </c>
      <c r="BO32" s="13" t="n"/>
      <c r="BP32" s="13" t="n">
        <v>1</v>
      </c>
      <c r="BQ32" s="13" t="n">
        <v>2</v>
      </c>
      <c r="BR32" s="13" t="n"/>
      <c r="BS32" s="13" t="n">
        <v>1</v>
      </c>
      <c r="BT32" s="13" t="n"/>
      <c r="BU32" s="13" t="n"/>
      <c r="BV32" s="13" t="n"/>
      <c r="BW32" s="13" t="n"/>
      <c r="BX32" s="13" t="n">
        <v>1</v>
      </c>
      <c r="BY32" s="13" t="n"/>
      <c r="BZ32" s="13" t="n"/>
      <c r="CA32" s="13" t="n">
        <v>3</v>
      </c>
      <c r="CB32" s="13" t="n">
        <v>5</v>
      </c>
      <c r="CC32" s="13" t="n"/>
      <c r="CD32" s="13" t="n"/>
      <c r="CE32" s="13" t="n"/>
      <c r="CF32" s="13" t="n"/>
      <c r="CG32" s="13" t="n"/>
      <c r="CH32" s="13" t="n"/>
      <c r="CI32" s="13" t="n"/>
      <c r="CJ32" s="13" t="n"/>
      <c r="CK32" s="13" t="n"/>
      <c r="CL32" s="13" t="n"/>
      <c r="CM32" s="13" t="n"/>
      <c r="CN32" s="13" t="n"/>
      <c r="CO32" s="13" t="n"/>
      <c r="CP32" s="13" t="n"/>
      <c r="CQ32" s="13" t="n"/>
      <c r="CR32" s="13" t="n"/>
      <c r="CS32" s="13" t="n"/>
      <c r="CT32" s="13" t="n"/>
      <c r="CU32" s="13" t="n"/>
      <c r="CV32" s="13" t="n">
        <v>1</v>
      </c>
      <c r="CW32" s="13" t="n">
        <v>3</v>
      </c>
      <c r="CX32" s="13" t="n"/>
      <c r="CY32" s="13" t="n"/>
      <c r="CZ32" s="13" t="n"/>
      <c r="DA32" s="13" t="n"/>
      <c r="DB32" s="13" t="n"/>
      <c r="DC32" s="13" t="n"/>
      <c r="DD32" s="13" t="n"/>
      <c r="DE32" s="13" t="n"/>
      <c r="DF32" s="13" t="n"/>
      <c r="DG32" s="13" t="n"/>
      <c r="DH32" s="13" t="n"/>
      <c r="DI32" s="13" t="n"/>
      <c r="DJ32" s="13" t="n"/>
      <c r="DK32" s="13" t="n"/>
      <c r="DL32" s="13" t="n"/>
      <c r="DM32" s="13" t="n"/>
      <c r="DN32" s="13" t="n"/>
      <c r="DO32" s="13" t="n"/>
      <c r="DP32" s="13" t="n"/>
      <c r="DQ32" s="13" t="n"/>
      <c r="DR32" s="13" t="n"/>
      <c r="DS32" s="13" t="n"/>
      <c r="DT32" s="13" t="n"/>
      <c r="DU32" s="13" t="n"/>
      <c r="DV32" s="13" t="n"/>
      <c r="DW32" s="13" t="n"/>
      <c r="DX32" s="13" t="n"/>
      <c r="DY32" s="13" t="n"/>
      <c r="DZ32" s="13" t="n"/>
      <c r="EA32" s="13" t="n"/>
      <c r="EB32" s="13" t="n"/>
      <c r="EC32" s="13" t="n"/>
    </row>
    <row r="33" ht="16" customHeight="1">
      <c r="A33" s="14" t="inlineStr">
        <is>
          <t>Price</t>
        </is>
      </c>
      <c r="B33" s="15" t="n">
        <v>6450</v>
      </c>
      <c r="C33" s="15" t="n">
        <v>5334</v>
      </c>
      <c r="D33" s="15" t="n">
        <v>5755.32</v>
      </c>
      <c r="E33" s="15" t="n">
        <v>3441.78</v>
      </c>
      <c r="F33" s="15" t="n">
        <v>5287.36</v>
      </c>
      <c r="G33" s="15" t="n">
        <v>3065</v>
      </c>
      <c r="H33" s="15" t="n"/>
      <c r="I33" s="15" t="n">
        <v>353.48</v>
      </c>
      <c r="J33" s="15" t="n"/>
      <c r="K33" s="15" t="n"/>
      <c r="L33" s="15" t="n">
        <v>222.3</v>
      </c>
      <c r="M33" s="15" t="n">
        <v>133.67</v>
      </c>
      <c r="N33" s="15" t="n">
        <v>193.77</v>
      </c>
      <c r="O33" s="15" t="n">
        <v>108</v>
      </c>
      <c r="P33" s="15" t="n">
        <v>143.53</v>
      </c>
      <c r="Q33" s="15" t="n">
        <v>100</v>
      </c>
      <c r="R33" s="15" t="n"/>
      <c r="S33" s="15" t="n">
        <v>87</v>
      </c>
      <c r="T33" s="15" t="n">
        <v>655</v>
      </c>
      <c r="U33" s="15" t="n"/>
      <c r="V33" s="15" t="n"/>
      <c r="W33" s="15" t="n">
        <v>206.67</v>
      </c>
      <c r="X33" s="15" t="n"/>
      <c r="Y33" s="15" t="n"/>
      <c r="Z33" s="15" t="n">
        <v>1850</v>
      </c>
      <c r="AA33" s="15" t="n">
        <v>1</v>
      </c>
      <c r="AB33" s="13" t="n"/>
      <c r="AC33" s="15" t="n">
        <v>6620</v>
      </c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P33" s="15" t="n">
        <v>8391</v>
      </c>
      <c r="AQ33" s="15" t="n"/>
      <c r="AR33" s="15" t="n">
        <v>10117</v>
      </c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>
        <v>7525.74</v>
      </c>
      <c r="BC33" s="15" t="n"/>
      <c r="BD33" s="13" t="n"/>
      <c r="BE33" s="15" t="n">
        <v>3065</v>
      </c>
      <c r="BF33" s="15" t="n"/>
      <c r="BG33" s="15" t="n"/>
      <c r="BH33" s="15" t="n"/>
      <c r="BI33" s="15" t="n">
        <v>9730</v>
      </c>
      <c r="BJ33" s="15" t="n">
        <v>6580</v>
      </c>
      <c r="BK33" s="15" t="n">
        <v>7660</v>
      </c>
      <c r="BL33" s="15" t="n">
        <v>7660</v>
      </c>
      <c r="BM33" s="15" t="n"/>
      <c r="BN33" s="15" t="n">
        <v>10266</v>
      </c>
      <c r="BO33" s="15" t="n"/>
      <c r="BP33" s="15" t="n">
        <v>8368.59</v>
      </c>
      <c r="BQ33" s="15" t="n">
        <v>11020</v>
      </c>
      <c r="BR33" s="15" t="n"/>
      <c r="BS33" s="46" t="n">
        <v>2560</v>
      </c>
      <c r="BT33" s="15" t="n"/>
      <c r="BU33" s="15" t="n"/>
      <c r="BV33" s="15" t="n"/>
      <c r="BW33" s="15" t="n"/>
      <c r="BX33" s="15" t="n">
        <v>14451</v>
      </c>
      <c r="BY33" s="15" t="n"/>
      <c r="BZ33" s="15" t="n"/>
      <c r="CA33" s="15" t="n">
        <v>775</v>
      </c>
      <c r="CB33" s="15" t="n">
        <v>2030.08</v>
      </c>
      <c r="CC33" s="13" t="n"/>
      <c r="CD33" s="13" t="n"/>
      <c r="CE33" s="13" t="n"/>
      <c r="CF33" s="13" t="n"/>
      <c r="CG33" s="13" t="n"/>
      <c r="CH33" s="13" t="n"/>
      <c r="CI33" s="13" t="n"/>
      <c r="CJ33" s="13" t="n"/>
      <c r="CK33" s="13" t="n"/>
      <c r="CL33" s="13" t="n"/>
      <c r="CM33" s="13" t="n"/>
      <c r="CN33" s="15" t="n"/>
      <c r="CO33" s="15" t="n"/>
      <c r="CP33" s="15" t="n"/>
      <c r="CQ33" s="15" t="n"/>
      <c r="CR33" s="15" t="n"/>
      <c r="CS33" s="15" t="n"/>
      <c r="CT33" s="15" t="n"/>
      <c r="CU33" s="13" t="n"/>
      <c r="CV33" s="15" t="n">
        <v>4156</v>
      </c>
      <c r="CW33" s="15" t="n">
        <v>1140.48</v>
      </c>
      <c r="CX33" s="15" t="n"/>
      <c r="CY33" s="15" t="n"/>
      <c r="CZ33" s="15" t="n"/>
      <c r="DA33" s="15" t="n"/>
      <c r="DB33" s="15" t="n"/>
      <c r="DC33" s="15" t="n"/>
      <c r="DD33" s="15" t="n"/>
      <c r="DE33" s="13" t="n"/>
      <c r="DF33" s="13" t="n"/>
      <c r="DG33" s="15" t="n"/>
      <c r="DH33" s="13" t="n"/>
      <c r="DI33" s="13" t="n"/>
      <c r="DJ33" s="13" t="n"/>
      <c r="DK33" s="13" t="n"/>
      <c r="DL33" s="13" t="n"/>
      <c r="DM33" s="13" t="n"/>
      <c r="DN33" s="13" t="n"/>
      <c r="DO33" s="15" t="n"/>
      <c r="DP33" s="15" t="n"/>
      <c r="DQ33" s="15" t="n"/>
      <c r="DR33" s="15" t="n"/>
      <c r="DS33" s="13" t="n"/>
      <c r="DT33" s="13" t="n"/>
      <c r="DU33" s="13" t="n"/>
      <c r="DV33" s="13" t="n"/>
      <c r="DW33" s="13" t="n"/>
      <c r="DX33" s="15" t="n"/>
      <c r="DY33" s="15" t="n"/>
      <c r="DZ33" s="15" t="n"/>
      <c r="EA33" s="15" t="n"/>
      <c r="EB33" s="13" t="n"/>
      <c r="EC33" s="13" t="n"/>
    </row>
    <row r="34" ht="16" customHeight="1">
      <c r="A34" s="16" t="inlineStr">
        <is>
          <t>Discount</t>
        </is>
      </c>
      <c r="B34" s="17" t="n">
        <v>0</v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/>
      <c r="I34" s="17" t="n">
        <v>0</v>
      </c>
      <c r="J34" s="17" t="n"/>
      <c r="K34" s="17" t="n"/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/>
      <c r="S34" s="17" t="n">
        <v>0</v>
      </c>
      <c r="T34" s="17" t="n">
        <v>0</v>
      </c>
      <c r="U34" s="17" t="n"/>
      <c r="V34" s="17" t="n"/>
      <c r="W34" s="17" t="n">
        <v>0</v>
      </c>
      <c r="X34" s="17" t="n"/>
      <c r="Y34" s="17" t="n"/>
      <c r="Z34" s="17" t="n">
        <v>0</v>
      </c>
      <c r="AA34" s="17" t="n">
        <v>0</v>
      </c>
      <c r="AB34" s="13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P34" s="17" t="n">
        <v>0</v>
      </c>
      <c r="AQ34" s="17" t="n"/>
      <c r="AR34" s="17" t="n">
        <v>0</v>
      </c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17" t="n">
        <v>0</v>
      </c>
      <c r="BC34" s="17" t="n"/>
      <c r="BD34" s="13" t="n"/>
      <c r="BE34" s="17" t="n">
        <v>0</v>
      </c>
      <c r="BF34" s="17" t="n"/>
      <c r="BG34" s="17" t="n"/>
      <c r="BH34" s="17" t="n"/>
      <c r="BI34" s="17" t="n">
        <v>0.03</v>
      </c>
      <c r="BJ34" s="17" t="n">
        <v>0</v>
      </c>
      <c r="BK34" s="17" t="n">
        <v>0</v>
      </c>
      <c r="BL34" s="17" t="n"/>
      <c r="BM34" s="17" t="n"/>
      <c r="BN34" s="17" t="n">
        <v>0</v>
      </c>
      <c r="BO34" s="17" t="n"/>
      <c r="BP34" s="17" t="n">
        <v>0.03</v>
      </c>
      <c r="BQ34" s="17" t="n">
        <v>0</v>
      </c>
      <c r="BR34" s="17" t="n"/>
      <c r="BS34" s="17" t="n"/>
      <c r="BT34" s="17" t="n"/>
      <c r="BU34" s="17" t="n"/>
      <c r="BV34" s="17" t="n"/>
      <c r="BW34" s="17" t="n"/>
      <c r="BX34" s="17" t="n"/>
      <c r="BY34" s="17" t="n"/>
      <c r="BZ34" s="17" t="n"/>
      <c r="CA34" s="17" t="n"/>
      <c r="CB34" s="17" t="n"/>
      <c r="CC34" s="13" t="n"/>
      <c r="CD34" s="13" t="n"/>
      <c r="CE34" s="13" t="n"/>
      <c r="CF34" s="13" t="n"/>
      <c r="CG34" s="13" t="n"/>
      <c r="CH34" s="13" t="n"/>
      <c r="CI34" s="13" t="n"/>
      <c r="CJ34" s="13" t="n"/>
      <c r="CK34" s="13" t="n"/>
      <c r="CL34" s="13" t="n"/>
      <c r="CM34" s="13" t="n"/>
      <c r="CN34" s="17" t="n"/>
      <c r="CO34" s="17" t="n"/>
      <c r="CP34" s="17" t="n"/>
      <c r="CQ34" s="17" t="n"/>
      <c r="CR34" s="17" t="n"/>
      <c r="CS34" s="17" t="n"/>
      <c r="CT34" s="17" t="n"/>
      <c r="CU34" s="13" t="n"/>
      <c r="CV34" s="17" t="n">
        <v>0</v>
      </c>
      <c r="CW34" s="17" t="n"/>
      <c r="CX34" s="17" t="n"/>
      <c r="CY34" s="17" t="n"/>
      <c r="CZ34" s="17" t="n"/>
      <c r="DA34" s="17" t="n"/>
      <c r="DB34" s="17" t="n"/>
      <c r="DC34" s="17" t="n"/>
      <c r="DD34" s="17" t="n"/>
      <c r="DE34" s="13" t="n"/>
      <c r="DF34" s="13" t="n"/>
      <c r="DG34" s="17" t="n"/>
      <c r="DH34" s="13" t="n"/>
      <c r="DI34" s="13" t="n"/>
      <c r="DJ34" s="13" t="n"/>
      <c r="DK34" s="13" t="n"/>
      <c r="DL34" s="13" t="n"/>
      <c r="DM34" s="13" t="n"/>
      <c r="DN34" s="13" t="n"/>
      <c r="DO34" s="17" t="n"/>
      <c r="DP34" s="17" t="n"/>
      <c r="DQ34" s="17" t="n"/>
      <c r="DR34" s="17" t="n"/>
      <c r="DS34" s="13" t="n"/>
      <c r="DT34" s="13" t="n"/>
      <c r="DU34" s="13" t="n"/>
      <c r="DV34" s="13" t="n"/>
      <c r="DW34" s="13" t="n"/>
      <c r="DX34" s="17" t="n"/>
      <c r="DY34" s="17" t="n"/>
      <c r="DZ34" s="17" t="n"/>
      <c r="EA34" s="17" t="n"/>
      <c r="EB34" s="13" t="n"/>
      <c r="EC34" s="13" t="n"/>
    </row>
    <row r="35" ht="16" customHeight="1">
      <c r="A35" s="18" t="inlineStr">
        <is>
          <t>Final Price</t>
        </is>
      </c>
      <c r="B35" s="19">
        <f>(B33*B32)*(1-B34)</f>
        <v/>
      </c>
      <c r="C35" s="19">
        <f>(C33*C32)*(1-C34)</f>
        <v/>
      </c>
      <c r="D35" s="19">
        <f>(D33*D32)*(1-D34)</f>
        <v/>
      </c>
      <c r="E35" s="19">
        <f>(E33*E32)*(1-E34)</f>
        <v/>
      </c>
      <c r="F35" s="19">
        <f>(F33*F32)*(1-F34)</f>
        <v/>
      </c>
      <c r="G35" s="19">
        <f>(G33*G32)*(1-G34)</f>
        <v/>
      </c>
      <c r="H35" s="19">
        <f>(H33*H32)*(1-H34)</f>
        <v/>
      </c>
      <c r="I35" s="19">
        <f>(I33*I32)*(1-I34)</f>
        <v/>
      </c>
      <c r="J35" s="19">
        <f>(J33*J32)*(1-J34)</f>
        <v/>
      </c>
      <c r="K35" s="19">
        <f>(K33*K32)*(1-K34)</f>
        <v/>
      </c>
      <c r="L35" s="19">
        <f>(L33*L32)*(1-L34)</f>
        <v/>
      </c>
      <c r="M35" s="19">
        <f>(M33*M32)*(1-M34)</f>
        <v/>
      </c>
      <c r="N35" s="19">
        <f>(N33*N32)*(1-N34)</f>
        <v/>
      </c>
      <c r="O35" s="19">
        <f>(O33*O32)*(1-O34)</f>
        <v/>
      </c>
      <c r="P35" s="19">
        <f>(P33*P32)*(1-P34)</f>
        <v/>
      </c>
      <c r="Q35" s="19">
        <f>(Q33*Q32)*(1-Q34)</f>
        <v/>
      </c>
      <c r="R35" s="19">
        <f>(R33*R32)*(1-R34)</f>
        <v/>
      </c>
      <c r="S35" s="19">
        <f>(S33*S32)*(1-S34)</f>
        <v/>
      </c>
      <c r="T35" s="19">
        <f>(T33*T32)*(1-T34)</f>
        <v/>
      </c>
      <c r="U35" s="19">
        <f>(U33*U32)*(1-U34)</f>
        <v/>
      </c>
      <c r="V35" s="19">
        <f>(V33*V32)*(1-V34)</f>
        <v/>
      </c>
      <c r="W35" s="19">
        <f>(W33*W32)*(1-W34)</f>
        <v/>
      </c>
      <c r="X35" s="19" t="n"/>
      <c r="Y35" s="19" t="n"/>
      <c r="Z35" s="19">
        <f>(Z33*Z32)*(1-Z34)</f>
        <v/>
      </c>
      <c r="AA35" s="19">
        <f>(AA33*AA32)*(1-AA34)</f>
        <v/>
      </c>
      <c r="AB35" s="19">
        <f>(AB33*AB32)*(1-AB34)</f>
        <v/>
      </c>
      <c r="AC35" s="19">
        <f>(AC33*AC32)*(1-AC34)</f>
        <v/>
      </c>
      <c r="AD35" s="19" t="n"/>
      <c r="AE35" s="19" t="n"/>
      <c r="AF35" s="19" t="n"/>
      <c r="AG35" s="19" t="n"/>
      <c r="AH35" s="19" t="n"/>
      <c r="AI35" s="19" t="n"/>
      <c r="AJ35" s="19">
        <f>(AJ33*AJ32)*(1-AJ34)</f>
        <v/>
      </c>
      <c r="AK35" s="19">
        <f>(AK33*AK32)*(1-AK34)</f>
        <v/>
      </c>
      <c r="AL35" s="19">
        <f>(AL33*AL32)*(1-AL34)</f>
        <v/>
      </c>
      <c r="AM35" s="19" t="n"/>
      <c r="AN35" s="19" t="n"/>
      <c r="AO35" s="19" t="n"/>
      <c r="AP35" s="19">
        <f>(AP33*AP32)*(1-AP34)</f>
        <v/>
      </c>
      <c r="AQ35" s="19" t="n"/>
      <c r="AR35" s="19">
        <f>(AR33*AR32)*(1-AR34)</f>
        <v/>
      </c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>
        <f>(BB33*BB32)*(1-BB34)</f>
        <v/>
      </c>
      <c r="BC35" s="19">
        <f>(BC33*BC32)*(1-BC34)</f>
        <v/>
      </c>
      <c r="BD35" s="19">
        <f>(BD33*BD32)*(1-BD34)</f>
        <v/>
      </c>
      <c r="BE35" s="19">
        <f>(BE33*BE32)*(1-BE34)</f>
        <v/>
      </c>
      <c r="BF35" s="19" t="n"/>
      <c r="BG35" s="19" t="n"/>
      <c r="BH35" s="19" t="n"/>
      <c r="BI35" s="19">
        <f>(BI33*BI32)*(1-BI34)</f>
        <v/>
      </c>
      <c r="BJ35" s="19">
        <f>(BJ33*BJ32)*(1-BJ34)</f>
        <v/>
      </c>
      <c r="BK35" s="19">
        <f>(BK33*BK32)*(1-BK34)</f>
        <v/>
      </c>
      <c r="BL35" s="19">
        <f>(BL33*BL32)*(1-BL34)</f>
        <v/>
      </c>
      <c r="BM35" s="19" t="n"/>
      <c r="BN35" s="19">
        <f>(BN33*BN32)*(1-BN34)</f>
        <v/>
      </c>
      <c r="BO35" s="19">
        <f>(BO33*BO32)*(1-BO34)</f>
        <v/>
      </c>
      <c r="BP35" s="19">
        <f>(BP33*BP32)*(1-BP34)</f>
        <v/>
      </c>
      <c r="BQ35" s="19">
        <f>(BQ33*BQ32)*(1-BQ34)</f>
        <v/>
      </c>
      <c r="BR35" s="19" t="n"/>
      <c r="BS35" s="47">
        <f>(BS33*BS32)*(1-BS34)</f>
        <v/>
      </c>
      <c r="BT35" s="19" t="n"/>
      <c r="BU35" s="19" t="n"/>
      <c r="BV35" s="19">
        <f>(BV33*BV32)*(1-BV34)</f>
        <v/>
      </c>
      <c r="BW35" s="19" t="n"/>
      <c r="BX35" s="19">
        <f>(BX33*BX32)*(1-BX34)</f>
        <v/>
      </c>
      <c r="BY35" s="19" t="n"/>
      <c r="BZ35" s="19" t="n"/>
      <c r="CA35" s="19">
        <f>(CA33*CA32)*(1-CA34)</f>
        <v/>
      </c>
      <c r="CB35" s="19">
        <f>(CB33*CB32)*(1-CB34)</f>
        <v/>
      </c>
      <c r="CC35" s="19">
        <f>(CC33*CC32)*(1-CC34)</f>
        <v/>
      </c>
      <c r="CD35" s="19">
        <f>(CD33*CD32)*(1-CD34)</f>
        <v/>
      </c>
      <c r="CE35" s="19">
        <f>(CE33*CE32)*(1-CE34)</f>
        <v/>
      </c>
      <c r="CF35" s="19">
        <f>(CF33*CF32)*(1-CF34)</f>
        <v/>
      </c>
      <c r="CG35" s="19">
        <f>(CG33*CG32)*(1-CG34)</f>
        <v/>
      </c>
      <c r="CH35" s="19">
        <f>(CH33*CH32)*(1-CH34)</f>
        <v/>
      </c>
      <c r="CI35" s="19">
        <f>(CI33*CI32)*(1-CI34)</f>
        <v/>
      </c>
      <c r="CJ35" s="19">
        <f>(CJ33*CJ32)*(1-CJ34)</f>
        <v/>
      </c>
      <c r="CK35" s="19">
        <f>(CK33*CK32)*(1-CK34)</f>
        <v/>
      </c>
      <c r="CL35" s="19">
        <f>(CL33*CL32)*(1-CL34)</f>
        <v/>
      </c>
      <c r="CM35" s="19">
        <f>(CM33*CM32)*(1-CM34)</f>
        <v/>
      </c>
      <c r="CN35" s="19" t="n"/>
      <c r="CO35" s="19" t="n"/>
      <c r="CP35" s="19" t="n"/>
      <c r="CQ35" s="19" t="n"/>
      <c r="CR35" s="19">
        <f>(CR33*CR32)*(1-CR34)</f>
        <v/>
      </c>
      <c r="CS35" s="19">
        <f>(CS33*CS32)*(1-CS34)</f>
        <v/>
      </c>
      <c r="CT35" s="19">
        <f>(CT33*CT32)*(1-CT34)</f>
        <v/>
      </c>
      <c r="CU35" s="19">
        <f>(CU33*CU32)*(1-CU34)</f>
        <v/>
      </c>
      <c r="CV35" s="19">
        <f>(CV33*CV32)*(1-CV34)</f>
        <v/>
      </c>
      <c r="CW35" s="19">
        <f>(CW33*CW32)*(1-CW34)</f>
        <v/>
      </c>
      <c r="CX35" s="19" t="n"/>
      <c r="CY35" s="19" t="n"/>
      <c r="CZ35" s="19" t="n"/>
      <c r="DA35" s="19">
        <f>(DA33*DA32)*(1-DA34)</f>
        <v/>
      </c>
      <c r="DB35" s="19">
        <f>(DB33*DB32)*(1-DB34)</f>
        <v/>
      </c>
      <c r="DC35" s="19">
        <f>(DC33*DC32)*(1-DC34)</f>
        <v/>
      </c>
      <c r="DD35" s="19">
        <f>(DD33*DD32)*(1-DD34)</f>
        <v/>
      </c>
      <c r="DE35" s="19">
        <f>(DE33*DE32)*(1-DE34)</f>
        <v/>
      </c>
      <c r="DF35" s="19">
        <f>(DF33*DF32)*(1-DF34)</f>
        <v/>
      </c>
      <c r="DG35" s="19" t="n"/>
      <c r="DH35" s="19">
        <f>(DH33*DH32)*(1-DH34)</f>
        <v/>
      </c>
      <c r="DI35" s="19">
        <f>(DI33*DI32)*(1-DI34)</f>
        <v/>
      </c>
      <c r="DJ35" s="19">
        <f>(DJ33*DJ32)*(1-DJ34)</f>
        <v/>
      </c>
      <c r="DK35" s="19">
        <f>(DK33*DK32)*(1-DK34)</f>
        <v/>
      </c>
      <c r="DL35" s="19">
        <f>(DL33*DL32)*(1-DL34)</f>
        <v/>
      </c>
      <c r="DM35" s="19">
        <f>(DM33*DM32)*(1-DM34)</f>
        <v/>
      </c>
      <c r="DN35" s="19">
        <f>(DN33*DN32)*(1-DN34)</f>
        <v/>
      </c>
      <c r="DO35" s="19">
        <f>(DO33*DO32)*(1-DO34)</f>
        <v/>
      </c>
      <c r="DP35" s="19">
        <f>(DP33*DP32)*(1-DP34)</f>
        <v/>
      </c>
      <c r="DQ35" s="19">
        <f>(DQ33*DQ32)*(1-DQ34)</f>
        <v/>
      </c>
      <c r="DR35" s="19">
        <f>(DR33*DR32)*(1-DR34)</f>
        <v/>
      </c>
      <c r="DS35" s="19">
        <f>(DS33*DS32)*(1-DS34)</f>
        <v/>
      </c>
      <c r="DT35" s="19">
        <f>(DT33*DT32)*(1-DT34)</f>
        <v/>
      </c>
      <c r="DU35" s="19">
        <f>(DU33*DU32)*(1-DU34)</f>
        <v/>
      </c>
      <c r="DV35" s="19">
        <f>(DV33*DV32)*(1-DV34)</f>
        <v/>
      </c>
      <c r="DW35" s="19">
        <f>(DW33*DW32)*(1-DW34)</f>
        <v/>
      </c>
      <c r="DX35" s="19" t="n"/>
      <c r="DY35" s="19" t="n"/>
      <c r="DZ35" s="19" t="n"/>
      <c r="EA35" s="19" t="n"/>
      <c r="EB35" s="19">
        <f>(EB33*EB32)*(1-EB34)</f>
        <v/>
      </c>
      <c r="EC35" s="19">
        <f>(EC33*EC32)*(1-EC34)</f>
        <v/>
      </c>
      <c r="ED35" s="19" t="n"/>
      <c r="EE35" s="19" t="n"/>
      <c r="EF35" s="19" t="n"/>
      <c r="EG35" s="19" t="n"/>
      <c r="EH35" s="19" t="n"/>
      <c r="EI35" s="19" t="n"/>
    </row>
    <row r="36" ht="16" customHeight="1">
      <c r="A36" s="11" t="inlineStr">
        <is>
          <t>Customer</t>
        </is>
      </c>
      <c r="B36" s="6" t="n"/>
      <c r="C36" s="6" t="n"/>
      <c r="D36" s="6" t="inlineStr">
        <is>
          <t>Ormat</t>
        </is>
      </c>
      <c r="E36" s="6" t="inlineStr">
        <is>
          <t>Ormat</t>
        </is>
      </c>
      <c r="F36" s="6" t="inlineStr">
        <is>
          <t>Ormat</t>
        </is>
      </c>
      <c r="G36" s="6" t="inlineStr">
        <is>
          <t>Ormat</t>
        </is>
      </c>
      <c r="H36" s="6" t="n"/>
      <c r="I36" s="6" t="inlineStr">
        <is>
          <t>Ormat</t>
        </is>
      </c>
      <c r="J36" s="6" t="n"/>
      <c r="K36" s="6" t="n"/>
      <c r="L36" s="6" t="inlineStr">
        <is>
          <t>Ormat</t>
        </is>
      </c>
      <c r="M36" s="6" t="inlineStr">
        <is>
          <t>Ormat</t>
        </is>
      </c>
      <c r="N36" s="6" t="inlineStr">
        <is>
          <t>Ormat</t>
        </is>
      </c>
      <c r="O36" s="6" t="inlineStr">
        <is>
          <t>Supergas</t>
        </is>
      </c>
      <c r="P36" s="6" t="inlineStr">
        <is>
          <t>Ormat</t>
        </is>
      </c>
      <c r="Q36" s="6" t="inlineStr">
        <is>
          <t>Ormat</t>
        </is>
      </c>
      <c r="R36" s="6" t="n"/>
      <c r="S36" s="6" t="inlineStr">
        <is>
          <t>Supergas</t>
        </is>
      </c>
      <c r="T36" s="6" t="inlineStr">
        <is>
          <t>Ormat</t>
        </is>
      </c>
      <c r="U36" s="6" t="n"/>
      <c r="V36" s="6" t="n"/>
      <c r="W36" s="6" t="inlineStr">
        <is>
          <t>Ormat</t>
        </is>
      </c>
      <c r="X36" s="6" t="n"/>
      <c r="Y36" s="6" t="n"/>
      <c r="Z36" s="6" t="inlineStr">
        <is>
          <t>Ormat</t>
        </is>
      </c>
      <c r="AA36" s="6" t="inlineStr">
        <is>
          <t>Ormat</t>
        </is>
      </c>
      <c r="AB36" s="13" t="n"/>
      <c r="AC36" s="6" t="inlineStr">
        <is>
          <t>Raphael</t>
        </is>
      </c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P36" s="6" t="inlineStr">
        <is>
          <t>Ormat</t>
        </is>
      </c>
      <c r="AQ36" s="6" t="n"/>
      <c r="AR36" s="6" t="inlineStr">
        <is>
          <t>Ormat</t>
        </is>
      </c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inlineStr">
        <is>
          <t>Ormat</t>
        </is>
      </c>
      <c r="BC36" s="6" t="n"/>
      <c r="BD36" s="13" t="n"/>
      <c r="BE36" s="6" t="inlineStr">
        <is>
          <t>Ormat</t>
        </is>
      </c>
      <c r="BF36" s="6" t="n"/>
      <c r="BG36" s="6" t="n"/>
      <c r="BH36" s="6" t="n"/>
      <c r="BI36" s="6" t="inlineStr">
        <is>
          <t>Ormat</t>
        </is>
      </c>
      <c r="BJ36" s="6" t="inlineStr">
        <is>
          <t>Raphael</t>
        </is>
      </c>
      <c r="BK36" s="6" t="inlineStr">
        <is>
          <t>Raphael</t>
        </is>
      </c>
      <c r="BL36" s="6" t="inlineStr">
        <is>
          <t>Raphael</t>
        </is>
      </c>
      <c r="BM36" s="6" t="n"/>
      <c r="BN36" s="6" t="inlineStr">
        <is>
          <t>Ormat</t>
        </is>
      </c>
      <c r="BO36" s="6" t="n"/>
      <c r="BP36" s="6" t="inlineStr">
        <is>
          <t>Ormat</t>
        </is>
      </c>
      <c r="BQ36" s="6" t="n"/>
      <c r="BS36" s="6" t="inlineStr">
        <is>
          <t>Ormat</t>
        </is>
      </c>
      <c r="BT36" s="6" t="n"/>
      <c r="BV36" s="6" t="n"/>
      <c r="CA36" s="6" t="inlineStr">
        <is>
          <t>Bazan</t>
        </is>
      </c>
      <c r="CB36" s="6" t="inlineStr">
        <is>
          <t>Bazan</t>
        </is>
      </c>
      <c r="CC36" s="13" t="n"/>
      <c r="CD36" s="13" t="n"/>
      <c r="CE36" s="13" t="n"/>
      <c r="CF36" s="13" t="n"/>
      <c r="CG36" s="13" t="n"/>
      <c r="CH36" s="13" t="n"/>
      <c r="CI36" s="13" t="n"/>
      <c r="CJ36" s="13" t="n"/>
      <c r="CK36" s="13" t="n"/>
      <c r="CL36" s="13" t="n"/>
      <c r="CM36" s="13" t="n"/>
      <c r="CR36" s="6" t="n"/>
      <c r="CS36" s="6" t="n"/>
      <c r="CT36" s="6" t="n"/>
      <c r="CU36" s="13" t="n"/>
      <c r="CV36" s="6" t="inlineStr">
        <is>
          <t>Adama</t>
        </is>
      </c>
      <c r="CW36" s="6" t="n"/>
      <c r="CX36" s="6" t="n"/>
      <c r="CY36" s="6" t="n"/>
      <c r="DA36" s="6" t="n"/>
      <c r="DB36" s="6" t="n"/>
      <c r="DC36" s="6" t="n"/>
      <c r="DD36" s="6" t="n"/>
      <c r="DE36" s="13" t="n"/>
      <c r="DF36" s="13" t="n"/>
      <c r="DH36" s="13" t="n"/>
      <c r="DI36" s="13" t="n"/>
      <c r="DJ36" s="13" t="n"/>
      <c r="DK36" s="13" t="n"/>
      <c r="DL36" s="13" t="n"/>
      <c r="DM36" s="13" t="n"/>
      <c r="DN36" s="13" t="n"/>
      <c r="DO36" s="6" t="n"/>
      <c r="DP36" s="6" t="n"/>
      <c r="DQ36" s="6" t="n"/>
      <c r="DR36" s="6" t="n"/>
      <c r="DS36" s="13" t="n"/>
      <c r="DT36" s="13" t="n"/>
      <c r="DU36" s="13" t="n"/>
      <c r="DV36" s="13" t="n"/>
      <c r="DW36" s="13" t="n"/>
      <c r="EB36" s="13" t="n"/>
      <c r="EC36" s="13" t="n"/>
      <c r="EE36" s="6" t="n"/>
    </row>
    <row r="37" ht="16" customHeight="1">
      <c r="A37" s="21" t="inlineStr">
        <is>
          <t>Customer PN</t>
        </is>
      </c>
      <c r="B37" s="20" t="n"/>
      <c r="C37" s="20" t="n"/>
      <c r="D37" s="20" t="inlineStr">
        <is>
          <t>955.071.676.1</t>
        </is>
      </c>
      <c r="E37" s="20" t="inlineStr">
        <is>
          <t>955.072.575.1</t>
        </is>
      </c>
      <c r="F37" s="20" t="inlineStr">
        <is>
          <t>955.070.092.1</t>
        </is>
      </c>
      <c r="G37" s="20" t="inlineStr">
        <is>
          <t>955.070.093.1</t>
        </is>
      </c>
      <c r="H37" s="20" t="n"/>
      <c r="I37" s="20" t="inlineStr">
        <is>
          <t>955.073.861.1</t>
        </is>
      </c>
      <c r="J37" s="20" t="n"/>
      <c r="K37" s="20" t="n"/>
      <c r="L37" s="20" t="inlineStr">
        <is>
          <t>955.070.741.1</t>
        </is>
      </c>
      <c r="M37" s="20" t="inlineStr">
        <is>
          <t>955.070.841.1</t>
        </is>
      </c>
      <c r="N37" s="20" t="inlineStr">
        <is>
          <t>955.071.363.1</t>
        </is>
      </c>
      <c r="O37" s="20" t="n">
        <v>110110</v>
      </c>
      <c r="P37" s="20" t="inlineStr">
        <is>
          <t>955.071.839.1</t>
        </is>
      </c>
      <c r="Q37" s="20" t="inlineStr">
        <is>
          <t>955.070.839.1</t>
        </is>
      </c>
      <c r="R37" s="20" t="n"/>
      <c r="S37" s="20" t="n">
        <v>110068</v>
      </c>
      <c r="T37" s="20" t="inlineStr">
        <is>
          <t>955.071.924.1</t>
        </is>
      </c>
      <c r="U37" s="20" t="n"/>
      <c r="V37" s="20" t="n"/>
      <c r="W37" s="20" t="inlineStr">
        <is>
          <t>955.071.277.1</t>
        </is>
      </c>
      <c r="X37" s="20" t="n"/>
      <c r="Y37" s="20" t="n"/>
      <c r="Z37" s="20" t="inlineStr">
        <is>
          <t>955.070.522.1</t>
        </is>
      </c>
      <c r="AA37" s="20" t="inlineStr">
        <is>
          <t>955.070.409.1</t>
        </is>
      </c>
      <c r="AB37" s="13" t="n"/>
      <c r="AC37" s="20" t="inlineStr">
        <is>
          <t>MTZ9206−80</t>
        </is>
      </c>
      <c r="AD37" s="20" t="n"/>
      <c r="AE37" s="20" t="n"/>
      <c r="AF37" s="20" t="n"/>
      <c r="AG37" s="20" t="n"/>
      <c r="AH37" s="20" t="n"/>
      <c r="AI37" s="20" t="n"/>
      <c r="AJ37" s="20" t="n"/>
      <c r="AK37" s="20" t="n"/>
      <c r="AL37" s="20" t="n"/>
      <c r="AP37" s="20" t="inlineStr">
        <is>
          <t>955.073.266.1</t>
        </is>
      </c>
      <c r="AQ37" s="20" t="n"/>
      <c r="AR37" s="20" t="inlineStr">
        <is>
          <t>955.073.268.1</t>
        </is>
      </c>
      <c r="AS37" s="20" t="n"/>
      <c r="AT37" s="20" t="n"/>
      <c r="AU37" s="20" t="n"/>
      <c r="AV37" s="20" t="n"/>
      <c r="AW37" s="20" t="n"/>
      <c r="AX37" s="20" t="n"/>
      <c r="AY37" s="20" t="n"/>
      <c r="AZ37" s="20" t="n"/>
      <c r="BA37" s="20" t="n"/>
      <c r="BB37" s="20" t="inlineStr">
        <is>
          <t>955.074.682.1</t>
        </is>
      </c>
      <c r="BC37" s="20" t="n"/>
      <c r="BD37" s="13" t="n"/>
      <c r="BE37" s="20" t="inlineStr">
        <is>
          <t>955.071.675.1</t>
        </is>
      </c>
      <c r="BF37" s="20" t="n"/>
      <c r="BG37" s="20" t="n"/>
      <c r="BH37" s="20" t="n"/>
      <c r="BI37" s="20" t="inlineStr">
        <is>
          <t>955.075.272.1</t>
        </is>
      </c>
      <c r="BJ37" s="20" t="inlineStr">
        <is>
          <t>MTZ9206NI−130</t>
        </is>
      </c>
      <c r="BK37" s="20" t="inlineStr">
        <is>
          <t>MTZ9206LSE−130</t>
        </is>
      </c>
      <c r="BL37" s="20" t="inlineStr">
        <is>
          <t>MTZ9206LSNI−130</t>
        </is>
      </c>
      <c r="BM37" s="32" t="n"/>
      <c r="BN37" s="20" t="inlineStr">
        <is>
          <t>955.070.293.1</t>
        </is>
      </c>
      <c r="BO37" s="20" t="n"/>
      <c r="BP37" s="20" t="inlineStr">
        <is>
          <t>955.070.403.1</t>
        </is>
      </c>
      <c r="BQ37" s="20" t="n"/>
      <c r="BS37" s="20" t="inlineStr">
        <is>
          <t>955.070.097.1</t>
        </is>
      </c>
      <c r="BT37" s="32" t="n"/>
      <c r="BV37" s="20" t="n"/>
      <c r="CA37" s="20" t="inlineStr">
        <is>
          <t>36JM8852050</t>
        </is>
      </c>
      <c r="CB37" s="20" t="inlineStr">
        <is>
          <t>36JM2100800</t>
        </is>
      </c>
      <c r="CC37" s="13" t="n"/>
      <c r="CD37" s="13" t="n"/>
      <c r="CE37" s="13" t="n"/>
      <c r="CF37" s="13" t="n"/>
      <c r="CG37" s="13" t="n"/>
      <c r="CH37" s="13" t="n"/>
      <c r="CI37" s="13" t="n"/>
      <c r="CJ37" s="13" t="n"/>
      <c r="CK37" s="13" t="n"/>
      <c r="CL37" s="13" t="n"/>
      <c r="CM37" s="13" t="n"/>
      <c r="CR37" s="20" t="n"/>
      <c r="CS37" s="20" t="n"/>
      <c r="CT37" s="20" t="n"/>
      <c r="CU37" s="13" t="n"/>
      <c r="CV37" s="20" t="n">
        <v>1933724140</v>
      </c>
      <c r="CW37" s="20" t="n"/>
      <c r="CX37" s="20" t="n"/>
      <c r="CY37" s="20" t="n"/>
      <c r="DA37" s="20" t="n"/>
      <c r="DB37" s="20" t="n"/>
      <c r="DC37" s="20" t="n"/>
      <c r="DD37" s="20" t="n"/>
      <c r="DE37" s="13" t="n"/>
      <c r="DF37" s="13" t="n"/>
      <c r="DH37" s="13" t="n"/>
      <c r="DI37" s="13" t="n"/>
      <c r="DJ37" s="13" t="n"/>
      <c r="DK37" s="13" t="n"/>
      <c r="DL37" s="13" t="n"/>
      <c r="DM37" s="13" t="n"/>
      <c r="DN37" s="13" t="n"/>
      <c r="DO37" s="20" t="n"/>
      <c r="DP37" s="20" t="n"/>
      <c r="DQ37" s="20" t="n"/>
      <c r="DR37" s="20" t="n"/>
      <c r="DS37" s="13" t="n"/>
      <c r="DT37" s="13" t="n"/>
      <c r="DU37" s="13" t="n"/>
      <c r="DV37" s="13" t="n"/>
      <c r="DW37" s="13" t="n"/>
      <c r="EB37" s="13" t="n"/>
      <c r="EC37" s="13" t="n"/>
      <c r="EE37" s="32" t="n"/>
    </row>
    <row r="38" ht="16" customHeight="1">
      <c r="A38" s="12" t="inlineStr">
        <is>
          <t>PO REF</t>
        </is>
      </c>
      <c r="B38" s="13" t="n"/>
      <c r="C38" s="13" t="n"/>
      <c r="D38" s="13" t="inlineStr">
        <is>
          <t>AJ19-1205</t>
        </is>
      </c>
      <c r="E38" s="13" t="inlineStr">
        <is>
          <t>AJ20-0102</t>
        </is>
      </c>
      <c r="F38" s="13" t="inlineStr">
        <is>
          <t>AJ21-0702</t>
        </is>
      </c>
      <c r="G38" s="13" t="inlineStr">
        <is>
          <t>AJ20-0602</t>
        </is>
      </c>
      <c r="H38" s="13" t="n"/>
      <c r="I38" s="13" t="inlineStr">
        <is>
          <t>AJ22-0106</t>
        </is>
      </c>
      <c r="J38" s="13" t="n"/>
      <c r="K38" s="13" t="n"/>
      <c r="L38" s="13" t="inlineStr">
        <is>
          <t>AJ19-1005</t>
        </is>
      </c>
      <c r="M38" s="13" t="inlineStr">
        <is>
          <t>AJ20-0106</t>
        </is>
      </c>
      <c r="N38" s="13" t="inlineStr">
        <is>
          <t>AJ20-0903</t>
        </is>
      </c>
      <c r="O38" s="13" t="inlineStr">
        <is>
          <t>AJ21-0301</t>
        </is>
      </c>
      <c r="P38" s="13" t="inlineStr">
        <is>
          <t>AJ19-1003</t>
        </is>
      </c>
      <c r="Q38" s="13" t="inlineStr">
        <is>
          <t>AJ19-1201</t>
        </is>
      </c>
      <c r="R38" s="13" t="n"/>
      <c r="S38" s="13" t="inlineStr">
        <is>
          <t>AJ21-0301</t>
        </is>
      </c>
      <c r="T38" s="13" t="inlineStr">
        <is>
          <t>AJ20-0901</t>
        </is>
      </c>
      <c r="U38" s="13" t="n"/>
      <c r="V38" s="13" t="n"/>
      <c r="W38" s="20" t="inlineStr">
        <is>
          <t>AJ20-1003</t>
        </is>
      </c>
      <c r="X38" s="13" t="n"/>
      <c r="Y38" s="13" t="n"/>
      <c r="Z38" s="13" t="inlineStr">
        <is>
          <t>AN22-1106</t>
        </is>
      </c>
      <c r="AA38" s="13" t="inlineStr">
        <is>
          <t>AJ20-1105</t>
        </is>
      </c>
      <c r="AB38" s="13" t="n"/>
      <c r="AC38" s="13" t="inlineStr">
        <is>
          <t>AM20-0104</t>
        </is>
      </c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P38" s="6" t="inlineStr">
        <is>
          <t>AN23-0702</t>
        </is>
      </c>
      <c r="AQ38" s="13" t="n"/>
      <c r="AR38" s="20" t="inlineStr">
        <is>
          <t>AJ23-0706</t>
        </is>
      </c>
      <c r="AS38" s="13" t="n"/>
      <c r="AT38" s="13" t="n"/>
      <c r="AU38" s="20" t="n"/>
      <c r="AV38" s="13" t="n"/>
      <c r="AW38" s="13" t="n"/>
      <c r="AX38" s="13" t="n"/>
      <c r="AY38" s="20" t="n"/>
      <c r="AZ38" s="13" t="n"/>
      <c r="BA38" s="13" t="n"/>
      <c r="BB38" s="6" t="inlineStr">
        <is>
          <t>AN22-1001</t>
        </is>
      </c>
      <c r="BC38" s="13" t="n"/>
      <c r="BD38" s="13" t="n"/>
      <c r="BE38" s="6" t="inlineStr">
        <is>
          <t>AN23-0101</t>
        </is>
      </c>
      <c r="BF38" s="13" t="n"/>
      <c r="BG38" s="13" t="n"/>
      <c r="BH38" s="13" t="n"/>
      <c r="BI38" s="13" t="inlineStr">
        <is>
          <t>AN21-0502</t>
        </is>
      </c>
      <c r="BJ38" s="6" t="inlineStr">
        <is>
          <t>AM19-1202</t>
        </is>
      </c>
      <c r="BK38" s="6" t="inlineStr">
        <is>
          <t>AN21-0104</t>
        </is>
      </c>
      <c r="BL38" s="6" t="inlineStr">
        <is>
          <t>AN21-0903</t>
        </is>
      </c>
      <c r="BM38" s="13" t="n"/>
      <c r="BN38" s="13" t="inlineStr">
        <is>
          <t>AV24-0101</t>
        </is>
      </c>
      <c r="BO38" s="13" t="n"/>
      <c r="BP38" s="13" t="inlineStr">
        <is>
          <t>AM20-0103</t>
        </is>
      </c>
      <c r="BQ38" s="13" t="n"/>
      <c r="BS38" s="6" t="inlineStr">
        <is>
          <t>AN22-1205</t>
        </is>
      </c>
      <c r="BT38" s="13" t="n"/>
      <c r="BV38" s="13" t="n"/>
      <c r="CA38" s="6" t="inlineStr">
        <is>
          <t>AV23-1009</t>
        </is>
      </c>
      <c r="CB38" s="6" t="inlineStr">
        <is>
          <t>AN22-0402</t>
        </is>
      </c>
      <c r="CC38" s="13" t="n"/>
      <c r="CD38" s="13" t="n"/>
      <c r="CE38" s="13" t="n"/>
      <c r="CF38" s="13" t="n"/>
      <c r="CG38" s="13" t="n"/>
      <c r="CH38" s="13" t="n"/>
      <c r="CI38" s="13" t="n"/>
      <c r="CJ38" s="13" t="n"/>
      <c r="CK38" s="13" t="n"/>
      <c r="CL38" s="13" t="n"/>
      <c r="CM38" s="13" t="n"/>
      <c r="CR38" s="13" t="n"/>
      <c r="CS38" s="13" t="n"/>
      <c r="CT38" s="13" t="n"/>
      <c r="CU38" s="13" t="n"/>
      <c r="CV38" s="13" t="inlineStr">
        <is>
          <t>AN20-1101</t>
        </is>
      </c>
      <c r="CW38" s="13" t="n"/>
      <c r="CX38" s="13" t="n"/>
      <c r="CY38" s="13" t="n"/>
      <c r="DA38" s="13" t="n"/>
      <c r="DB38" s="13" t="n"/>
      <c r="DC38" s="13" t="n"/>
      <c r="DD38" s="13" t="n"/>
      <c r="DE38" s="13" t="n"/>
      <c r="DF38" s="13" t="n"/>
      <c r="DH38" s="13" t="n"/>
      <c r="DI38" s="13" t="n"/>
      <c r="DJ38" s="13" t="n"/>
      <c r="DK38" s="13" t="n"/>
      <c r="DL38" s="13" t="n"/>
      <c r="DM38" s="13" t="n"/>
      <c r="DN38" s="13" t="n"/>
      <c r="DO38" s="13" t="n"/>
      <c r="DP38" s="13" t="n"/>
      <c r="DQ38" s="13" t="n"/>
      <c r="DR38" s="13" t="n"/>
      <c r="DS38" s="13" t="n"/>
      <c r="DT38" s="13" t="n"/>
      <c r="DU38" s="13" t="n"/>
      <c r="DV38" s="13" t="n"/>
      <c r="DW38" s="13" t="n"/>
      <c r="EB38" s="13" t="n"/>
      <c r="EC38" s="13" t="n"/>
      <c r="EE38" s="13" t="n"/>
    </row>
    <row r="39" ht="16" customHeight="1">
      <c r="A39" s="12" t="inlineStr">
        <is>
          <t>From Stock</t>
        </is>
      </c>
      <c r="B39" s="30" t="n"/>
      <c r="C39" s="30" t="n"/>
      <c r="D39" s="30" t="inlineStr">
        <is>
          <t>V</t>
        </is>
      </c>
      <c r="E39" s="30" t="n"/>
      <c r="F39" s="30" t="inlineStr">
        <is>
          <t>V</t>
        </is>
      </c>
      <c r="G39" s="30" t="inlineStr">
        <is>
          <t>V</t>
        </is>
      </c>
      <c r="H39" s="30" t="n"/>
      <c r="I39" s="30" t="inlineStr">
        <is>
          <t>V</t>
        </is>
      </c>
      <c r="J39" s="30" t="n"/>
      <c r="K39" s="30" t="n"/>
      <c r="L39" s="30" t="inlineStr">
        <is>
          <t>V</t>
        </is>
      </c>
      <c r="M39" s="30" t="inlineStr">
        <is>
          <t>V</t>
        </is>
      </c>
      <c r="N39" s="30" t="n"/>
      <c r="O39" s="30" t="inlineStr">
        <is>
          <t>V</t>
        </is>
      </c>
      <c r="P39" s="30" t="inlineStr">
        <is>
          <t>V</t>
        </is>
      </c>
      <c r="Q39" s="30" t="inlineStr">
        <is>
          <t>V</t>
        </is>
      </c>
      <c r="R39" s="30" t="n"/>
      <c r="S39" s="30" t="inlineStr">
        <is>
          <t>V</t>
        </is>
      </c>
      <c r="T39" s="30" t="inlineStr">
        <is>
          <t>V</t>
        </is>
      </c>
      <c r="U39" s="30" t="n"/>
      <c r="V39" s="30" t="n"/>
      <c r="W39" s="30" t="n"/>
      <c r="X39" s="30" t="n"/>
      <c r="Y39" s="30" t="n"/>
      <c r="Z39" s="31" t="n"/>
      <c r="AA39" s="30" t="inlineStr">
        <is>
          <t>V</t>
        </is>
      </c>
      <c r="AB39" s="13" t="n"/>
      <c r="AC39" s="30" t="n"/>
      <c r="AD39" s="30" t="n"/>
      <c r="AE39" s="30" t="n"/>
      <c r="AF39" s="30" t="n"/>
      <c r="AG39" s="30" t="n"/>
      <c r="AH39" s="30" t="n"/>
      <c r="AI39" s="30" t="n"/>
      <c r="AJ39" s="30" t="n"/>
      <c r="AK39" s="30" t="n"/>
      <c r="AL39" s="30" t="n"/>
      <c r="AP39" s="31" t="n"/>
      <c r="AQ39" s="30" t="n"/>
      <c r="AR39" s="30" t="n"/>
      <c r="AS39" s="30" t="n"/>
      <c r="AT39" s="30" t="n"/>
      <c r="AU39" s="30" t="n"/>
      <c r="AV39" s="30" t="n"/>
      <c r="AW39" s="30" t="n"/>
      <c r="AX39" s="30" t="n"/>
      <c r="AY39" s="30" t="n"/>
      <c r="AZ39" s="30" t="n"/>
      <c r="BA39" s="30" t="n"/>
      <c r="BB39" s="30" t="inlineStr">
        <is>
          <t>V</t>
        </is>
      </c>
      <c r="BC39" s="30" t="n"/>
      <c r="BD39" s="13" t="n"/>
      <c r="BE39" s="31" t="n"/>
      <c r="BF39" s="30" t="n"/>
      <c r="BG39" s="30" t="n"/>
      <c r="BH39" s="30" t="n"/>
      <c r="BI39" s="30" t="n"/>
      <c r="BJ39" s="31" t="n"/>
      <c r="BK39" s="31" t="n"/>
      <c r="BL39" s="31" t="n"/>
      <c r="BM39" s="30" t="n"/>
      <c r="BN39" s="30" t="n"/>
      <c r="BO39" s="30" t="n"/>
      <c r="BP39" s="30" t="n"/>
      <c r="BQ39" s="30" t="n"/>
      <c r="BS39" s="31" t="n"/>
      <c r="BT39" s="30" t="n"/>
      <c r="BV39" s="30" t="n"/>
      <c r="CA39" s="31" t="n"/>
      <c r="CB39" s="31" t="n"/>
      <c r="CC39" s="13" t="n"/>
      <c r="CD39" s="13" t="n"/>
      <c r="CE39" s="13" t="n"/>
      <c r="CF39" s="13" t="n"/>
      <c r="CG39" s="13" t="n"/>
      <c r="CH39" s="13" t="n"/>
      <c r="CI39" s="13" t="n"/>
      <c r="CJ39" s="13" t="n"/>
      <c r="CK39" s="13" t="n"/>
      <c r="CL39" s="13" t="n"/>
      <c r="CM39" s="13" t="n"/>
      <c r="CR39" s="30" t="n"/>
      <c r="CS39" s="30" t="n"/>
      <c r="CT39" s="30" t="n"/>
      <c r="CU39" s="13" t="n"/>
      <c r="CV39" s="30" t="n"/>
      <c r="CW39" s="30" t="n"/>
      <c r="CX39" s="30" t="n"/>
      <c r="CY39" s="30" t="n"/>
      <c r="DA39" s="30" t="n"/>
      <c r="DB39" s="30" t="n"/>
      <c r="DC39" s="30" t="n"/>
      <c r="DD39" s="30" t="n"/>
      <c r="DE39" s="13" t="n"/>
      <c r="DF39" s="13" t="n"/>
      <c r="DH39" s="13" t="n"/>
      <c r="DI39" s="13" t="n"/>
      <c r="DJ39" s="13" t="n"/>
      <c r="DK39" s="13" t="n"/>
      <c r="DL39" s="13" t="n"/>
      <c r="DM39" s="13" t="n"/>
      <c r="DN39" s="13" t="n"/>
      <c r="DO39" s="30" t="n"/>
      <c r="DP39" s="30" t="n"/>
      <c r="DQ39" s="30" t="n"/>
      <c r="DR39" s="30" t="n"/>
      <c r="DS39" s="13" t="n"/>
      <c r="DT39" s="13" t="n"/>
      <c r="DU39" s="13" t="n"/>
      <c r="DV39" s="13" t="n"/>
      <c r="DW39" s="13" t="n"/>
      <c r="EB39" s="13" t="n"/>
      <c r="EC39" s="13" t="n"/>
      <c r="EE39" s="30" t="n"/>
    </row>
    <row r="40" ht="16" customHeight="1">
      <c r="A40" s="12" t="inlineStr">
        <is>
          <t>Qty</t>
        </is>
      </c>
      <c r="B40" s="13" t="n"/>
      <c r="C40" s="13" t="n"/>
      <c r="D40" s="13" t="n">
        <v>1</v>
      </c>
      <c r="E40" s="13" t="n">
        <v>8</v>
      </c>
      <c r="F40" s="13" t="n">
        <v>5</v>
      </c>
      <c r="G40" s="13" t="n">
        <v>1</v>
      </c>
      <c r="H40" s="13" t="n"/>
      <c r="I40" s="13" t="n">
        <v>1</v>
      </c>
      <c r="J40" s="13" t="n"/>
      <c r="K40" s="13" t="n"/>
      <c r="L40" s="13" t="n">
        <v>6</v>
      </c>
      <c r="M40" s="13" t="n">
        <v>100</v>
      </c>
      <c r="N40" s="13" t="n">
        <v>2</v>
      </c>
      <c r="O40" s="13" t="n">
        <v>40</v>
      </c>
      <c r="P40" s="13" t="n">
        <v>92</v>
      </c>
      <c r="Q40" s="13" t="n">
        <v>5</v>
      </c>
      <c r="R40" s="13" t="n"/>
      <c r="S40" s="13" t="n">
        <v>30</v>
      </c>
      <c r="T40" s="13" t="n">
        <v>20</v>
      </c>
      <c r="U40" s="13" t="n"/>
      <c r="V40" s="13" t="n"/>
      <c r="W40" s="13" t="n">
        <v>1</v>
      </c>
      <c r="X40" s="13" t="n"/>
      <c r="Y40" s="13" t="n"/>
      <c r="Z40" s="13" t="n">
        <v>1</v>
      </c>
      <c r="AA40" s="13" t="n">
        <v>1</v>
      </c>
      <c r="AB40" s="13" t="n"/>
      <c r="AC40" s="13" t="n">
        <v>1</v>
      </c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P40" s="13" t="n">
        <v>1</v>
      </c>
      <c r="AQ40" s="13" t="n"/>
      <c r="AR40" s="13" t="n">
        <v>4</v>
      </c>
      <c r="AS40" s="13" t="n"/>
      <c r="AT40" s="13" t="n"/>
      <c r="AU40" s="13" t="n"/>
      <c r="AV40" s="13" t="n"/>
      <c r="AW40" s="13" t="n"/>
      <c r="AX40" s="13" t="n"/>
      <c r="AY40" s="13" t="n"/>
      <c r="AZ40" s="13" t="n"/>
      <c r="BA40" s="13" t="n"/>
      <c r="BB40" s="13" t="n">
        <v>1</v>
      </c>
      <c r="BC40" s="13" t="n"/>
      <c r="BD40" s="13" t="n"/>
      <c r="BE40" s="13" t="n">
        <v>5</v>
      </c>
      <c r="BF40" s="13" t="n"/>
      <c r="BG40" s="13" t="n"/>
      <c r="BH40" s="13" t="n"/>
      <c r="BI40" s="13" t="n">
        <v>1</v>
      </c>
      <c r="BJ40" s="13" t="n">
        <v>4</v>
      </c>
      <c r="BK40" s="13" t="n">
        <v>2</v>
      </c>
      <c r="BL40" s="13" t="n">
        <v>4</v>
      </c>
      <c r="BM40" s="13" t="n"/>
      <c r="BN40" s="13" t="n">
        <v>1</v>
      </c>
      <c r="BO40" s="13" t="n"/>
      <c r="BP40" s="13" t="n">
        <v>1</v>
      </c>
      <c r="BQ40" s="13" t="n"/>
      <c r="BS40" s="13" t="n">
        <v>2</v>
      </c>
      <c r="BT40" s="13" t="n"/>
      <c r="BV40" s="13" t="n"/>
      <c r="CA40" s="13" t="n">
        <v>2</v>
      </c>
      <c r="CB40" s="13">
        <f>1+2</f>
        <v/>
      </c>
      <c r="CC40" s="13" t="n"/>
      <c r="CD40" s="13" t="n"/>
      <c r="CE40" s="13" t="n"/>
      <c r="CF40" s="13" t="n"/>
      <c r="CG40" s="13" t="n"/>
      <c r="CH40" s="13" t="n"/>
      <c r="CI40" s="13" t="n"/>
      <c r="CJ40" s="13" t="n"/>
      <c r="CK40" s="13" t="n"/>
      <c r="CL40" s="13" t="n"/>
      <c r="CM40" s="13" t="n"/>
      <c r="CR40" s="13" t="n"/>
      <c r="CS40" s="13" t="n"/>
      <c r="CT40" s="13" t="n"/>
      <c r="CU40" s="13" t="n"/>
      <c r="CV40" s="13" t="n">
        <v>1</v>
      </c>
      <c r="CW40" s="13" t="n"/>
      <c r="CX40" s="13" t="n"/>
      <c r="CY40" s="13" t="n"/>
      <c r="DA40" s="13" t="n"/>
      <c r="DB40" s="13" t="n"/>
      <c r="DC40" s="13" t="n"/>
      <c r="DD40" s="13" t="n"/>
      <c r="DE40" s="13" t="n"/>
      <c r="DF40" s="13" t="n"/>
      <c r="DH40" s="13" t="n"/>
      <c r="DI40" s="13" t="n"/>
      <c r="DJ40" s="13" t="n"/>
      <c r="DK40" s="13" t="n"/>
      <c r="DL40" s="13" t="n"/>
      <c r="DM40" s="13" t="n"/>
      <c r="DN40" s="13" t="n"/>
      <c r="DO40" s="13" t="n"/>
      <c r="DP40" s="13" t="n"/>
      <c r="DQ40" s="13" t="n"/>
      <c r="DR40" s="13" t="n"/>
      <c r="DS40" s="13" t="n"/>
      <c r="DT40" s="13" t="n"/>
      <c r="DU40" s="13" t="n"/>
      <c r="DV40" s="13" t="n"/>
      <c r="DW40" s="13" t="n"/>
      <c r="EB40" s="13" t="n"/>
      <c r="EC40" s="13" t="n"/>
      <c r="EE40" s="13" t="n"/>
    </row>
    <row r="41" ht="16" customHeight="1">
      <c r="A41" s="14" t="inlineStr">
        <is>
          <t>Price</t>
        </is>
      </c>
      <c r="B41" s="15" t="n"/>
      <c r="C41" s="15" t="n"/>
      <c r="D41" s="15" t="n">
        <v>5755.32</v>
      </c>
      <c r="E41" s="15" t="n">
        <v>3441</v>
      </c>
      <c r="F41" s="15" t="n">
        <v>5551</v>
      </c>
      <c r="G41" s="15" t="n">
        <v>3065</v>
      </c>
      <c r="H41" s="15" t="n"/>
      <c r="I41" s="15" t="n">
        <v>468</v>
      </c>
      <c r="J41" s="15" t="n"/>
      <c r="K41" s="15" t="n"/>
      <c r="L41" s="15" t="n">
        <v>222.3</v>
      </c>
      <c r="M41" s="15" t="n">
        <v>134.8</v>
      </c>
      <c r="N41" s="15" t="n">
        <v>177</v>
      </c>
      <c r="O41" s="15" t="n">
        <v>108</v>
      </c>
      <c r="P41" s="15" t="n">
        <v>143.53</v>
      </c>
      <c r="Q41" s="15" t="n">
        <v>100</v>
      </c>
      <c r="R41" s="15" t="n"/>
      <c r="S41" s="15" t="n">
        <v>87</v>
      </c>
      <c r="T41" s="15" t="n">
        <v>696.83</v>
      </c>
      <c r="U41" s="15" t="n"/>
      <c r="V41" s="15" t="n"/>
      <c r="W41" s="15" t="n">
        <v>206.67</v>
      </c>
      <c r="X41" s="15" t="n"/>
      <c r="Y41" s="15" t="n"/>
      <c r="Z41" s="15" t="n">
        <v>1850</v>
      </c>
      <c r="AA41" s="15" t="n">
        <v>1700</v>
      </c>
      <c r="AB41" s="13" t="n"/>
      <c r="AC41" s="15" t="n">
        <v>6620</v>
      </c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P41" s="15" t="n">
        <v>8796.049999999999</v>
      </c>
      <c r="AQ41" s="15" t="n"/>
      <c r="AR41" s="15" t="n">
        <v>11663</v>
      </c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  <c r="BB41" s="15" t="n">
        <v>10454</v>
      </c>
      <c r="BC41" s="15" t="n"/>
      <c r="BD41" s="13" t="n"/>
      <c r="BE41" s="107" t="n">
        <v>856</v>
      </c>
      <c r="BF41" s="15" t="n"/>
      <c r="BG41" s="15" t="n"/>
      <c r="BH41" s="15" t="n"/>
      <c r="BI41" s="15" t="n">
        <v>10266.13</v>
      </c>
      <c r="BJ41" s="15" t="n">
        <v>6580</v>
      </c>
      <c r="BK41" s="15" t="n">
        <v>7660</v>
      </c>
      <c r="BL41" s="15" t="n">
        <v>7660</v>
      </c>
      <c r="BM41" s="15" t="n"/>
      <c r="BN41" s="15" t="n">
        <v>11707</v>
      </c>
      <c r="BO41" s="15" t="n"/>
      <c r="BP41" s="15" t="n">
        <v>8368.59</v>
      </c>
      <c r="BQ41" s="15" t="n"/>
      <c r="BS41" s="15" t="n">
        <v>7610.68</v>
      </c>
      <c r="BT41" s="15" t="n"/>
      <c r="BV41" s="15" t="n"/>
      <c r="CA41" s="15" t="n">
        <v>816</v>
      </c>
      <c r="CB41" s="15" t="n">
        <v>1378</v>
      </c>
      <c r="CC41" s="13" t="n"/>
      <c r="CD41" s="13" t="n"/>
      <c r="CE41" s="13" t="n"/>
      <c r="CF41" s="13" t="n"/>
      <c r="CG41" s="13" t="n"/>
      <c r="CH41" s="13" t="n"/>
      <c r="CI41" s="13" t="n"/>
      <c r="CJ41" s="13" t="n"/>
      <c r="CK41" s="13" t="n"/>
      <c r="CL41" s="13" t="n"/>
      <c r="CM41" s="13" t="n"/>
      <c r="CR41" s="15" t="n"/>
      <c r="CS41" s="15" t="n"/>
      <c r="CT41" s="15" t="n"/>
      <c r="CU41" s="13" t="n"/>
      <c r="CV41" s="15" t="n">
        <v>4156</v>
      </c>
      <c r="CW41" s="15" t="n"/>
      <c r="CX41" s="15" t="n"/>
      <c r="CY41" s="15" t="n"/>
      <c r="DA41" s="15" t="n"/>
      <c r="DB41" s="15" t="n"/>
      <c r="DC41" s="15" t="n"/>
      <c r="DD41" s="15" t="n"/>
      <c r="DE41" s="13" t="n"/>
      <c r="DF41" s="13" t="n"/>
      <c r="DH41" s="13" t="n"/>
      <c r="DI41" s="13" t="n"/>
      <c r="DJ41" s="13" t="n"/>
      <c r="DK41" s="13" t="n"/>
      <c r="DL41" s="13" t="n"/>
      <c r="DM41" s="13" t="n"/>
      <c r="DN41" s="13" t="n"/>
      <c r="DO41" s="15" t="n"/>
      <c r="DP41" s="15" t="n"/>
      <c r="DQ41" s="15" t="n"/>
      <c r="DR41" s="15" t="n"/>
      <c r="DS41" s="13" t="n"/>
      <c r="DT41" s="13" t="n"/>
      <c r="DU41" s="13" t="n"/>
      <c r="DV41" s="13" t="n"/>
      <c r="DW41" s="13" t="n"/>
      <c r="EB41" s="13" t="n"/>
      <c r="EC41" s="13" t="n"/>
      <c r="EE41" s="15" t="n"/>
    </row>
    <row r="42" ht="16" customHeight="1">
      <c r="A42" s="16" t="inlineStr">
        <is>
          <t>Discount</t>
        </is>
      </c>
      <c r="B42" s="17" t="n"/>
      <c r="C42" s="17" t="n">
        <v>0</v>
      </c>
      <c r="D42" s="17" t="n">
        <v>0</v>
      </c>
      <c r="E42" s="17" t="n">
        <v>0.1</v>
      </c>
      <c r="F42" s="17" t="n">
        <v>0</v>
      </c>
      <c r="G42" s="17" t="n">
        <v>0</v>
      </c>
      <c r="H42" s="17" t="n"/>
      <c r="I42" s="17" t="n">
        <v>0</v>
      </c>
      <c r="J42" s="17" t="n"/>
      <c r="K42" s="17" t="n"/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/>
      <c r="S42" s="17" t="n">
        <v>0</v>
      </c>
      <c r="T42" s="17" t="n">
        <v>0</v>
      </c>
      <c r="U42" s="17" t="n"/>
      <c r="V42" s="17" t="n"/>
      <c r="W42" s="17" t="n">
        <v>0</v>
      </c>
      <c r="X42" s="17" t="n"/>
      <c r="Y42" s="17" t="n"/>
      <c r="Z42" s="17" t="n">
        <v>0</v>
      </c>
      <c r="AA42" s="17" t="n">
        <v>0</v>
      </c>
      <c r="AB42" s="13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P42" s="17" t="n">
        <v>0</v>
      </c>
      <c r="AQ42" s="17" t="n"/>
      <c r="AR42" s="17" t="n">
        <v>0</v>
      </c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17" t="n">
        <v>0</v>
      </c>
      <c r="BC42" s="17" t="n"/>
      <c r="BD42" s="13" t="n"/>
      <c r="BE42" s="17" t="n">
        <v>0.072429906542056</v>
      </c>
      <c r="BF42" s="17" t="n"/>
      <c r="BG42" s="17" t="n"/>
      <c r="BH42" s="17" t="n"/>
      <c r="BI42" s="17" t="n">
        <v>0</v>
      </c>
      <c r="BJ42" s="17" t="n">
        <v>0</v>
      </c>
      <c r="BK42" s="17" t="n"/>
      <c r="BL42" s="17" t="n">
        <v>0</v>
      </c>
      <c r="BM42" s="17" t="n"/>
      <c r="BN42" s="17" t="n">
        <v>0</v>
      </c>
      <c r="BO42" s="17" t="n"/>
      <c r="BP42" s="17" t="n">
        <v>0</v>
      </c>
      <c r="BQ42" s="17" t="n"/>
      <c r="BS42" s="17" t="n"/>
      <c r="BT42" s="17" t="n"/>
      <c r="BV42" s="17" t="n"/>
      <c r="CA42" s="17" t="n"/>
      <c r="CB42" s="17" t="n"/>
      <c r="CC42" s="13" t="n"/>
      <c r="CD42" s="13" t="n"/>
      <c r="CE42" s="13" t="n"/>
      <c r="CF42" s="13" t="n"/>
      <c r="CG42" s="13" t="n"/>
      <c r="CH42" s="13" t="n"/>
      <c r="CI42" s="13" t="n"/>
      <c r="CJ42" s="13" t="n"/>
      <c r="CK42" s="13" t="n"/>
      <c r="CL42" s="13" t="n"/>
      <c r="CM42" s="13" t="n"/>
      <c r="CR42" s="17" t="n"/>
      <c r="CS42" s="17" t="n"/>
      <c r="CT42" s="17" t="n"/>
      <c r="CU42" s="13" t="n"/>
      <c r="CV42" s="17" t="n">
        <v>0</v>
      </c>
      <c r="CW42" s="17" t="n"/>
      <c r="CX42" s="17" t="n"/>
      <c r="CY42" s="17" t="n"/>
      <c r="DA42" s="17" t="n"/>
      <c r="DB42" s="17" t="n"/>
      <c r="DC42" s="17" t="n"/>
      <c r="DD42" s="17" t="n"/>
      <c r="DE42" s="13" t="n"/>
      <c r="DF42" s="13" t="n"/>
      <c r="DH42" s="13" t="n"/>
      <c r="DI42" s="13" t="n"/>
      <c r="DJ42" s="13" t="n"/>
      <c r="DK42" s="13" t="n"/>
      <c r="DL42" s="13" t="n"/>
      <c r="DM42" s="13" t="n"/>
      <c r="DN42" s="13" t="n"/>
      <c r="DO42" s="17" t="n"/>
      <c r="DP42" s="17" t="n"/>
      <c r="DQ42" s="17" t="n"/>
      <c r="DR42" s="17" t="n"/>
      <c r="DS42" s="13" t="n"/>
      <c r="DT42" s="13" t="n"/>
      <c r="DU42" s="13" t="n"/>
      <c r="DV42" s="13" t="n"/>
      <c r="DW42" s="13" t="n"/>
      <c r="EB42" s="13" t="n"/>
      <c r="EC42" s="13" t="n"/>
      <c r="EE42" s="17" t="n"/>
    </row>
    <row r="43" ht="16" customHeight="1">
      <c r="A43" s="18" t="inlineStr">
        <is>
          <t>Final Price</t>
        </is>
      </c>
      <c r="B43" s="19">
        <f>(B41*B40)*(1-B42)</f>
        <v/>
      </c>
      <c r="C43" s="19">
        <f>(C41*C40)*(1-C42)</f>
        <v/>
      </c>
      <c r="D43" s="19">
        <f>(D41*D40)*(1-D42)</f>
        <v/>
      </c>
      <c r="E43" s="19">
        <f>(E41*E40)*(1-E42)</f>
        <v/>
      </c>
      <c r="F43" s="19">
        <f>(F41*F40)*(1-F42)</f>
        <v/>
      </c>
      <c r="G43" s="19">
        <f>(G41*G40)*(1-G42)</f>
        <v/>
      </c>
      <c r="H43" s="19">
        <f>(H41*H40)*(1-H42)</f>
        <v/>
      </c>
      <c r="I43" s="19">
        <f>(I41*I40)*(1-I42)</f>
        <v/>
      </c>
      <c r="J43" s="19">
        <f>(J41*J40)*(1-J42)</f>
        <v/>
      </c>
      <c r="K43" s="19">
        <f>(K41*K40)*(1-K42)</f>
        <v/>
      </c>
      <c r="L43" s="19">
        <f>(L41*L40)*(1-L42)</f>
        <v/>
      </c>
      <c r="M43" s="19">
        <f>(M41*M40)*(1-M42)</f>
        <v/>
      </c>
      <c r="N43" s="19">
        <f>(N41*N40)*(1-N42)</f>
        <v/>
      </c>
      <c r="O43" s="19">
        <f>(O41*O40)*(1-O42)</f>
        <v/>
      </c>
      <c r="P43" s="19">
        <f>(P41*P40)*(1-P42)</f>
        <v/>
      </c>
      <c r="Q43" s="19">
        <f>(Q41*Q40)*(1-Q42)</f>
        <v/>
      </c>
      <c r="R43" s="19">
        <f>(R41*R40)*(1-R42)</f>
        <v/>
      </c>
      <c r="S43" s="19">
        <f>(S41*S40)*(1-S42)</f>
        <v/>
      </c>
      <c r="T43" s="19">
        <f>(T41*T40)*(1-T42)</f>
        <v/>
      </c>
      <c r="U43" s="19">
        <f>(U41*U40)*(1-U42)</f>
        <v/>
      </c>
      <c r="V43" s="19">
        <f>(V41*V40)*(1-V42)</f>
        <v/>
      </c>
      <c r="W43" s="19">
        <f>(W41*W40)*(1-W42)</f>
        <v/>
      </c>
      <c r="X43" s="19" t="n"/>
      <c r="Y43" s="19" t="n"/>
      <c r="Z43" s="19">
        <f>(Z41*Z40)*(1-Z42)</f>
        <v/>
      </c>
      <c r="AA43" s="19">
        <f>(AA41*AA40)*(1-AA42)</f>
        <v/>
      </c>
      <c r="AB43" s="19">
        <f>(AB41*AB40)*(1-AB42)</f>
        <v/>
      </c>
      <c r="AC43" s="19">
        <f>(AC41*AC40)*(1-AC42)</f>
        <v/>
      </c>
      <c r="AD43" s="19" t="n"/>
      <c r="AE43" s="19" t="n"/>
      <c r="AF43" s="19" t="n"/>
      <c r="AG43" s="19" t="n"/>
      <c r="AH43" s="19" t="n"/>
      <c r="AI43" s="19" t="n"/>
      <c r="AJ43" s="19">
        <f>(AJ41*AJ40)*(1-AJ42)</f>
        <v/>
      </c>
      <c r="AK43" s="19">
        <f>(AK41*AK40)*(1-AK42)</f>
        <v/>
      </c>
      <c r="AL43" s="19">
        <f>(AL41*AL40)*(1-AL42)</f>
        <v/>
      </c>
      <c r="AP43" s="19">
        <f>(AP41*AP40)*(1-AP42)</f>
        <v/>
      </c>
      <c r="AQ43" s="19" t="n"/>
      <c r="AR43" s="19">
        <f>(AR41*AR40)*(1-AR42)</f>
        <v/>
      </c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>
        <f>(BB41*BB40)*(1-BB42)</f>
        <v/>
      </c>
      <c r="BC43" s="19">
        <f>(BC41*BC40)*(1-BC42)</f>
        <v/>
      </c>
      <c r="BD43" s="19">
        <f>(BD41*BD40)*(1-BD42)</f>
        <v/>
      </c>
      <c r="BE43" s="108">
        <f>(BE41*BE40)*(1-BE42)</f>
        <v/>
      </c>
      <c r="BF43" s="19" t="n"/>
      <c r="BG43" s="19" t="n"/>
      <c r="BH43" s="19" t="n"/>
      <c r="BI43" s="19">
        <f>(BI41*BI40)*(1-BI42)</f>
        <v/>
      </c>
      <c r="BJ43" s="19">
        <f>(BJ41*BJ40)*(1-BJ42)</f>
        <v/>
      </c>
      <c r="BK43" s="19">
        <f>(BK41*BK40)*(1-BK42)</f>
        <v/>
      </c>
      <c r="BL43" s="19">
        <f>(BL41*BL40)*(1-BL42)</f>
        <v/>
      </c>
      <c r="BM43" s="19" t="n"/>
      <c r="BN43" s="19">
        <f>(BN41*BN40)*(1-BN42)</f>
        <v/>
      </c>
      <c r="BO43" s="19">
        <f>(BO41*BO40)*(1-BO42)</f>
        <v/>
      </c>
      <c r="BP43" s="19">
        <f>(BP41*BP40)*(1-BP42)</f>
        <v/>
      </c>
      <c r="BQ43" s="19">
        <f>(BQ41*BQ40)*(1-BQ42)</f>
        <v/>
      </c>
      <c r="BS43" s="19">
        <f>(BS41*BS40)*(1-BS42)</f>
        <v/>
      </c>
      <c r="BT43" s="19" t="n"/>
      <c r="BV43" s="19">
        <f>(BV41*BV40)*(1-BV42)</f>
        <v/>
      </c>
      <c r="CA43" s="19">
        <f>(CA41*CA40)*(1-CA42)</f>
        <v/>
      </c>
      <c r="CB43" s="19">
        <f>(CB41*CB40)*(1-CB42)</f>
        <v/>
      </c>
      <c r="CC43" s="19">
        <f>(CC41*CC40)*(1-CC42)</f>
        <v/>
      </c>
      <c r="CD43" s="19">
        <f>(CD41*CD40)*(1-CD42)</f>
        <v/>
      </c>
      <c r="CE43" s="19">
        <f>(CE41*CE40)*(1-CE42)</f>
        <v/>
      </c>
      <c r="CF43" s="19">
        <f>(CF41*CF40)*(1-CF42)</f>
        <v/>
      </c>
      <c r="CG43" s="19">
        <f>(CG41*CG40)*(1-CG42)</f>
        <v/>
      </c>
      <c r="CH43" s="19">
        <f>(CH41*CH40)*(1-CH42)</f>
        <v/>
      </c>
      <c r="CI43" s="19">
        <f>(CI41*CI40)*(1-CI42)</f>
        <v/>
      </c>
      <c r="CJ43" s="19">
        <f>(CJ41*CJ40)*(1-CJ42)</f>
        <v/>
      </c>
      <c r="CK43" s="19">
        <f>(CK41*CK40)*(1-CK42)</f>
        <v/>
      </c>
      <c r="CL43" s="19">
        <f>(CL41*CL40)*(1-CL42)</f>
        <v/>
      </c>
      <c r="CM43" s="19">
        <f>(CM41*CM40)*(1-CM42)</f>
        <v/>
      </c>
      <c r="CR43" s="19">
        <f>(CR41*CR40)*(1-CR42)</f>
        <v/>
      </c>
      <c r="CS43" s="19">
        <f>(CS41*CS40)*(1-CS42)</f>
        <v/>
      </c>
      <c r="CT43" s="19">
        <f>(CT41*CT40)*(1-CT42)</f>
        <v/>
      </c>
      <c r="CU43" s="19">
        <f>(CU41*CU40)*(1-CU42)</f>
        <v/>
      </c>
      <c r="CV43" s="19">
        <f>(CV41*CV40)*(1-CV42)</f>
        <v/>
      </c>
      <c r="CW43" s="19">
        <f>(CW41*CW40)*(1-CW42)</f>
        <v/>
      </c>
      <c r="CX43" s="19" t="n"/>
      <c r="CY43" s="19" t="n"/>
      <c r="DA43" s="19">
        <f>(DA41*DA40)*(1-DA42)</f>
        <v/>
      </c>
      <c r="DB43" s="19">
        <f>(DB41*DB40)*(1-DB42)</f>
        <v/>
      </c>
      <c r="DC43" s="19">
        <f>(DC41*DC40)*(1-DC42)</f>
        <v/>
      </c>
      <c r="DD43" s="19">
        <f>(DD41*DD40)*(1-DD42)</f>
        <v/>
      </c>
      <c r="DE43" s="19">
        <f>(DE41*DE40)*(1-DE42)</f>
        <v/>
      </c>
      <c r="DF43" s="19">
        <f>(DF41*DF40)*(1-DF42)</f>
        <v/>
      </c>
      <c r="DH43" s="19">
        <f>(DH41*DH40)*(1-DH42)</f>
        <v/>
      </c>
      <c r="DI43" s="19">
        <f>(DI41*DI40)*(1-DI42)</f>
        <v/>
      </c>
      <c r="DJ43" s="19">
        <f>(DJ41*DJ40)*(1-DJ42)</f>
        <v/>
      </c>
      <c r="DK43" s="19">
        <f>(DK41*DK40)*(1-DK42)</f>
        <v/>
      </c>
      <c r="DL43" s="19">
        <f>(DL41*DL40)*(1-DL42)</f>
        <v/>
      </c>
      <c r="DM43" s="19">
        <f>(DM41*DM40)*(1-DM42)</f>
        <v/>
      </c>
      <c r="DN43" s="19">
        <f>(DN41*DN40)*(1-DN42)</f>
        <v/>
      </c>
      <c r="DO43" s="19">
        <f>(DO41*DO40)*(1-DO42)</f>
        <v/>
      </c>
      <c r="DP43" s="19">
        <f>(DP41*DP40)*(1-DP42)</f>
        <v/>
      </c>
      <c r="DQ43" s="19">
        <f>(DQ41*DQ40)*(1-DQ42)</f>
        <v/>
      </c>
      <c r="DR43" s="19">
        <f>(DR41*DR40)*(1-DR42)</f>
        <v/>
      </c>
      <c r="DS43" s="19">
        <f>(DS41*DS40)*(1-DS42)</f>
        <v/>
      </c>
      <c r="DT43" s="19">
        <f>(DT41*DT40)*(1-DT42)</f>
        <v/>
      </c>
      <c r="DU43" s="19">
        <f>(DU41*DU40)*(1-DU42)</f>
        <v/>
      </c>
      <c r="DV43" s="19">
        <f>(DV41*DV40)*(1-DV42)</f>
        <v/>
      </c>
      <c r="DW43" s="19">
        <f>(DW41*DW40)*(1-DW42)</f>
        <v/>
      </c>
      <c r="EB43" s="19">
        <f>(EB41*EB40)*(1-EB42)</f>
        <v/>
      </c>
      <c r="EC43" s="19">
        <f>(EC41*EC40)*(1-EC42)</f>
        <v/>
      </c>
      <c r="EE43" s="19" t="n"/>
    </row>
    <row r="44" ht="16" customHeight="1">
      <c r="A44" s="11" t="inlineStr">
        <is>
          <t>Customer</t>
        </is>
      </c>
      <c r="B44" s="6" t="n"/>
      <c r="C44" s="6" t="n"/>
      <c r="D44" s="6" t="inlineStr">
        <is>
          <t>Ormat</t>
        </is>
      </c>
      <c r="E44" s="6" t="inlineStr">
        <is>
          <t>Ormat</t>
        </is>
      </c>
      <c r="F44" s="6" t="inlineStr">
        <is>
          <t>Ormat</t>
        </is>
      </c>
      <c r="G44" s="6" t="inlineStr">
        <is>
          <t>Ormat</t>
        </is>
      </c>
      <c r="H44" s="6" t="n"/>
      <c r="I44" s="6" t="inlineStr">
        <is>
          <t>ONI</t>
        </is>
      </c>
      <c r="J44" s="6" t="n"/>
      <c r="K44" s="6" t="n"/>
      <c r="L44" s="6" t="inlineStr">
        <is>
          <t>Ormat</t>
        </is>
      </c>
      <c r="M44" s="6" t="inlineStr">
        <is>
          <t>Ormat</t>
        </is>
      </c>
      <c r="N44" s="6" t="inlineStr">
        <is>
          <t>Ormat</t>
        </is>
      </c>
      <c r="O44" s="6" t="inlineStr">
        <is>
          <t>Ormat</t>
        </is>
      </c>
      <c r="P44" s="6" t="inlineStr">
        <is>
          <t>Ormat</t>
        </is>
      </c>
      <c r="Q44" s="6" t="inlineStr">
        <is>
          <t>Ormaturk</t>
        </is>
      </c>
      <c r="R44" s="6" t="n"/>
      <c r="S44" s="6" t="inlineStr">
        <is>
          <t>Supergas</t>
        </is>
      </c>
      <c r="T44" s="6" t="inlineStr">
        <is>
          <t>Ormat</t>
        </is>
      </c>
      <c r="U44" s="6" t="n"/>
      <c r="V44" s="6" t="n"/>
      <c r="W44" s="6" t="inlineStr">
        <is>
          <t>Ormat</t>
        </is>
      </c>
      <c r="X44" s="6" t="n"/>
      <c r="Y44" s="6" t="n"/>
      <c r="Z44" s="6" t="n"/>
      <c r="AA44" s="6" t="inlineStr">
        <is>
          <t>Ormat</t>
        </is>
      </c>
      <c r="AB44" s="13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P44" s="13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13" t="n"/>
      <c r="BE44" s="13" t="n"/>
      <c r="BF44" s="6" t="n"/>
      <c r="BG44" s="6" t="n"/>
      <c r="BH44" s="6" t="n"/>
      <c r="BI44" s="6" t="inlineStr">
        <is>
          <t>Ormat</t>
        </is>
      </c>
      <c r="BJ44" s="6" t="inlineStr">
        <is>
          <t>Raphael</t>
        </is>
      </c>
      <c r="BK44" s="6" t="inlineStr">
        <is>
          <t>Raphael</t>
        </is>
      </c>
      <c r="BL44" s="6" t="inlineStr">
        <is>
          <t>Raphael</t>
        </is>
      </c>
      <c r="BM44" s="6" t="n"/>
      <c r="BN44" s="6" t="n"/>
      <c r="BO44" s="6" t="n"/>
      <c r="BP44" s="6" t="inlineStr">
        <is>
          <t>Ormat</t>
        </is>
      </c>
      <c r="BQ44" s="6" t="n"/>
      <c r="BR44" s="6" t="n"/>
      <c r="BS44" s="6" t="inlineStr">
        <is>
          <t>Ormat</t>
        </is>
      </c>
      <c r="BT44" s="6" t="n"/>
      <c r="BU44" s="6" t="n"/>
      <c r="BV44" s="6" t="n"/>
      <c r="BW44" s="6" t="n"/>
      <c r="BX44" s="6" t="n"/>
      <c r="BY44" s="6" t="n"/>
      <c r="BZ44" s="6" t="n"/>
      <c r="CA44" s="6" t="inlineStr">
        <is>
          <t>Bazan</t>
        </is>
      </c>
      <c r="CB44" s="6" t="inlineStr">
        <is>
          <t>Bazan</t>
        </is>
      </c>
      <c r="CC44" s="13" t="n"/>
      <c r="CD44" s="13" t="n"/>
      <c r="CE44" s="13" t="n"/>
      <c r="CF44" s="13" t="n"/>
      <c r="CG44" s="13" t="n"/>
      <c r="CH44" s="13" t="n"/>
      <c r="CI44" s="13" t="n"/>
      <c r="CJ44" s="13" t="n"/>
      <c r="CK44" s="13" t="n"/>
      <c r="CL44" s="13" t="n"/>
      <c r="CM44" s="13" t="n"/>
      <c r="CN44" s="6" t="n"/>
      <c r="CO44" s="6" t="n"/>
      <c r="CP44" s="6" t="n"/>
      <c r="CQ44" s="6" t="n"/>
      <c r="CR44" s="6" t="n"/>
      <c r="CS44" s="6" t="n"/>
      <c r="CT44" s="6" t="n"/>
      <c r="CU44" s="13" t="n"/>
      <c r="CV44" s="6" t="n"/>
      <c r="CW44" s="6" t="n"/>
      <c r="CX44" s="6" t="n"/>
      <c r="CY44" s="6" t="n"/>
      <c r="CZ44" s="6" t="n"/>
      <c r="DA44" s="6" t="n"/>
      <c r="DB44" s="6" t="n"/>
      <c r="DC44" s="6" t="n"/>
      <c r="DD44" s="6" t="n"/>
      <c r="DE44" s="13" t="n"/>
      <c r="DF44" s="13" t="n"/>
      <c r="DG44" s="6" t="n"/>
      <c r="DH44" s="13" t="n"/>
      <c r="DI44" s="13" t="n"/>
      <c r="DJ44" s="13" t="n"/>
      <c r="DK44" s="13" t="n"/>
      <c r="DL44" s="13" t="n"/>
      <c r="DM44" s="13" t="n"/>
      <c r="DN44" s="13" t="n"/>
      <c r="DO44" s="6" t="n"/>
      <c r="DP44" s="6" t="n"/>
      <c r="DQ44" s="6" t="n"/>
      <c r="DR44" s="6" t="n"/>
      <c r="DS44" s="13" t="n"/>
      <c r="DT44" s="13" t="n"/>
      <c r="DU44" s="13" t="n"/>
      <c r="DV44" s="13" t="n"/>
      <c r="DW44" s="13" t="n"/>
      <c r="DX44" s="6" t="n"/>
      <c r="DY44" s="6" t="n"/>
      <c r="DZ44" s="6" t="n"/>
      <c r="EA44" s="6" t="n"/>
      <c r="EB44" s="13" t="n"/>
      <c r="EC44" s="13" t="n"/>
    </row>
    <row r="45" ht="16" customHeight="1">
      <c r="A45" s="21" t="inlineStr">
        <is>
          <t>Customer PN</t>
        </is>
      </c>
      <c r="B45" s="20" t="n"/>
      <c r="C45" s="20" t="n"/>
      <c r="D45" s="20" t="inlineStr">
        <is>
          <t>955.071.676.1</t>
        </is>
      </c>
      <c r="E45" s="20" t="inlineStr">
        <is>
          <t>955.072.575.1</t>
        </is>
      </c>
      <c r="F45" s="20" t="inlineStr">
        <is>
          <t>955.070.092.1</t>
        </is>
      </c>
      <c r="G45" s="20" t="inlineStr">
        <is>
          <t>955.070.093.1</t>
        </is>
      </c>
      <c r="H45" s="20" t="n"/>
      <c r="I45" s="20" t="inlineStr">
        <is>
          <t>955.073.861.1</t>
        </is>
      </c>
      <c r="J45" s="20" t="n"/>
      <c r="K45" s="20" t="n"/>
      <c r="L45" s="20" t="inlineStr">
        <is>
          <t>955.070.741.1</t>
        </is>
      </c>
      <c r="M45" s="20" t="inlineStr">
        <is>
          <t>955.070.841.1</t>
        </is>
      </c>
      <c r="N45" s="20" t="inlineStr">
        <is>
          <t>955.071.365.1</t>
        </is>
      </c>
      <c r="O45" s="20" t="inlineStr">
        <is>
          <t>955.070.840.1</t>
        </is>
      </c>
      <c r="P45" s="20" t="inlineStr">
        <is>
          <t>955.071.839.1</t>
        </is>
      </c>
      <c r="Q45" s="20" t="inlineStr">
        <is>
          <t>955.070.839.1</t>
        </is>
      </c>
      <c r="R45" s="20" t="n"/>
      <c r="S45" s="20" t="n">
        <v>110068</v>
      </c>
      <c r="T45" s="20" t="inlineStr">
        <is>
          <t>955.071.924.1</t>
        </is>
      </c>
      <c r="U45" s="20" t="n"/>
      <c r="V45" s="20" t="n"/>
      <c r="W45" s="20" t="inlineStr">
        <is>
          <t>955.071.277.1</t>
        </is>
      </c>
      <c r="X45" s="20" t="n"/>
      <c r="Y45" s="20" t="n"/>
      <c r="Z45" s="20" t="n"/>
      <c r="AA45" s="20" t="inlineStr">
        <is>
          <t>955.070.409.1</t>
        </is>
      </c>
      <c r="AB45" s="13" t="n"/>
      <c r="AC45" s="32" t="n"/>
      <c r="AD45" s="32" t="n"/>
      <c r="AE45" s="32" t="n"/>
      <c r="AF45" s="32" t="n"/>
      <c r="AG45" s="32" t="n"/>
      <c r="AH45" s="32" t="n"/>
      <c r="AI45" s="32" t="n"/>
      <c r="AJ45" s="20" t="n"/>
      <c r="AK45" s="20" t="n"/>
      <c r="AL45" s="20" t="n"/>
      <c r="AP45" s="13" t="n"/>
      <c r="AQ45" s="20" t="n"/>
      <c r="AR45" s="20" t="n"/>
      <c r="AS45" s="20" t="n"/>
      <c r="AT45" s="20" t="n"/>
      <c r="AU45" s="20" t="n"/>
      <c r="AV45" s="20" t="n"/>
      <c r="AW45" s="20" t="n"/>
      <c r="AX45" s="20" t="n"/>
      <c r="AY45" s="20" t="n"/>
      <c r="AZ45" s="20" t="n"/>
      <c r="BA45" s="20" t="n"/>
      <c r="BB45" s="20" t="n"/>
      <c r="BC45" s="20" t="n"/>
      <c r="BD45" s="13" t="n"/>
      <c r="BE45" s="13" t="n"/>
      <c r="BF45" s="20" t="n"/>
      <c r="BG45" s="20" t="n"/>
      <c r="BH45" s="20" t="n"/>
      <c r="BI45" s="20" t="inlineStr">
        <is>
          <t>955.075.272.1</t>
        </is>
      </c>
      <c r="BJ45" s="20" t="inlineStr">
        <is>
          <t>MTZ9206NI−130</t>
        </is>
      </c>
      <c r="BK45" s="20" t="inlineStr">
        <is>
          <t>MTZ9206LSE−130 (without KS)</t>
        </is>
      </c>
      <c r="BL45" s="20" t="inlineStr">
        <is>
          <t>MTZ9206LSNI−130</t>
        </is>
      </c>
      <c r="BM45" s="32" t="n"/>
      <c r="BN45" s="32" t="n"/>
      <c r="BO45" s="20" t="n"/>
      <c r="BP45" s="20" t="inlineStr">
        <is>
          <t>955.070.403.1</t>
        </is>
      </c>
      <c r="BQ45" s="20" t="n"/>
      <c r="BR45" s="32" t="n"/>
      <c r="BS45" s="20" t="inlineStr">
        <is>
          <t>955.070.097.1</t>
        </is>
      </c>
      <c r="BT45" s="32" t="n"/>
      <c r="BU45" s="32" t="n"/>
      <c r="BV45" s="20" t="n"/>
      <c r="BW45" s="32" t="n"/>
      <c r="BX45" s="32" t="n"/>
      <c r="BY45" s="32" t="n"/>
      <c r="BZ45" s="32" t="n"/>
      <c r="CA45" s="20" t="inlineStr">
        <is>
          <t>36JM8852050</t>
        </is>
      </c>
      <c r="CB45" s="20" t="inlineStr">
        <is>
          <t>36JM2100800</t>
        </is>
      </c>
      <c r="CC45" s="13" t="n"/>
      <c r="CD45" s="13" t="n"/>
      <c r="CE45" s="13" t="n"/>
      <c r="CF45" s="13" t="n"/>
      <c r="CG45" s="13" t="n"/>
      <c r="CH45" s="13" t="n"/>
      <c r="CI45" s="13" t="n"/>
      <c r="CJ45" s="13" t="n"/>
      <c r="CK45" s="13" t="n"/>
      <c r="CL45" s="13" t="n"/>
      <c r="CM45" s="13" t="n"/>
      <c r="CN45" s="32" t="n"/>
      <c r="CO45" s="32" t="n"/>
      <c r="CP45" s="32" t="n"/>
      <c r="CQ45" s="32" t="n"/>
      <c r="CR45" s="20" t="n"/>
      <c r="CS45" s="20" t="n"/>
      <c r="CT45" s="20" t="n"/>
      <c r="CU45" s="13" t="n"/>
      <c r="CV45" s="20" t="n"/>
      <c r="CW45" s="20" t="n"/>
      <c r="CX45" s="20" t="n"/>
      <c r="CY45" s="20" t="n"/>
      <c r="CZ45" s="32" t="n"/>
      <c r="DA45" s="20" t="n"/>
      <c r="DB45" s="20" t="n"/>
      <c r="DC45" s="20" t="n"/>
      <c r="DD45" s="20" t="n"/>
      <c r="DE45" s="13" t="n"/>
      <c r="DF45" s="13" t="n"/>
      <c r="DG45" s="32" t="n"/>
      <c r="DH45" s="13" t="n"/>
      <c r="DI45" s="13" t="n"/>
      <c r="DJ45" s="13" t="n"/>
      <c r="DK45" s="13" t="n"/>
      <c r="DL45" s="13" t="n"/>
      <c r="DM45" s="13" t="n"/>
      <c r="DN45" s="13" t="n"/>
      <c r="DO45" s="20" t="n"/>
      <c r="DP45" s="20" t="n"/>
      <c r="DQ45" s="20" t="n"/>
      <c r="DR45" s="20" t="n"/>
      <c r="DS45" s="13" t="n"/>
      <c r="DT45" s="13" t="n"/>
      <c r="DU45" s="13" t="n"/>
      <c r="DV45" s="13" t="n"/>
      <c r="DW45" s="13" t="n"/>
      <c r="DX45" s="32" t="n"/>
      <c r="DY45" s="32" t="n"/>
      <c r="DZ45" s="32" t="n"/>
      <c r="EA45" s="32" t="n"/>
      <c r="EB45" s="13" t="n"/>
      <c r="EC45" s="13" t="n"/>
    </row>
    <row r="46" ht="16" customHeight="1">
      <c r="A46" s="12" t="inlineStr">
        <is>
          <t>PO REF</t>
        </is>
      </c>
      <c r="B46" s="13" t="n"/>
      <c r="C46" s="13" t="n"/>
      <c r="D46" s="13" t="inlineStr">
        <is>
          <t>AJ20-0102</t>
        </is>
      </c>
      <c r="E46" s="13" t="inlineStr">
        <is>
          <t>AJ21-0702</t>
        </is>
      </c>
      <c r="F46" s="13" t="inlineStr">
        <is>
          <t>AJ21-1101</t>
        </is>
      </c>
      <c r="G46" s="13" t="inlineStr">
        <is>
          <t>AJ20-1201</t>
        </is>
      </c>
      <c r="H46" s="13" t="n"/>
      <c r="I46" s="13" t="inlineStr">
        <is>
          <t>AJ22-0201</t>
        </is>
      </c>
      <c r="J46" s="13" t="n"/>
      <c r="K46" s="13" t="n"/>
      <c r="L46" s="13" t="inlineStr">
        <is>
          <t>AJ19-1201</t>
        </is>
      </c>
      <c r="M46" s="13" t="inlineStr">
        <is>
          <t>AJ20-0301</t>
        </is>
      </c>
      <c r="N46" s="13" t="inlineStr">
        <is>
          <t>AJ20-0903</t>
        </is>
      </c>
      <c r="O46" s="13" t="inlineStr">
        <is>
          <t>AJ22-0308</t>
        </is>
      </c>
      <c r="P46" s="13" t="inlineStr">
        <is>
          <t>AJ19-1201</t>
        </is>
      </c>
      <c r="Q46" s="13" t="inlineStr">
        <is>
          <t>AJ19-1206</t>
        </is>
      </c>
      <c r="R46" s="13" t="n"/>
      <c r="S46" s="13" t="inlineStr">
        <is>
          <t>AJ22-0103</t>
        </is>
      </c>
      <c r="T46" s="13" t="inlineStr">
        <is>
          <t>AJ20-1202</t>
        </is>
      </c>
      <c r="U46" s="13" t="n"/>
      <c r="V46" s="13" t="n"/>
      <c r="W46" s="13" t="inlineStr">
        <is>
          <t>AJ20-1001</t>
        </is>
      </c>
      <c r="X46" s="13" t="n"/>
      <c r="Y46" s="13" t="n"/>
      <c r="Z46" s="13" t="n"/>
      <c r="AA46" s="13" t="inlineStr">
        <is>
          <t>AJ22-0701</t>
        </is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  <c r="AX46" s="13" t="n"/>
      <c r="AY46" s="13" t="n"/>
      <c r="AZ46" s="13" t="n"/>
      <c r="BA46" s="13" t="n"/>
      <c r="BB46" s="13" t="n"/>
      <c r="BC46" s="13" t="n"/>
      <c r="BD46" s="13" t="n"/>
      <c r="BE46" s="13" t="n"/>
      <c r="BF46" s="13" t="n"/>
      <c r="BG46" s="13" t="n"/>
      <c r="BH46" s="13" t="n"/>
      <c r="BI46" s="13" t="inlineStr">
        <is>
          <t>AN22-0702</t>
        </is>
      </c>
      <c r="BJ46" s="6" t="inlineStr">
        <is>
          <t>AM20-0601</t>
        </is>
      </c>
      <c r="BK46" s="6" t="inlineStr">
        <is>
          <t>AN21-0604</t>
        </is>
      </c>
      <c r="BL46" s="6" t="inlineStr">
        <is>
          <t>AN22-0101</t>
        </is>
      </c>
      <c r="BM46" s="13" t="n"/>
      <c r="BN46" s="13" t="n"/>
      <c r="BO46" s="13" t="n"/>
      <c r="BP46" s="13" t="inlineStr">
        <is>
          <t>AJ20-0703</t>
        </is>
      </c>
      <c r="BQ46" s="13" t="n"/>
      <c r="BR46" s="13" t="n"/>
      <c r="BS46" s="6" t="inlineStr">
        <is>
          <t>AV23-0203</t>
        </is>
      </c>
      <c r="BT46" s="13" t="n"/>
      <c r="BU46" s="13" t="n"/>
      <c r="BV46" s="13" t="n"/>
      <c r="BW46" s="13" t="n"/>
      <c r="BX46" s="13" t="n"/>
      <c r="BY46" s="13" t="n"/>
      <c r="BZ46" s="13" t="n"/>
      <c r="CA46" s="6" t="inlineStr">
        <is>
          <t>AV23-1109</t>
        </is>
      </c>
      <c r="CB46" s="6" t="inlineStr">
        <is>
          <t>AN22-0801</t>
        </is>
      </c>
      <c r="CC46" s="13" t="n"/>
      <c r="CD46" s="13" t="n"/>
      <c r="CE46" s="13" t="n"/>
      <c r="CF46" s="13" t="n"/>
      <c r="CG46" s="13" t="n"/>
      <c r="CH46" s="13" t="n"/>
      <c r="CI46" s="13" t="n"/>
      <c r="CJ46" s="13" t="n"/>
      <c r="CK46" s="13" t="n"/>
      <c r="CL46" s="13" t="n"/>
      <c r="CM46" s="13" t="n"/>
      <c r="CN46" s="13" t="n"/>
      <c r="CO46" s="13" t="n"/>
      <c r="CP46" s="13" t="n"/>
      <c r="CQ46" s="13" t="n"/>
      <c r="CR46" s="13" t="n"/>
      <c r="CS46" s="13" t="n"/>
      <c r="CT46" s="13" t="n"/>
      <c r="CU46" s="13" t="n"/>
      <c r="CV46" s="13" t="n"/>
      <c r="CW46" s="13" t="n"/>
      <c r="CX46" s="13" t="n"/>
      <c r="CY46" s="13" t="n"/>
      <c r="CZ46" s="13" t="n"/>
      <c r="DA46" s="13" t="n"/>
      <c r="DB46" s="13" t="n"/>
      <c r="DC46" s="13" t="n"/>
      <c r="DD46" s="13" t="n"/>
      <c r="DE46" s="13" t="n"/>
      <c r="DF46" s="13" t="n"/>
      <c r="DG46" s="13" t="n"/>
      <c r="DH46" s="13" t="n"/>
      <c r="DI46" s="13" t="n"/>
      <c r="DJ46" s="13" t="n"/>
      <c r="DK46" s="13" t="n"/>
      <c r="DL46" s="13" t="n"/>
      <c r="DM46" s="13" t="n"/>
      <c r="DN46" s="13" t="n"/>
      <c r="DO46" s="13" t="n"/>
      <c r="DP46" s="13" t="n"/>
      <c r="DQ46" s="13" t="n"/>
      <c r="DR46" s="13" t="n"/>
      <c r="DS46" s="13" t="n"/>
      <c r="DT46" s="13" t="n"/>
      <c r="DU46" s="13" t="n"/>
      <c r="DV46" s="13" t="n"/>
      <c r="DW46" s="13" t="n"/>
      <c r="DX46" s="13" t="n"/>
      <c r="DY46" s="13" t="n"/>
      <c r="DZ46" s="13" t="n"/>
      <c r="EA46" s="13" t="n"/>
      <c r="EB46" s="13" t="n"/>
      <c r="EC46" s="13" t="n"/>
    </row>
    <row r="47" ht="16" customHeight="1">
      <c r="A47" s="12" t="inlineStr">
        <is>
          <t>From Stock</t>
        </is>
      </c>
      <c r="B47" s="30" t="n"/>
      <c r="C47" s="30" t="n"/>
      <c r="D47" s="30" t="n"/>
      <c r="E47" s="30" t="inlineStr">
        <is>
          <t>V</t>
        </is>
      </c>
      <c r="F47" s="30" t="inlineStr">
        <is>
          <t>V</t>
        </is>
      </c>
      <c r="G47" s="30" t="inlineStr">
        <is>
          <t>V</t>
        </is>
      </c>
      <c r="H47" s="30" t="n"/>
      <c r="I47" s="30" t="inlineStr">
        <is>
          <t>V</t>
        </is>
      </c>
      <c r="J47" s="30" t="n"/>
      <c r="K47" s="30" t="n"/>
      <c r="L47" s="30" t="inlineStr">
        <is>
          <t>V</t>
        </is>
      </c>
      <c r="M47" s="30" t="inlineStr">
        <is>
          <t>V</t>
        </is>
      </c>
      <c r="N47" s="30" t="n"/>
      <c r="O47" s="30" t="inlineStr">
        <is>
          <t>V</t>
        </is>
      </c>
      <c r="P47" s="30" t="inlineStr">
        <is>
          <t>V</t>
        </is>
      </c>
      <c r="Q47" s="30" t="n"/>
      <c r="R47" s="30" t="n"/>
      <c r="S47" s="30" t="inlineStr">
        <is>
          <t>V</t>
        </is>
      </c>
      <c r="T47" s="30" t="inlineStr">
        <is>
          <t>V</t>
        </is>
      </c>
      <c r="U47" s="30" t="n"/>
      <c r="V47" s="30" t="n"/>
      <c r="W47" s="30" t="inlineStr">
        <is>
          <t>V</t>
        </is>
      </c>
      <c r="X47" s="30" t="n"/>
      <c r="Y47" s="30" t="n"/>
      <c r="Z47" s="30" t="n"/>
      <c r="AA47" s="30" t="inlineStr">
        <is>
          <t>V</t>
        </is>
      </c>
      <c r="AB47" s="13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L47" s="30" t="n"/>
      <c r="AP47" s="13" t="n"/>
      <c r="AQ47" s="30" t="n"/>
      <c r="AR47" s="30" t="n"/>
      <c r="AS47" s="30" t="n"/>
      <c r="AT47" s="30" t="n"/>
      <c r="AU47" s="30" t="n"/>
      <c r="AV47" s="30" t="n"/>
      <c r="AW47" s="30" t="n"/>
      <c r="AX47" s="30" t="n"/>
      <c r="AY47" s="30" t="n"/>
      <c r="AZ47" s="30" t="n"/>
      <c r="BA47" s="30" t="n"/>
      <c r="BB47" s="30" t="n"/>
      <c r="BC47" s="30" t="n"/>
      <c r="BD47" s="13" t="n"/>
      <c r="BE47" s="13" t="n"/>
      <c r="BF47" s="30" t="n"/>
      <c r="BG47" s="30" t="n"/>
      <c r="BH47" s="30" t="n"/>
      <c r="BI47" s="30" t="n"/>
      <c r="BJ47" s="31" t="n"/>
      <c r="BK47" s="31" t="n"/>
      <c r="BL47" s="31" t="n"/>
      <c r="BM47" s="30" t="n"/>
      <c r="BN47" s="30" t="n"/>
      <c r="BO47" s="30" t="n"/>
      <c r="BP47" s="30" t="inlineStr">
        <is>
          <t>V</t>
        </is>
      </c>
      <c r="BQ47" s="30" t="n"/>
      <c r="BR47" s="30" t="n"/>
      <c r="BS47" s="31" t="n"/>
      <c r="BT47" s="30" t="n"/>
      <c r="BU47" s="30" t="n"/>
      <c r="BV47" s="30" t="n"/>
      <c r="BW47" s="30" t="n"/>
      <c r="BX47" s="30" t="n"/>
      <c r="BY47" s="30" t="n"/>
      <c r="BZ47" s="30" t="n"/>
      <c r="CA47" s="31" t="n"/>
      <c r="CB47" s="31" t="n"/>
      <c r="CC47" s="13" t="n"/>
      <c r="CD47" s="13" t="n"/>
      <c r="CE47" s="13" t="n"/>
      <c r="CF47" s="13" t="n"/>
      <c r="CG47" s="13" t="n"/>
      <c r="CH47" s="13" t="n"/>
      <c r="CI47" s="13" t="n"/>
      <c r="CJ47" s="13" t="n"/>
      <c r="CK47" s="13" t="n"/>
      <c r="CL47" s="13" t="n"/>
      <c r="CM47" s="13" t="n"/>
      <c r="CN47" s="30" t="n"/>
      <c r="CO47" s="30" t="n"/>
      <c r="CP47" s="30" t="n"/>
      <c r="CQ47" s="30" t="n"/>
      <c r="CR47" s="30" t="n"/>
      <c r="CS47" s="30" t="n"/>
      <c r="CT47" s="30" t="n"/>
      <c r="CU47" s="13" t="n"/>
      <c r="CV47" s="30" t="n"/>
      <c r="CW47" s="30" t="n"/>
      <c r="CX47" s="30" t="n"/>
      <c r="CY47" s="30" t="n"/>
      <c r="CZ47" s="30" t="n"/>
      <c r="DA47" s="30" t="n"/>
      <c r="DB47" s="30" t="n"/>
      <c r="DC47" s="30" t="n"/>
      <c r="DD47" s="30" t="n"/>
      <c r="DE47" s="13" t="n"/>
      <c r="DF47" s="13" t="n"/>
      <c r="DG47" s="30" t="n"/>
      <c r="DH47" s="13" t="n"/>
      <c r="DI47" s="13" t="n"/>
      <c r="DJ47" s="13" t="n"/>
      <c r="DK47" s="13" t="n"/>
      <c r="DL47" s="13" t="n"/>
      <c r="DM47" s="13" t="n"/>
      <c r="DN47" s="13" t="n"/>
      <c r="DO47" s="30" t="n"/>
      <c r="DP47" s="30" t="n"/>
      <c r="DQ47" s="30" t="n"/>
      <c r="DR47" s="30" t="n"/>
      <c r="DS47" s="13" t="n"/>
      <c r="DT47" s="13" t="n"/>
      <c r="DU47" s="13" t="n"/>
      <c r="DV47" s="13" t="n"/>
      <c r="DW47" s="13" t="n"/>
      <c r="DX47" s="30" t="n"/>
      <c r="DY47" s="30" t="n"/>
      <c r="DZ47" s="30" t="n"/>
      <c r="EA47" s="30" t="n"/>
      <c r="EB47" s="13" t="n"/>
      <c r="EC47" s="13" t="n"/>
    </row>
    <row r="48" ht="16" customHeight="1">
      <c r="A48" s="12" t="inlineStr">
        <is>
          <t>Qty</t>
        </is>
      </c>
      <c r="B48" s="13" t="n"/>
      <c r="C48" s="13" t="n"/>
      <c r="D48" s="13" t="n">
        <v>8</v>
      </c>
      <c r="E48" s="13" t="n">
        <v>10</v>
      </c>
      <c r="F48" s="13" t="n">
        <v>4</v>
      </c>
      <c r="G48" s="13" t="n">
        <v>1</v>
      </c>
      <c r="H48" s="13" t="n"/>
      <c r="I48" s="13" t="n">
        <v>7</v>
      </c>
      <c r="J48" s="13" t="n"/>
      <c r="K48" s="13" t="n"/>
      <c r="L48" s="13" t="n">
        <v>1</v>
      </c>
      <c r="M48" s="13" t="n">
        <v>10</v>
      </c>
      <c r="N48" s="13" t="n">
        <v>5</v>
      </c>
      <c r="O48" s="13" t="n">
        <v>4</v>
      </c>
      <c r="P48" s="13" t="n">
        <v>3</v>
      </c>
      <c r="Q48" s="13" t="n">
        <v>4</v>
      </c>
      <c r="R48" s="13" t="n"/>
      <c r="S48" s="13" t="n">
        <v>20</v>
      </c>
      <c r="T48" s="13" t="n">
        <v>1</v>
      </c>
      <c r="U48" s="13" t="n"/>
      <c r="V48" s="13" t="n"/>
      <c r="W48" s="13" t="n">
        <v>1</v>
      </c>
      <c r="X48" s="13" t="n"/>
      <c r="Y48" s="13" t="n"/>
      <c r="Z48" s="13" t="n"/>
      <c r="AA48" s="13" t="n">
        <v>1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  <c r="AX48" s="13" t="n"/>
      <c r="AY48" s="13" t="n"/>
      <c r="AZ48" s="13" t="n"/>
      <c r="BA48" s="13" t="n"/>
      <c r="BB48" s="13" t="n"/>
      <c r="BC48" s="13" t="n"/>
      <c r="BD48" s="13" t="n"/>
      <c r="BE48" s="13" t="n"/>
      <c r="BF48" s="13" t="n"/>
      <c r="BG48" s="13" t="n"/>
      <c r="BH48" s="13" t="n"/>
      <c r="BI48" s="13" t="n">
        <v>1</v>
      </c>
      <c r="BJ48" s="13" t="n">
        <v>13</v>
      </c>
      <c r="BK48" s="13">
        <f>1+1</f>
        <v/>
      </c>
      <c r="BL48" s="13" t="n">
        <v>3</v>
      </c>
      <c r="BM48" s="13" t="n"/>
      <c r="BN48" s="13" t="n"/>
      <c r="BO48" s="13" t="n"/>
      <c r="BP48" s="13" t="n">
        <v>1</v>
      </c>
      <c r="BQ48" s="13" t="n"/>
      <c r="BR48" s="13" t="n"/>
      <c r="BS48" s="13" t="n">
        <v>1</v>
      </c>
      <c r="BT48" s="13" t="n"/>
      <c r="BU48" s="13" t="n"/>
      <c r="BV48" s="13" t="n"/>
      <c r="BW48" s="13" t="n"/>
      <c r="BX48" s="13" t="n"/>
      <c r="BY48" s="13" t="n"/>
      <c r="BZ48" s="13" t="n"/>
      <c r="CA48" s="13" t="n">
        <v>1</v>
      </c>
      <c r="CB48" s="13" t="n">
        <v>2</v>
      </c>
      <c r="CC48" s="13" t="n"/>
      <c r="CD48" s="13" t="n"/>
      <c r="CE48" s="13" t="n"/>
      <c r="CF48" s="13" t="n"/>
      <c r="CG48" s="13" t="n"/>
      <c r="CH48" s="13" t="n"/>
      <c r="CI48" s="13" t="n"/>
      <c r="CJ48" s="13" t="n"/>
      <c r="CK48" s="13" t="n"/>
      <c r="CL48" s="13" t="n"/>
      <c r="CM48" s="13" t="n"/>
      <c r="CN48" s="13" t="n"/>
      <c r="CO48" s="13" t="n"/>
      <c r="CP48" s="13" t="n"/>
      <c r="CQ48" s="13" t="n"/>
      <c r="CR48" s="13" t="n"/>
      <c r="CS48" s="13" t="n"/>
      <c r="CT48" s="13" t="n"/>
      <c r="CU48" s="13" t="n"/>
      <c r="CV48" s="13" t="n"/>
      <c r="CW48" s="13" t="n"/>
      <c r="CX48" s="13" t="n"/>
      <c r="CY48" s="13" t="n"/>
      <c r="CZ48" s="13" t="n"/>
      <c r="DA48" s="13" t="n"/>
      <c r="DB48" s="13" t="n"/>
      <c r="DC48" s="13" t="n"/>
      <c r="DD48" s="13" t="n"/>
      <c r="DE48" s="13" t="n"/>
      <c r="DF48" s="13" t="n"/>
      <c r="DG48" s="13" t="n"/>
      <c r="DH48" s="13" t="n"/>
      <c r="DI48" s="13" t="n"/>
      <c r="DJ48" s="13" t="n"/>
      <c r="DK48" s="13" t="n"/>
      <c r="DL48" s="13" t="n"/>
      <c r="DM48" s="13" t="n"/>
      <c r="DN48" s="13" t="n"/>
      <c r="DO48" s="13" t="n"/>
      <c r="DP48" s="13" t="n"/>
      <c r="DQ48" s="13" t="n"/>
      <c r="DR48" s="13" t="n"/>
      <c r="DS48" s="13" t="n"/>
      <c r="DT48" s="13" t="n"/>
      <c r="DU48" s="13" t="n"/>
      <c r="DV48" s="13" t="n"/>
      <c r="DW48" s="13" t="n"/>
      <c r="DX48" s="13" t="n"/>
      <c r="DY48" s="13" t="n"/>
      <c r="DZ48" s="13" t="n"/>
      <c r="EA48" s="13" t="n"/>
      <c r="EB48" s="13" t="n"/>
      <c r="EC48" s="13" t="n"/>
    </row>
    <row r="49" ht="16" customHeight="1">
      <c r="A49" s="14" t="inlineStr">
        <is>
          <t>Price</t>
        </is>
      </c>
      <c r="B49" s="15" t="n"/>
      <c r="C49" s="15" t="n"/>
      <c r="D49" s="15" t="n">
        <v>5755</v>
      </c>
      <c r="E49" s="15" t="n">
        <v>3614</v>
      </c>
      <c r="F49" s="15" t="n">
        <v>5551</v>
      </c>
      <c r="G49" s="15" t="n">
        <v>3065</v>
      </c>
      <c r="H49" s="15" t="n"/>
      <c r="I49" s="15">
        <f>3857/7</f>
        <v/>
      </c>
      <c r="J49" s="15" t="n"/>
      <c r="K49" s="15" t="n"/>
      <c r="L49" s="15" t="n">
        <v>222.3</v>
      </c>
      <c r="M49" s="15" t="n">
        <v>170</v>
      </c>
      <c r="N49" s="15" t="n">
        <v>153</v>
      </c>
      <c r="O49" s="15" t="n">
        <v>223</v>
      </c>
      <c r="P49" s="15" t="n">
        <v>143.53</v>
      </c>
      <c r="Q49" s="15">
        <f>35*3.4</f>
        <v/>
      </c>
      <c r="R49" s="15" t="n"/>
      <c r="S49" s="15" t="n">
        <v>110</v>
      </c>
      <c r="T49" s="15" t="n">
        <v>834.51</v>
      </c>
      <c r="U49" s="15" t="n"/>
      <c r="V49" s="15" t="n"/>
      <c r="W49" s="15" t="n">
        <v>206.67</v>
      </c>
      <c r="X49" s="15" t="n"/>
      <c r="Y49" s="15" t="n"/>
      <c r="Z49" s="15" t="n"/>
      <c r="AA49" s="15" t="n">
        <v>1850</v>
      </c>
      <c r="AB49" s="13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P49" s="13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3" t="n"/>
      <c r="BE49" s="13" t="n"/>
      <c r="BF49" s="15" t="n"/>
      <c r="BG49" s="15" t="n"/>
      <c r="BH49" s="15" t="n"/>
      <c r="BI49" s="15" t="n">
        <v>11044</v>
      </c>
      <c r="BJ49" s="15" t="n">
        <v>6820</v>
      </c>
      <c r="BK49" s="15" t="n">
        <v>7660</v>
      </c>
      <c r="BL49" s="15" t="n">
        <v>7660</v>
      </c>
      <c r="BM49" s="15" t="n"/>
      <c r="BN49" s="15" t="n"/>
      <c r="BO49" s="15" t="n"/>
      <c r="BP49" s="15" t="n">
        <v>8369.59</v>
      </c>
      <c r="BQ49" s="15" t="n"/>
      <c r="BR49" s="15" t="n"/>
      <c r="BS49" s="46" t="n">
        <v>2810</v>
      </c>
      <c r="BT49" s="15" t="n"/>
      <c r="BU49" s="15" t="n"/>
      <c r="BV49" s="15" t="n"/>
      <c r="BW49" s="15" t="n"/>
      <c r="BX49" s="15" t="n"/>
      <c r="BY49" s="15" t="n"/>
      <c r="BZ49" s="15" t="n"/>
      <c r="CA49" s="15" t="n">
        <v>816</v>
      </c>
      <c r="CB49" s="15" t="n">
        <v>2030</v>
      </c>
      <c r="CC49" s="13" t="n"/>
      <c r="CD49" s="13" t="n"/>
      <c r="CE49" s="13" t="n"/>
      <c r="CF49" s="13" t="n"/>
      <c r="CG49" s="13" t="n"/>
      <c r="CH49" s="13" t="n"/>
      <c r="CI49" s="13" t="n"/>
      <c r="CJ49" s="13" t="n"/>
      <c r="CK49" s="13" t="n"/>
      <c r="CL49" s="13" t="n"/>
      <c r="CM49" s="13" t="n"/>
      <c r="CN49" s="15" t="n"/>
      <c r="CO49" s="15" t="n"/>
      <c r="CP49" s="15" t="n"/>
      <c r="CQ49" s="15" t="n"/>
      <c r="CR49" s="15" t="n"/>
      <c r="CS49" s="15" t="n"/>
      <c r="CT49" s="15" t="n"/>
      <c r="CU49" s="13" t="n"/>
      <c r="CV49" s="15" t="n"/>
      <c r="CW49" s="15" t="n"/>
      <c r="CX49" s="15" t="n"/>
      <c r="CY49" s="15" t="n"/>
      <c r="CZ49" s="15" t="n"/>
      <c r="DA49" s="15" t="n"/>
      <c r="DB49" s="15" t="n"/>
      <c r="DC49" s="15" t="n"/>
      <c r="DD49" s="15" t="n"/>
      <c r="DE49" s="13" t="n"/>
      <c r="DF49" s="13" t="n"/>
      <c r="DG49" s="15" t="n"/>
      <c r="DH49" s="13" t="n"/>
      <c r="DI49" s="13" t="n"/>
      <c r="DJ49" s="13" t="n"/>
      <c r="DK49" s="13" t="n"/>
      <c r="DL49" s="13" t="n"/>
      <c r="DM49" s="13" t="n"/>
      <c r="DN49" s="13" t="n"/>
      <c r="DO49" s="15" t="n"/>
      <c r="DP49" s="15" t="n"/>
      <c r="DQ49" s="15" t="n"/>
      <c r="DR49" s="15" t="n"/>
      <c r="DS49" s="13" t="n"/>
      <c r="DT49" s="13" t="n"/>
      <c r="DU49" s="13" t="n"/>
      <c r="DV49" s="13" t="n"/>
      <c r="DW49" s="13" t="n"/>
      <c r="DX49" s="15" t="n"/>
      <c r="DY49" s="15" t="n"/>
      <c r="DZ49" s="15" t="n"/>
      <c r="EA49" s="15" t="n"/>
      <c r="EB49" s="13" t="n"/>
      <c r="EC49" s="13" t="n"/>
    </row>
    <row r="50" ht="16" customHeight="1">
      <c r="A50" s="16" t="inlineStr">
        <is>
          <t>Discount</t>
        </is>
      </c>
      <c r="B50" s="17" t="n"/>
      <c r="C50" s="17" t="n"/>
      <c r="D50" s="17" t="n">
        <v>0.1</v>
      </c>
      <c r="E50" s="17" t="n">
        <v>0</v>
      </c>
      <c r="F50" s="17" t="n">
        <v>0</v>
      </c>
      <c r="G50" s="17" t="n">
        <v>0</v>
      </c>
      <c r="H50" s="17" t="n"/>
      <c r="I50" s="17" t="n">
        <v>0</v>
      </c>
      <c r="J50" s="17" t="n"/>
      <c r="K50" s="17" t="n"/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/>
      <c r="S50" s="17" t="n">
        <v>0</v>
      </c>
      <c r="T50" s="17" t="n">
        <v>0</v>
      </c>
      <c r="U50" s="17" t="n"/>
      <c r="V50" s="17" t="n"/>
      <c r="W50" s="17" t="n">
        <v>0</v>
      </c>
      <c r="X50" s="17" t="n"/>
      <c r="Y50" s="17" t="n"/>
      <c r="Z50" s="17" t="n"/>
      <c r="AA50" s="17" t="n">
        <v>0</v>
      </c>
      <c r="AB50" s="13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P50" s="13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17" t="n"/>
      <c r="BC50" s="17" t="n"/>
      <c r="BD50" s="13" t="n"/>
      <c r="BE50" s="13" t="n"/>
      <c r="BF50" s="17" t="n"/>
      <c r="BG50" s="17" t="n"/>
      <c r="BH50" s="17" t="n"/>
      <c r="BI50" s="17" t="n">
        <v>0</v>
      </c>
      <c r="BJ50" s="17" t="n">
        <v>0</v>
      </c>
      <c r="BK50" s="17" t="n"/>
      <c r="BL50" s="17" t="n">
        <v>0</v>
      </c>
      <c r="BM50" s="17" t="n"/>
      <c r="BN50" s="17" t="n"/>
      <c r="BO50" s="17" t="n"/>
      <c r="BP50" s="17" t="n">
        <v>0</v>
      </c>
      <c r="BQ50" s="17" t="n"/>
      <c r="BR50" s="17" t="n"/>
      <c r="BS50" s="17" t="n"/>
      <c r="BT50" s="17" t="n"/>
      <c r="BU50" s="17" t="n"/>
      <c r="BV50" s="17" t="n"/>
      <c r="BW50" s="17" t="n"/>
      <c r="BX50" s="17" t="n"/>
      <c r="BY50" s="17" t="n"/>
      <c r="BZ50" s="17" t="n"/>
      <c r="CA50" s="17" t="n"/>
      <c r="CB50" s="17" t="n"/>
      <c r="CC50" s="13" t="n"/>
      <c r="CD50" s="13" t="n"/>
      <c r="CE50" s="13" t="n"/>
      <c r="CF50" s="13" t="n"/>
      <c r="CG50" s="13" t="n"/>
      <c r="CH50" s="13" t="n"/>
      <c r="CI50" s="13" t="n"/>
      <c r="CJ50" s="13" t="n"/>
      <c r="CK50" s="13" t="n"/>
      <c r="CL50" s="13" t="n"/>
      <c r="CM50" s="13" t="n"/>
      <c r="CN50" s="17" t="n"/>
      <c r="CO50" s="17" t="n"/>
      <c r="CP50" s="17" t="n"/>
      <c r="CQ50" s="17" t="n"/>
      <c r="CR50" s="17" t="n"/>
      <c r="CS50" s="17" t="n"/>
      <c r="CT50" s="17" t="n"/>
      <c r="CU50" s="13" t="n"/>
      <c r="CV50" s="17" t="n"/>
      <c r="CW50" s="17" t="n"/>
      <c r="CX50" s="17" t="n"/>
      <c r="CY50" s="17" t="n"/>
      <c r="CZ50" s="17" t="n"/>
      <c r="DA50" s="17" t="n"/>
      <c r="DB50" s="17" t="n"/>
      <c r="DC50" s="17" t="n"/>
      <c r="DD50" s="17" t="n"/>
      <c r="DE50" s="13" t="n"/>
      <c r="DF50" s="13" t="n"/>
      <c r="DG50" s="17" t="n"/>
      <c r="DH50" s="13" t="n"/>
      <c r="DI50" s="13" t="n"/>
      <c r="DJ50" s="13" t="n"/>
      <c r="DK50" s="13" t="n"/>
      <c r="DL50" s="13" t="n"/>
      <c r="DM50" s="13" t="n"/>
      <c r="DN50" s="13" t="n"/>
      <c r="DO50" s="17" t="n"/>
      <c r="DP50" s="17" t="n"/>
      <c r="DQ50" s="17" t="n"/>
      <c r="DR50" s="17" t="n"/>
      <c r="DS50" s="13" t="n"/>
      <c r="DT50" s="13" t="n"/>
      <c r="DU50" s="13" t="n"/>
      <c r="DV50" s="13" t="n"/>
      <c r="DW50" s="13" t="n"/>
      <c r="DX50" s="17" t="n"/>
      <c r="DY50" s="17" t="n"/>
      <c r="DZ50" s="17" t="n"/>
      <c r="EA50" s="17" t="n"/>
      <c r="EB50" s="13" t="n"/>
      <c r="EC50" s="13" t="n"/>
    </row>
    <row r="51" ht="16" customHeight="1">
      <c r="A51" s="18" t="inlineStr">
        <is>
          <t>Final Price</t>
        </is>
      </c>
      <c r="B51" s="19">
        <f>(B49*B48)*(1-B50)</f>
        <v/>
      </c>
      <c r="C51" s="19">
        <f>(C49*C48)*(1-C50)</f>
        <v/>
      </c>
      <c r="D51" s="19">
        <f>(D49*D48)*(1-D50)</f>
        <v/>
      </c>
      <c r="E51" s="19">
        <f>(E49*E48)*(1-E50)</f>
        <v/>
      </c>
      <c r="F51" s="19">
        <f>F49*F48</f>
        <v/>
      </c>
      <c r="G51" s="19">
        <f>(G49*G48)*(1-G50)</f>
        <v/>
      </c>
      <c r="H51" s="19">
        <f>(H49*H48)*(1-H50)</f>
        <v/>
      </c>
      <c r="I51" s="19">
        <f>(I49*I48)*(1-I50)</f>
        <v/>
      </c>
      <c r="J51" s="19">
        <f>(J49*J48)*(1-J50)</f>
        <v/>
      </c>
      <c r="K51" s="19">
        <f>(K49*K48)*(1-K50)</f>
        <v/>
      </c>
      <c r="L51" s="19">
        <f>(L49*L48)*(1-L50)</f>
        <v/>
      </c>
      <c r="M51" s="19">
        <f>(M49*M48)*(1-M50)</f>
        <v/>
      </c>
      <c r="N51" s="19">
        <f>(N49*N48)*(1-N50)</f>
        <v/>
      </c>
      <c r="O51" s="19">
        <f>(O49*O48)*(1-O50)</f>
        <v/>
      </c>
      <c r="P51" s="19">
        <f>(P49*P48)*(1-P50)</f>
        <v/>
      </c>
      <c r="Q51" s="19">
        <f>(Q49*Q48)*(1-Q50)</f>
        <v/>
      </c>
      <c r="R51" s="19">
        <f>(R49*R48)*(1-R50)</f>
        <v/>
      </c>
      <c r="S51" s="19">
        <f>(S49*S48)*(1-S50)</f>
        <v/>
      </c>
      <c r="T51" s="19">
        <f>(T49*T48)*(1-T50)</f>
        <v/>
      </c>
      <c r="U51" s="19">
        <f>(U49*U48)*(1-U50)</f>
        <v/>
      </c>
      <c r="V51" s="19">
        <f>(V49*V48)*(1-V50)</f>
        <v/>
      </c>
      <c r="W51" s="19">
        <f>(W49*W48)*(1-W50)</f>
        <v/>
      </c>
      <c r="X51" s="19" t="n"/>
      <c r="Y51" s="19">
        <f>(Y49*Y48)*(1-Y50)</f>
        <v/>
      </c>
      <c r="Z51" s="19">
        <f>(Z49*Z48)*(1-Z50)</f>
        <v/>
      </c>
      <c r="AA51" s="19">
        <f>(AA49*AA48)*(1-AA50)</f>
        <v/>
      </c>
      <c r="AB51" s="19">
        <f>(AB49*AB48)*(1-AB50)</f>
        <v/>
      </c>
      <c r="AC51" s="19">
        <f>(AC49*AC48)*(1-AC50)</f>
        <v/>
      </c>
      <c r="AD51" s="19" t="n"/>
      <c r="AE51" s="19" t="n"/>
      <c r="AF51" s="19" t="n"/>
      <c r="AG51" s="19" t="n"/>
      <c r="AH51" s="19" t="n"/>
      <c r="AI51" s="19" t="n"/>
      <c r="AJ51" s="19">
        <f>(AJ49*AJ48)*(1-AJ50)</f>
        <v/>
      </c>
      <c r="AK51" s="19">
        <f>(AK49*AK48)*(1-AK50)</f>
        <v/>
      </c>
      <c r="AL51" s="19">
        <f>(AL49*AL48)*(1-AL50)</f>
        <v/>
      </c>
      <c r="AP51" s="19">
        <f>(AP49*AP48)*(1-AP50)</f>
        <v/>
      </c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>
        <f>(BB49*BB48)*(1-BB50)</f>
        <v/>
      </c>
      <c r="BC51" s="19">
        <f>(BC49*BC48)*(1-BC50)</f>
        <v/>
      </c>
      <c r="BD51" s="19">
        <f>(BD49*BD48)*(1-BD50)</f>
        <v/>
      </c>
      <c r="BE51" s="19">
        <f>(BE49*BE48)*(1-BE50)</f>
        <v/>
      </c>
      <c r="BF51" s="19" t="n"/>
      <c r="BG51" s="19" t="n"/>
      <c r="BH51" s="19" t="n"/>
      <c r="BI51" s="19">
        <f>(BI49*BI48)*(1-BI50)</f>
        <v/>
      </c>
      <c r="BJ51" s="19">
        <f>(BJ49*BJ48)*(1-BJ50)</f>
        <v/>
      </c>
      <c r="BK51" s="19">
        <f>(BK49*BK48)*(1-BK50)</f>
        <v/>
      </c>
      <c r="BL51" s="19">
        <f>(BL49*BL48)*(1-BL50)</f>
        <v/>
      </c>
      <c r="BM51" s="19" t="n"/>
      <c r="BN51" s="19" t="n"/>
      <c r="BO51" s="19">
        <f>(BO49*BO48)*(1-BO50)</f>
        <v/>
      </c>
      <c r="BP51" s="19">
        <f>(BP49*BP48)*(1-BP50)</f>
        <v/>
      </c>
      <c r="BQ51" s="19">
        <f>(BQ49*BQ48)*(1-BQ50)</f>
        <v/>
      </c>
      <c r="BR51" s="19">
        <f>(BR49*BR48)*(1-BR50)</f>
        <v/>
      </c>
      <c r="BS51" s="47">
        <f>(BS49*BS48)*(1-BS50)</f>
        <v/>
      </c>
      <c r="BT51" s="19" t="n"/>
      <c r="BU51" s="19">
        <f>(BU49*BU48)*(1-BU50)</f>
        <v/>
      </c>
      <c r="BV51" s="19">
        <f>(BV49*BV48)*(1-BV50)</f>
        <v/>
      </c>
      <c r="BW51" s="19">
        <f>(BW49*BW48)*(1-BW50)</f>
        <v/>
      </c>
      <c r="BX51" s="19">
        <f>(BX49*BX48)*(1-BX50)</f>
        <v/>
      </c>
      <c r="BY51" s="19">
        <f>(BY49*BY48)*(1-BY50)</f>
        <v/>
      </c>
      <c r="BZ51" s="19">
        <f>(BZ49*BZ48)*(1-BZ50)</f>
        <v/>
      </c>
      <c r="CA51" s="19">
        <f>(CA49*CA48)*(1-CA50)</f>
        <v/>
      </c>
      <c r="CB51" s="19">
        <f>(CB49*CB48)*(1-CB50)</f>
        <v/>
      </c>
      <c r="CC51" s="19">
        <f>(CC49*CC48)*(1-CC50)</f>
        <v/>
      </c>
      <c r="CD51" s="19">
        <f>(CD49*CD48)*(1-CD50)</f>
        <v/>
      </c>
      <c r="CE51" s="19">
        <f>(CE49*CE48)*(1-CE50)</f>
        <v/>
      </c>
      <c r="CF51" s="19">
        <f>(CF49*CF48)*(1-CF50)</f>
        <v/>
      </c>
      <c r="CG51" s="19">
        <f>(CG49*CG48)*(1-CG50)</f>
        <v/>
      </c>
      <c r="CH51" s="19">
        <f>(CH49*CH48)*(1-CH50)</f>
        <v/>
      </c>
      <c r="CI51" s="19">
        <f>(CI49*CI48)*(1-CI50)</f>
        <v/>
      </c>
      <c r="CJ51" s="19">
        <f>(CJ49*CJ48)*(1-CJ50)</f>
        <v/>
      </c>
      <c r="CK51" s="19">
        <f>(CK49*CK48)*(1-CK50)</f>
        <v/>
      </c>
      <c r="CL51" s="19">
        <f>(CL49*CL48)*(1-CL50)</f>
        <v/>
      </c>
      <c r="CM51" s="19">
        <f>(CM49*CM48)*(1-CM50)</f>
        <v/>
      </c>
      <c r="CN51" s="19">
        <f>(CN49*CN48)*(1-CN50)</f>
        <v/>
      </c>
      <c r="CO51" s="19">
        <f>(CO49*CO48)*(1-CO50)</f>
        <v/>
      </c>
      <c r="CP51" s="19">
        <f>(CP49*CP48)*(1-CP50)</f>
        <v/>
      </c>
      <c r="CQ51" s="19">
        <f>(CQ49*CQ48)*(1-CQ50)</f>
        <v/>
      </c>
      <c r="CR51" s="19">
        <f>(CR49*CR48)*(1-CR50)</f>
        <v/>
      </c>
      <c r="CS51" s="19">
        <f>(CS49*CS48)*(1-CS50)</f>
        <v/>
      </c>
      <c r="CT51" s="19">
        <f>(CT49*CT48)*(1-CT50)</f>
        <v/>
      </c>
      <c r="CU51" s="19">
        <f>(CU49*CU48)*(1-CU50)</f>
        <v/>
      </c>
      <c r="CV51" s="19">
        <f>(CV49*CV48)*(1-CV50)</f>
        <v/>
      </c>
      <c r="CW51" s="19">
        <f>(CW49*CW48)*(1-CW50)</f>
        <v/>
      </c>
      <c r="CX51" s="19" t="n"/>
      <c r="CY51" s="19" t="n"/>
      <c r="CZ51" s="19">
        <f>(CZ49*CZ48)*(1-CZ50)</f>
        <v/>
      </c>
      <c r="DA51" s="19">
        <f>(DA49*DA48)*(1-DA50)</f>
        <v/>
      </c>
      <c r="DB51" s="19">
        <f>(DB49*DB48)*(1-DB50)</f>
        <v/>
      </c>
      <c r="DC51" s="19">
        <f>(DC49*DC48)*(1-DC50)</f>
        <v/>
      </c>
      <c r="DD51" s="19">
        <f>(DD49*DD48)*(1-DD50)</f>
        <v/>
      </c>
      <c r="DE51" s="19">
        <f>(DE49*DE48)*(1-DE50)</f>
        <v/>
      </c>
      <c r="DF51" s="19">
        <f>(DF49*DF48)*(1-DF50)</f>
        <v/>
      </c>
      <c r="DG51" s="19">
        <f>(DG49*DG48)*(1-DG50)</f>
        <v/>
      </c>
      <c r="DH51" s="19">
        <f>(DH49*DH48)*(1-DH50)</f>
        <v/>
      </c>
      <c r="DI51" s="19">
        <f>(DI49*DI48)*(1-DI50)</f>
        <v/>
      </c>
      <c r="DJ51" s="19">
        <f>(DJ49*DJ48)*(1-DJ50)</f>
        <v/>
      </c>
      <c r="DK51" s="19">
        <f>(DK49*DK48)*(1-DK50)</f>
        <v/>
      </c>
      <c r="DL51" s="19">
        <f>(DL49*DL48)*(1-DL50)</f>
        <v/>
      </c>
      <c r="DM51" s="19">
        <f>(DM49*DM48)*(1-DM50)</f>
        <v/>
      </c>
      <c r="DN51" s="19">
        <f>(DN49*DN48)*(1-DN50)</f>
        <v/>
      </c>
      <c r="DO51" s="19">
        <f>(DO49*DO48)*(1-DO50)</f>
        <v/>
      </c>
      <c r="DP51" s="19">
        <f>(DP49*DP48)*(1-DP50)</f>
        <v/>
      </c>
      <c r="DQ51" s="19">
        <f>(DQ49*DQ48)*(1-DQ50)</f>
        <v/>
      </c>
      <c r="DR51" s="19">
        <f>(DR49*DR48)*(1-DR50)</f>
        <v/>
      </c>
      <c r="DS51" s="19">
        <f>(DS49*DS48)*(1-DS50)</f>
        <v/>
      </c>
      <c r="DT51" s="19">
        <f>(DT49*DT48)*(1-DT50)</f>
        <v/>
      </c>
      <c r="DU51" s="19">
        <f>(DU49*DU48)*(1-DU50)</f>
        <v/>
      </c>
      <c r="DV51" s="19">
        <f>(DV49*DV48)*(1-DV50)</f>
        <v/>
      </c>
      <c r="DW51" s="19">
        <f>(DW49*DW48)*(1-DW50)</f>
        <v/>
      </c>
      <c r="DX51" s="19">
        <f>(DX49*DX48)*(1-DX50)</f>
        <v/>
      </c>
      <c r="DY51" s="19">
        <f>(DY49*DY48)*(1-DY50)</f>
        <v/>
      </c>
      <c r="DZ51" s="19">
        <f>(DZ49*DZ48)*(1-DZ50)</f>
        <v/>
      </c>
      <c r="EA51" s="19">
        <f>(EA49*EA48)*(1-EA50)</f>
        <v/>
      </c>
      <c r="EB51" s="19">
        <f>(EB49*EB48)*(1-EB50)</f>
        <v/>
      </c>
      <c r="EC51" s="19">
        <f>(EC49*EC48)*(1-EC50)</f>
        <v/>
      </c>
    </row>
    <row r="52" ht="16" customHeight="1">
      <c r="A52" s="11" t="inlineStr">
        <is>
          <t>Customer</t>
        </is>
      </c>
      <c r="B52" s="6" t="n"/>
      <c r="C52" s="6" t="n"/>
      <c r="D52" s="6" t="inlineStr">
        <is>
          <t>Ormat</t>
        </is>
      </c>
      <c r="E52" s="6" t="inlineStr">
        <is>
          <t>Ormat</t>
        </is>
      </c>
      <c r="F52" s="6" t="inlineStr">
        <is>
          <t>Ormat</t>
        </is>
      </c>
      <c r="G52" s="6" t="inlineStr">
        <is>
          <t>Ormat</t>
        </is>
      </c>
      <c r="H52" s="6" t="n"/>
      <c r="I52" s="6" t="inlineStr">
        <is>
          <t>Supergas</t>
        </is>
      </c>
      <c r="J52" s="6" t="n"/>
      <c r="K52" s="6" t="n"/>
      <c r="L52" s="6" t="inlineStr">
        <is>
          <t>Ormat</t>
        </is>
      </c>
      <c r="M52" s="6" t="inlineStr">
        <is>
          <t>Ormat</t>
        </is>
      </c>
      <c r="N52" s="6" t="inlineStr">
        <is>
          <t>Ormat</t>
        </is>
      </c>
      <c r="O52" s="6" t="inlineStr">
        <is>
          <t>Ormat</t>
        </is>
      </c>
      <c r="P52" s="6" t="inlineStr">
        <is>
          <t>Ormat</t>
        </is>
      </c>
      <c r="Q52" s="6" t="inlineStr">
        <is>
          <t>Supergas</t>
        </is>
      </c>
      <c r="R52" s="6" t="n"/>
      <c r="S52" s="6" t="inlineStr">
        <is>
          <t>Supergas</t>
        </is>
      </c>
      <c r="T52" s="6" t="n"/>
      <c r="U52" s="6" t="n"/>
      <c r="V52" s="6" t="n"/>
      <c r="W52" s="6" t="inlineStr">
        <is>
          <t>Ormat</t>
        </is>
      </c>
      <c r="X52" s="6" t="n"/>
      <c r="Y52" s="6" t="n"/>
      <c r="Z52" s="6" t="n"/>
      <c r="AA52" s="6" t="inlineStr">
        <is>
          <t>Ormat</t>
        </is>
      </c>
      <c r="AB52" s="13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P52" s="13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13" t="n"/>
      <c r="BE52" s="13" t="n"/>
      <c r="BF52" s="6" t="n"/>
      <c r="BG52" s="6" t="n"/>
      <c r="BH52" s="6" t="n"/>
      <c r="BI52" s="6" t="inlineStr">
        <is>
          <t>Ormat</t>
        </is>
      </c>
      <c r="BJ52" s="6" t="inlineStr">
        <is>
          <t>Raphael</t>
        </is>
      </c>
      <c r="BK52" s="6" t="inlineStr">
        <is>
          <t>Raphael</t>
        </is>
      </c>
      <c r="BL52" s="6" t="inlineStr">
        <is>
          <t>Raphael</t>
        </is>
      </c>
      <c r="BM52" s="6" t="n"/>
      <c r="BN52" s="6" t="n"/>
      <c r="BO52" s="6" t="n"/>
      <c r="BP52" s="6" t="inlineStr">
        <is>
          <t>Geotérmica Platanares</t>
        </is>
      </c>
      <c r="BQ52" s="6" t="n"/>
      <c r="BR52" s="6" t="n"/>
      <c r="BS52" s="6" t="inlineStr">
        <is>
          <t>Ormat</t>
        </is>
      </c>
      <c r="BT52" s="6" t="n"/>
      <c r="BU52" s="6" t="n"/>
      <c r="BV52" s="6" t="n"/>
      <c r="BW52" s="6" t="n"/>
      <c r="BX52" s="6" t="n"/>
      <c r="BY52" s="6" t="n"/>
      <c r="BZ52" s="6" t="n"/>
      <c r="CA52" s="6" t="inlineStr">
        <is>
          <t>Bazan</t>
        </is>
      </c>
      <c r="CB52" s="6" t="n"/>
      <c r="CC52" s="13" t="n"/>
      <c r="CD52" s="13" t="n"/>
      <c r="CE52" s="13" t="n"/>
      <c r="CF52" s="13" t="n"/>
      <c r="CG52" s="13" t="n"/>
      <c r="CH52" s="13" t="n"/>
      <c r="CI52" s="13" t="n"/>
      <c r="CJ52" s="13" t="n"/>
      <c r="CK52" s="13" t="n"/>
      <c r="CL52" s="13" t="n"/>
      <c r="CM52" s="13" t="n"/>
      <c r="CN52" s="6" t="n"/>
      <c r="CO52" s="6" t="n"/>
      <c r="CP52" s="6" t="n"/>
      <c r="CQ52" s="6" t="n"/>
      <c r="CR52" s="6" t="n"/>
      <c r="CS52" s="6" t="n"/>
      <c r="CT52" s="6" t="n"/>
      <c r="CU52" s="13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13" t="n"/>
      <c r="DF52" s="13" t="n"/>
      <c r="DG52" s="6" t="n"/>
      <c r="DH52" s="13" t="n"/>
      <c r="DI52" s="13" t="n"/>
      <c r="DJ52" s="13" t="n"/>
      <c r="DK52" s="13" t="n"/>
      <c r="DL52" s="13" t="n"/>
      <c r="DM52" s="13" t="n"/>
      <c r="DN52" s="13" t="n"/>
      <c r="DO52" s="6" t="n"/>
      <c r="DP52" s="6" t="n"/>
      <c r="DQ52" s="6" t="n"/>
      <c r="DR52" s="6" t="n"/>
      <c r="DS52" s="13" t="n"/>
      <c r="DT52" s="13" t="n"/>
      <c r="DU52" s="13" t="n"/>
      <c r="DV52" s="13" t="n"/>
      <c r="DW52" s="13" t="n"/>
      <c r="DX52" s="6" t="n"/>
      <c r="DY52" s="6" t="n"/>
      <c r="DZ52" s="6" t="n"/>
      <c r="EA52" s="6" t="n"/>
      <c r="EB52" s="13" t="n"/>
      <c r="EC52" s="13" t="n"/>
    </row>
    <row r="53" ht="16" customHeight="1">
      <c r="A53" s="21" t="inlineStr">
        <is>
          <t>Customer PN</t>
        </is>
      </c>
      <c r="B53" s="20" t="n"/>
      <c r="C53" s="20" t="n"/>
      <c r="D53" s="20" t="inlineStr">
        <is>
          <t>955.071.676.1</t>
        </is>
      </c>
      <c r="E53" s="20" t="inlineStr">
        <is>
          <t>955.072.575.1</t>
        </is>
      </c>
      <c r="F53" s="20" t="inlineStr">
        <is>
          <t>955.070.092.1</t>
        </is>
      </c>
      <c r="G53" s="20" t="inlineStr">
        <is>
          <t>955.070.093.1</t>
        </is>
      </c>
      <c r="H53" s="20" t="n"/>
      <c r="I53" s="42" t="n">
        <v>110116</v>
      </c>
      <c r="J53" s="20" t="n"/>
      <c r="K53" s="20" t="n"/>
      <c r="L53" s="20" t="inlineStr">
        <is>
          <t>955.070.741.1</t>
        </is>
      </c>
      <c r="M53" s="20" t="inlineStr">
        <is>
          <t>955.070.841.1</t>
        </is>
      </c>
      <c r="N53" s="20" t="inlineStr">
        <is>
          <t>955.074.758.1</t>
        </is>
      </c>
      <c r="O53" s="20" t="inlineStr">
        <is>
          <t>955.070.840.1</t>
        </is>
      </c>
      <c r="P53" s="20" t="inlineStr">
        <is>
          <t>955.071.839.1</t>
        </is>
      </c>
      <c r="Q53" s="20" t="n">
        <v>110111</v>
      </c>
      <c r="R53" s="20" t="n"/>
      <c r="S53" s="20" t="n">
        <v>110068</v>
      </c>
      <c r="T53" s="20" t="n"/>
      <c r="U53" s="20" t="n"/>
      <c r="V53" s="20" t="n"/>
      <c r="W53" s="20" t="inlineStr">
        <is>
          <t>955.071.277.1</t>
        </is>
      </c>
      <c r="X53" s="20" t="n"/>
      <c r="Y53" s="20" t="n"/>
      <c r="Z53" s="20" t="n"/>
      <c r="AA53" s="20" t="inlineStr">
        <is>
          <t>955.070.409.1</t>
        </is>
      </c>
      <c r="AB53" s="13" t="n"/>
      <c r="AC53" s="32" t="n"/>
      <c r="AD53" s="32" t="n"/>
      <c r="AE53" s="32" t="n"/>
      <c r="AF53" s="32" t="n"/>
      <c r="AG53" s="32" t="n"/>
      <c r="AH53" s="32" t="n"/>
      <c r="AI53" s="32" t="n"/>
      <c r="AJ53" s="20" t="n"/>
      <c r="AK53" s="20" t="n"/>
      <c r="AL53" s="20" t="n"/>
      <c r="AP53" s="13" t="n"/>
      <c r="AQ53" s="20" t="n"/>
      <c r="AR53" s="20" t="n"/>
      <c r="AS53" s="20" t="n"/>
      <c r="AT53" s="20" t="n"/>
      <c r="AU53" s="20" t="n"/>
      <c r="AV53" s="20" t="n"/>
      <c r="AW53" s="20" t="n"/>
      <c r="AX53" s="20" t="n"/>
      <c r="AY53" s="20" t="n"/>
      <c r="AZ53" s="20" t="n"/>
      <c r="BA53" s="20" t="n"/>
      <c r="BB53" s="20" t="n"/>
      <c r="BC53" s="20" t="n"/>
      <c r="BD53" s="13" t="n"/>
      <c r="BE53" s="13" t="n"/>
      <c r="BF53" s="20" t="n"/>
      <c r="BG53" s="20" t="n"/>
      <c r="BH53" s="20" t="n"/>
      <c r="BI53" s="20" t="inlineStr">
        <is>
          <t>955.075.272.1</t>
        </is>
      </c>
      <c r="BJ53" s="20" t="inlineStr">
        <is>
          <t>MTZ9206NI−130</t>
        </is>
      </c>
      <c r="BK53" s="20" t="inlineStr">
        <is>
          <t>MTZ9206LSE−130 (without KS)</t>
        </is>
      </c>
      <c r="BL53" s="20" t="inlineStr">
        <is>
          <t>MTZ9206LSNI−130</t>
        </is>
      </c>
      <c r="BM53" s="32" t="n"/>
      <c r="BN53" s="32" t="n"/>
      <c r="BO53" s="20" t="n"/>
      <c r="BP53" s="20" t="inlineStr">
        <is>
          <t>955.070.403.1</t>
        </is>
      </c>
      <c r="BQ53" s="20" t="n"/>
      <c r="BR53" s="32" t="n"/>
      <c r="BS53" s="20" t="inlineStr">
        <is>
          <t>955.070.097.1</t>
        </is>
      </c>
      <c r="BT53" s="32" t="n"/>
      <c r="BU53" s="32" t="n"/>
      <c r="BV53" s="20" t="n"/>
      <c r="BW53" s="32" t="n"/>
      <c r="BX53" s="32" t="n"/>
      <c r="BY53" s="32" t="n"/>
      <c r="BZ53" s="32" t="n"/>
      <c r="CA53" s="20" t="inlineStr">
        <is>
          <t>36JM8852050</t>
        </is>
      </c>
      <c r="CB53" s="20" t="n"/>
      <c r="CC53" s="13" t="n"/>
      <c r="CD53" s="13" t="n"/>
      <c r="CE53" s="13" t="n"/>
      <c r="CF53" s="13" t="n"/>
      <c r="CG53" s="13" t="n"/>
      <c r="CH53" s="13" t="n"/>
      <c r="CI53" s="13" t="n"/>
      <c r="CJ53" s="13" t="n"/>
      <c r="CK53" s="13" t="n"/>
      <c r="CL53" s="13" t="n"/>
      <c r="CM53" s="13" t="n"/>
      <c r="CN53" s="32" t="n"/>
      <c r="CO53" s="32" t="n"/>
      <c r="CP53" s="32" t="n"/>
      <c r="CQ53" s="32" t="n"/>
      <c r="CR53" s="20" t="n"/>
      <c r="CS53" s="20" t="n"/>
      <c r="CT53" s="20" t="n"/>
      <c r="CU53" s="13" t="n"/>
      <c r="CV53" s="20" t="n"/>
      <c r="CW53" s="20" t="n"/>
      <c r="CX53" s="20" t="n"/>
      <c r="CY53" s="20" t="n"/>
      <c r="CZ53" s="32" t="n"/>
      <c r="DA53" s="20" t="n"/>
      <c r="DB53" s="20" t="n"/>
      <c r="DC53" s="20" t="n"/>
      <c r="DD53" s="20" t="n"/>
      <c r="DE53" s="13" t="n"/>
      <c r="DF53" s="13" t="n"/>
      <c r="DG53" s="32" t="n"/>
      <c r="DH53" s="13" t="n"/>
      <c r="DI53" s="13" t="n"/>
      <c r="DJ53" s="13" t="n"/>
      <c r="DK53" s="13" t="n"/>
      <c r="DL53" s="13" t="n"/>
      <c r="DM53" s="13" t="n"/>
      <c r="DN53" s="13" t="n"/>
      <c r="DO53" s="20" t="n"/>
      <c r="DP53" s="20" t="n"/>
      <c r="DQ53" s="20" t="n"/>
      <c r="DR53" s="20" t="n"/>
      <c r="DS53" s="13" t="n"/>
      <c r="DT53" s="13" t="n"/>
      <c r="DU53" s="13" t="n"/>
      <c r="DV53" s="13" t="n"/>
      <c r="DW53" s="13" t="n"/>
      <c r="DX53" s="32" t="n"/>
      <c r="DY53" s="32" t="n"/>
      <c r="DZ53" s="32" t="n"/>
      <c r="EA53" s="32" t="n"/>
      <c r="EB53" s="13" t="n"/>
      <c r="EC53" s="13" t="n"/>
    </row>
    <row r="54" ht="16" customHeight="1">
      <c r="A54" s="12" t="inlineStr">
        <is>
          <t>PO REF</t>
        </is>
      </c>
      <c r="B54" s="13" t="n"/>
      <c r="C54" s="13" t="n"/>
      <c r="D54" s="13" t="inlineStr">
        <is>
          <t>AJ20-0602</t>
        </is>
      </c>
      <c r="E54" s="13" t="inlineStr">
        <is>
          <t>AJ21-1101</t>
        </is>
      </c>
      <c r="F54" s="13" t="inlineStr">
        <is>
          <t>AJ22-0701</t>
        </is>
      </c>
      <c r="G54" s="13" t="inlineStr">
        <is>
          <t>AJ21-0702</t>
        </is>
      </c>
      <c r="H54" s="13" t="n"/>
      <c r="I54" s="13" t="inlineStr">
        <is>
          <t>AJ22-0401</t>
        </is>
      </c>
      <c r="J54" s="13" t="n"/>
      <c r="K54" s="13" t="n"/>
      <c r="L54" s="13" t="inlineStr">
        <is>
          <t>AJ20-0205</t>
        </is>
      </c>
      <c r="M54" s="13" t="inlineStr">
        <is>
          <t>AJ21-0102</t>
        </is>
      </c>
      <c r="N54" s="13" t="inlineStr">
        <is>
          <t>AJ21-0403</t>
        </is>
      </c>
      <c r="O54" s="20" t="inlineStr">
        <is>
          <t>AJ22-0402</t>
        </is>
      </c>
      <c r="P54" s="13" t="inlineStr">
        <is>
          <t>AJ19-1205</t>
        </is>
      </c>
      <c r="Q54" s="13" t="inlineStr">
        <is>
          <t>AJ20-0101</t>
        </is>
      </c>
      <c r="R54" s="13" t="n"/>
      <c r="S54" s="13" t="inlineStr">
        <is>
          <t>AJ22-0304</t>
        </is>
      </c>
      <c r="T54" s="13" t="n"/>
      <c r="U54" s="13" t="n"/>
      <c r="V54" s="13" t="n"/>
      <c r="W54" s="13" t="inlineStr">
        <is>
          <t>AJ21-0601</t>
        </is>
      </c>
      <c r="X54" s="13" t="n"/>
      <c r="Y54" s="13" t="n"/>
      <c r="Z54" s="13" t="n"/>
      <c r="AA54" s="13" t="inlineStr">
        <is>
          <t>AN22-1003</t>
        </is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  <c r="AX54" s="13" t="n"/>
      <c r="AY54" s="13" t="n"/>
      <c r="AZ54" s="13" t="n"/>
      <c r="BA54" s="13" t="n"/>
      <c r="BB54" s="13" t="n"/>
      <c r="BC54" s="13" t="n"/>
      <c r="BD54" s="13" t="n"/>
      <c r="BE54" s="13" t="n"/>
      <c r="BF54" s="13" t="n"/>
      <c r="BG54" s="13" t="n"/>
      <c r="BH54" s="13" t="n"/>
      <c r="BI54" s="13" t="inlineStr">
        <is>
          <t>AN22-1106</t>
        </is>
      </c>
      <c r="BJ54" s="6" t="inlineStr">
        <is>
          <t>AM20-0706</t>
        </is>
      </c>
      <c r="BK54" s="6" t="inlineStr">
        <is>
          <t>AN22-0201</t>
        </is>
      </c>
      <c r="BL54" s="6" t="inlineStr">
        <is>
          <t>AN22-0201</t>
        </is>
      </c>
      <c r="BM54" s="13" t="n"/>
      <c r="BN54" s="13" t="n"/>
      <c r="BO54" s="13" t="n"/>
      <c r="BP54" s="13" t="inlineStr">
        <is>
          <t>AJ21-0404</t>
        </is>
      </c>
      <c r="BQ54" s="13" t="n"/>
      <c r="BR54" s="13" t="n"/>
      <c r="BS54" s="6" t="inlineStr">
        <is>
          <t>AV23-0304</t>
        </is>
      </c>
      <c r="BT54" s="13" t="n"/>
      <c r="BU54" s="13" t="n"/>
      <c r="BV54" s="13" t="n"/>
      <c r="BW54" s="13" t="n"/>
      <c r="BX54" s="13" t="n"/>
      <c r="BY54" s="13" t="n"/>
      <c r="BZ54" s="13" t="n"/>
      <c r="CA54" s="6" t="inlineStr">
        <is>
          <t>AV23-1206</t>
        </is>
      </c>
      <c r="CB54" s="13" t="n"/>
      <c r="CC54" s="13" t="n"/>
      <c r="CD54" s="13" t="n"/>
      <c r="CE54" s="13" t="n"/>
      <c r="CF54" s="13" t="n"/>
      <c r="CG54" s="13" t="n"/>
      <c r="CH54" s="13" t="n"/>
      <c r="CI54" s="13" t="n"/>
      <c r="CJ54" s="13" t="n"/>
      <c r="CK54" s="13" t="n"/>
      <c r="CL54" s="13" t="n"/>
      <c r="CM54" s="13" t="n"/>
      <c r="CN54" s="13" t="n"/>
      <c r="CO54" s="13" t="n"/>
      <c r="CP54" s="13" t="n"/>
      <c r="CQ54" s="13" t="n"/>
      <c r="CR54" s="13" t="n"/>
      <c r="CS54" s="13" t="n"/>
      <c r="CT54" s="13" t="n"/>
      <c r="CU54" s="13" t="n"/>
      <c r="CV54" s="13" t="n"/>
      <c r="CW54" s="13" t="n"/>
      <c r="CX54" s="13" t="n"/>
      <c r="CY54" s="13" t="n"/>
      <c r="CZ54" s="13" t="n"/>
      <c r="DA54" s="13" t="n"/>
      <c r="DB54" s="13" t="n"/>
      <c r="DC54" s="13" t="n"/>
      <c r="DD54" s="13" t="n"/>
      <c r="DE54" s="13" t="n"/>
      <c r="DF54" s="13" t="n"/>
      <c r="DG54" s="13" t="n"/>
      <c r="DH54" s="13" t="n"/>
      <c r="DI54" s="13" t="n"/>
      <c r="DJ54" s="13" t="n"/>
      <c r="DK54" s="13" t="n"/>
      <c r="DL54" s="13" t="n"/>
      <c r="DM54" s="13" t="n"/>
      <c r="DN54" s="13" t="n"/>
      <c r="DO54" s="13" t="n"/>
      <c r="DP54" s="13" t="n"/>
      <c r="DQ54" s="13" t="n"/>
      <c r="DR54" s="13" t="n"/>
      <c r="DS54" s="13" t="n"/>
      <c r="DT54" s="13" t="n"/>
      <c r="DU54" s="13" t="n"/>
      <c r="DV54" s="13" t="n"/>
      <c r="DW54" s="13" t="n"/>
      <c r="DX54" s="13" t="n"/>
      <c r="DY54" s="13" t="n"/>
      <c r="DZ54" s="13" t="n"/>
      <c r="EA54" s="13" t="n"/>
      <c r="EB54" s="13" t="n"/>
      <c r="EC54" s="13" t="n"/>
    </row>
    <row r="55" ht="16" customHeight="1">
      <c r="A55" s="12" t="inlineStr">
        <is>
          <t>From Stock</t>
        </is>
      </c>
      <c r="B55" s="30" t="n"/>
      <c r="C55" s="30" t="n"/>
      <c r="D55" s="30" t="inlineStr">
        <is>
          <t>V</t>
        </is>
      </c>
      <c r="E55" s="30" t="inlineStr">
        <is>
          <t>V</t>
        </is>
      </c>
      <c r="F55" s="30" t="inlineStr">
        <is>
          <t>V</t>
        </is>
      </c>
      <c r="G55" s="30" t="inlineStr">
        <is>
          <t>V</t>
        </is>
      </c>
      <c r="H55" s="30" t="n"/>
      <c r="I55" s="30" t="inlineStr">
        <is>
          <t>V</t>
        </is>
      </c>
      <c r="J55" s="30" t="n"/>
      <c r="K55" s="30" t="n"/>
      <c r="L55" s="30" t="inlineStr">
        <is>
          <t>V</t>
        </is>
      </c>
      <c r="M55" s="30" t="inlineStr">
        <is>
          <t>V</t>
        </is>
      </c>
      <c r="N55" s="30" t="inlineStr">
        <is>
          <t>V</t>
        </is>
      </c>
      <c r="O55" s="30" t="inlineStr">
        <is>
          <t>V</t>
        </is>
      </c>
      <c r="P55" s="30" t="inlineStr">
        <is>
          <t>V</t>
        </is>
      </c>
      <c r="Q55" s="30" t="inlineStr">
        <is>
          <t>V</t>
        </is>
      </c>
      <c r="R55" s="30" t="n"/>
      <c r="S55" s="30" t="inlineStr">
        <is>
          <t>V</t>
        </is>
      </c>
      <c r="T55" s="30" t="n"/>
      <c r="U55" s="30" t="n"/>
      <c r="V55" s="30" t="n"/>
      <c r="W55" s="30" t="inlineStr">
        <is>
          <t>V</t>
        </is>
      </c>
      <c r="X55" s="30" t="n"/>
      <c r="Y55" s="30" t="n"/>
      <c r="Z55" s="30" t="n"/>
      <c r="AA55" s="30" t="n"/>
      <c r="AB55" s="13" t="n"/>
      <c r="AC55" s="30" t="n"/>
      <c r="AD55" s="30" t="n"/>
      <c r="AE55" s="30" t="n"/>
      <c r="AF55" s="30" t="n"/>
      <c r="AG55" s="30" t="n"/>
      <c r="AH55" s="30" t="n"/>
      <c r="AI55" s="30" t="n"/>
      <c r="AJ55" s="30" t="n"/>
      <c r="AK55" s="30" t="n"/>
      <c r="AL55" s="30" t="n"/>
      <c r="AP55" s="13" t="n"/>
      <c r="AQ55" s="30" t="n"/>
      <c r="AR55" s="30" t="n"/>
      <c r="AS55" s="30" t="n"/>
      <c r="AT55" s="30" t="n"/>
      <c r="AU55" s="30" t="n"/>
      <c r="AV55" s="30" t="n"/>
      <c r="AW55" s="30" t="n"/>
      <c r="AX55" s="30" t="n"/>
      <c r="AY55" s="30" t="n"/>
      <c r="AZ55" s="30" t="n"/>
      <c r="BA55" s="30" t="n"/>
      <c r="BB55" s="30" t="n"/>
      <c r="BC55" s="30" t="n"/>
      <c r="BD55" s="13" t="n"/>
      <c r="BE55" s="13" t="n"/>
      <c r="BF55" s="30" t="n"/>
      <c r="BG55" s="30" t="n"/>
      <c r="BH55" s="30" t="n"/>
      <c r="BI55" s="30" t="n"/>
      <c r="BJ55" s="31" t="n"/>
      <c r="BK55" s="31" t="n"/>
      <c r="BL55" s="31" t="n"/>
      <c r="BM55" s="30" t="n"/>
      <c r="BN55" s="30" t="n"/>
      <c r="BO55" s="30" t="n"/>
      <c r="BP55" s="35" t="inlineStr">
        <is>
          <t>V</t>
        </is>
      </c>
      <c r="BQ55" s="30" t="n"/>
      <c r="BR55" s="30" t="n"/>
      <c r="BS55" s="31" t="n"/>
      <c r="BT55" s="30" t="n"/>
      <c r="BU55" s="30" t="n"/>
      <c r="BV55" s="30" t="n"/>
      <c r="BW55" s="30" t="n"/>
      <c r="BX55" s="30" t="n"/>
      <c r="BY55" s="30" t="n"/>
      <c r="BZ55" s="30" t="n"/>
      <c r="CA55" s="31" t="n"/>
      <c r="CB55" s="30" t="n"/>
      <c r="CC55" s="13" t="n"/>
      <c r="CD55" s="13" t="n"/>
      <c r="CE55" s="13" t="n"/>
      <c r="CF55" s="13" t="n"/>
      <c r="CG55" s="13" t="n"/>
      <c r="CH55" s="13" t="n"/>
      <c r="CI55" s="13" t="n"/>
      <c r="CJ55" s="13" t="n"/>
      <c r="CK55" s="13" t="n"/>
      <c r="CL55" s="13" t="n"/>
      <c r="CM55" s="13" t="n"/>
      <c r="CN55" s="30" t="n"/>
      <c r="CO55" s="30" t="n"/>
      <c r="CP55" s="30" t="n"/>
      <c r="CQ55" s="30" t="n"/>
      <c r="CR55" s="30" t="n"/>
      <c r="CS55" s="30" t="n"/>
      <c r="CT55" s="30" t="n"/>
      <c r="CU55" s="13" t="n"/>
      <c r="CV55" s="30" t="n"/>
      <c r="CW55" s="30" t="n"/>
      <c r="CX55" s="30" t="n"/>
      <c r="CY55" s="30" t="n"/>
      <c r="CZ55" s="30" t="n"/>
      <c r="DA55" s="30" t="n"/>
      <c r="DB55" s="30" t="n"/>
      <c r="DC55" s="30" t="n"/>
      <c r="DD55" s="30" t="n"/>
      <c r="DE55" s="13" t="n"/>
      <c r="DF55" s="13" t="n"/>
      <c r="DG55" s="30" t="n"/>
      <c r="DH55" s="13" t="n"/>
      <c r="DI55" s="13" t="n"/>
      <c r="DJ55" s="13" t="n"/>
      <c r="DK55" s="13" t="n"/>
      <c r="DL55" s="13" t="n"/>
      <c r="DM55" s="13" t="n"/>
      <c r="DN55" s="13" t="n"/>
      <c r="DO55" s="30" t="n"/>
      <c r="DP55" s="30" t="n"/>
      <c r="DQ55" s="30" t="n"/>
      <c r="DR55" s="30" t="n"/>
      <c r="DS55" s="13" t="n"/>
      <c r="DT55" s="13" t="n"/>
      <c r="DU55" s="13" t="n"/>
      <c r="DV55" s="13" t="n"/>
      <c r="DW55" s="13" t="n"/>
      <c r="DX55" s="30" t="n"/>
      <c r="DY55" s="30" t="n"/>
      <c r="DZ55" s="30" t="n"/>
      <c r="EA55" s="30" t="n"/>
      <c r="EB55" s="13" t="n"/>
      <c r="EC55" s="13" t="n"/>
    </row>
    <row r="56" ht="16" customHeight="1">
      <c r="A56" s="12" t="inlineStr">
        <is>
          <t>Qty</t>
        </is>
      </c>
      <c r="B56" s="13" t="n"/>
      <c r="C56" s="13" t="n"/>
      <c r="D56" s="13" t="n">
        <v>1</v>
      </c>
      <c r="E56" s="13" t="n">
        <v>4</v>
      </c>
      <c r="F56" s="13" t="n">
        <v>1</v>
      </c>
      <c r="G56" s="13" t="n">
        <v>3</v>
      </c>
      <c r="H56" s="13" t="n"/>
      <c r="I56" s="13" t="n">
        <v>10</v>
      </c>
      <c r="J56" s="13" t="n"/>
      <c r="K56" s="13" t="n"/>
      <c r="L56" s="13" t="n">
        <v>1</v>
      </c>
      <c r="M56" s="13" t="n">
        <v>1</v>
      </c>
      <c r="N56" s="13" t="n">
        <v>2</v>
      </c>
      <c r="O56" s="13" t="n">
        <v>1</v>
      </c>
      <c r="P56" s="13" t="n">
        <v>3</v>
      </c>
      <c r="Q56" s="13" t="n">
        <v>20</v>
      </c>
      <c r="R56" s="13" t="n"/>
      <c r="S56" s="13" t="n">
        <v>20</v>
      </c>
      <c r="T56" s="13" t="n"/>
      <c r="U56" s="13" t="n"/>
      <c r="V56" s="13" t="n"/>
      <c r="W56" s="13" t="n">
        <v>1</v>
      </c>
      <c r="X56" s="13" t="n"/>
      <c r="Y56" s="13" t="n"/>
      <c r="Z56" s="13" t="n"/>
      <c r="AA56" s="13" t="n">
        <v>28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  <c r="AX56" s="13" t="n"/>
      <c r="AY56" s="13" t="n"/>
      <c r="AZ56" s="13" t="n"/>
      <c r="BA56" s="13" t="n"/>
      <c r="BB56" s="13" t="n"/>
      <c r="BC56" s="13" t="n"/>
      <c r="BD56" s="13" t="n"/>
      <c r="BE56" s="13" t="n"/>
      <c r="BF56" s="13" t="n"/>
      <c r="BG56" s="13" t="n"/>
      <c r="BH56" s="13" t="n"/>
      <c r="BI56" s="13" t="n">
        <v>1</v>
      </c>
      <c r="BJ56" s="13" t="n">
        <v>5</v>
      </c>
      <c r="BK56" s="13" t="n">
        <v>1</v>
      </c>
      <c r="BL56" s="13" t="n">
        <v>1</v>
      </c>
      <c r="BM56" s="13" t="n"/>
      <c r="BN56" s="13" t="n"/>
      <c r="BO56" s="13" t="n"/>
      <c r="BP56" s="30" t="n">
        <v>4</v>
      </c>
      <c r="BQ56" s="13" t="n"/>
      <c r="BR56" s="13" t="n"/>
      <c r="BS56" s="13" t="n">
        <v>2</v>
      </c>
      <c r="BT56" s="13" t="n"/>
      <c r="BU56" s="13" t="n"/>
      <c r="BV56" s="13" t="n"/>
      <c r="BW56" s="13" t="n"/>
      <c r="BX56" s="13" t="n"/>
      <c r="BY56" s="13" t="n"/>
      <c r="BZ56" s="13" t="n"/>
      <c r="CA56" s="13" t="n">
        <v>1</v>
      </c>
      <c r="CB56" s="13" t="n"/>
      <c r="CC56" s="13" t="n"/>
      <c r="CD56" s="13" t="n"/>
      <c r="CE56" s="13" t="n"/>
      <c r="CF56" s="13" t="n"/>
      <c r="CG56" s="13" t="n"/>
      <c r="CH56" s="13" t="n"/>
      <c r="CI56" s="13" t="n"/>
      <c r="CJ56" s="13" t="n"/>
      <c r="CK56" s="13" t="n"/>
      <c r="CL56" s="13" t="n"/>
      <c r="CM56" s="13" t="n"/>
      <c r="CN56" s="13" t="n"/>
      <c r="CO56" s="13" t="n"/>
      <c r="CP56" s="13" t="n"/>
      <c r="CQ56" s="13" t="n"/>
      <c r="CR56" s="13" t="n"/>
      <c r="CS56" s="13" t="n"/>
      <c r="CT56" s="13" t="n"/>
      <c r="CU56" s="13" t="n"/>
      <c r="CV56" s="13" t="n"/>
      <c r="CW56" s="13" t="n"/>
      <c r="CX56" s="13" t="n"/>
      <c r="CY56" s="13" t="n"/>
      <c r="CZ56" s="13" t="n"/>
      <c r="DA56" s="13" t="n"/>
      <c r="DB56" s="13" t="n"/>
      <c r="DC56" s="13" t="n"/>
      <c r="DD56" s="13" t="n"/>
      <c r="DE56" s="13" t="n"/>
      <c r="DF56" s="13" t="n"/>
      <c r="DG56" s="13" t="n"/>
      <c r="DH56" s="13" t="n"/>
      <c r="DI56" s="13" t="n"/>
      <c r="DJ56" s="13" t="n"/>
      <c r="DK56" s="13" t="n"/>
      <c r="DL56" s="13" t="n"/>
      <c r="DM56" s="13" t="n"/>
      <c r="DN56" s="13" t="n"/>
      <c r="DO56" s="13" t="n"/>
      <c r="DP56" s="13" t="n"/>
      <c r="DQ56" s="13" t="n"/>
      <c r="DR56" s="13" t="n"/>
      <c r="DS56" s="13" t="n"/>
      <c r="DT56" s="13" t="n"/>
      <c r="DU56" s="13" t="n"/>
      <c r="DV56" s="13" t="n"/>
      <c r="DW56" s="13" t="n"/>
      <c r="DX56" s="13" t="n"/>
      <c r="DY56" s="13" t="n"/>
      <c r="DZ56" s="13" t="n"/>
      <c r="EA56" s="13" t="n"/>
      <c r="EB56" s="13" t="n"/>
      <c r="EC56" s="13" t="n"/>
    </row>
    <row r="57" ht="16" customHeight="1">
      <c r="A57" s="14" t="inlineStr">
        <is>
          <t>Price</t>
        </is>
      </c>
      <c r="B57" s="15" t="n"/>
      <c r="C57" s="15" t="n"/>
      <c r="D57" s="15" t="n">
        <v>5755</v>
      </c>
      <c r="E57" s="15" t="n">
        <v>3614</v>
      </c>
      <c r="F57" s="15" t="n">
        <v>6051</v>
      </c>
      <c r="G57" s="15" t="n">
        <v>3219</v>
      </c>
      <c r="H57" s="15" t="n"/>
      <c r="I57" s="15" t="n">
        <v>251</v>
      </c>
      <c r="J57" s="15" t="n"/>
      <c r="K57" s="15" t="n"/>
      <c r="L57" s="15" t="n">
        <v>222.3</v>
      </c>
      <c r="M57" s="15" t="n">
        <v>134.8</v>
      </c>
      <c r="N57" s="15" t="n">
        <v>193.77</v>
      </c>
      <c r="O57" s="15" t="n">
        <v>223</v>
      </c>
      <c r="P57" s="15" t="n">
        <v>143.53</v>
      </c>
      <c r="Q57" s="15" t="n">
        <v>77.98</v>
      </c>
      <c r="R57" s="15" t="n"/>
      <c r="S57" s="15" t="n">
        <v>110</v>
      </c>
      <c r="T57" s="15" t="n"/>
      <c r="U57" s="15" t="n"/>
      <c r="V57" s="15" t="n"/>
      <c r="W57" s="15" t="n">
        <v>350</v>
      </c>
      <c r="X57" s="15" t="n"/>
      <c r="Y57" s="15" t="n"/>
      <c r="Z57" s="15" t="n"/>
      <c r="AA57" s="103" t="n">
        <v>529</v>
      </c>
      <c r="AB57" s="13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P57" s="13" t="n"/>
      <c r="AQ57" s="15" t="n"/>
      <c r="AR57" s="15" t="n"/>
      <c r="AS57" s="15" t="n"/>
      <c r="AT57" s="15" t="n"/>
      <c r="AU57" s="15" t="n"/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3" t="n"/>
      <c r="BE57" s="13" t="n"/>
      <c r="BF57" s="15" t="n"/>
      <c r="BG57" s="15" t="n"/>
      <c r="BH57" s="15" t="n"/>
      <c r="BI57" s="15" t="n">
        <v>11044</v>
      </c>
      <c r="BJ57" s="15" t="n">
        <v>6820</v>
      </c>
      <c r="BK57" s="15" t="n">
        <v>7660</v>
      </c>
      <c r="BL57" s="15" t="n">
        <v>7660</v>
      </c>
      <c r="BM57" s="15" t="n"/>
      <c r="BN57" s="15" t="n"/>
      <c r="BO57" s="15" t="n"/>
      <c r="BP57" s="15">
        <f>2604.25*3.3</f>
        <v/>
      </c>
      <c r="BQ57" s="15" t="n"/>
      <c r="BR57" s="15" t="n"/>
      <c r="BS57" s="46" t="n">
        <v>2810</v>
      </c>
      <c r="BT57" s="15" t="n"/>
      <c r="BU57" s="15" t="n"/>
      <c r="BV57" s="15" t="n"/>
      <c r="BW57" s="15" t="n"/>
      <c r="BX57" s="15" t="n"/>
      <c r="BY57" s="15" t="n"/>
      <c r="BZ57" s="15" t="n"/>
      <c r="CA57" s="15" t="n">
        <v>816</v>
      </c>
      <c r="CB57" s="15" t="n"/>
      <c r="CC57" s="13" t="n"/>
      <c r="CD57" s="13" t="n"/>
      <c r="CE57" s="13" t="n"/>
      <c r="CF57" s="13" t="n"/>
      <c r="CG57" s="13" t="n"/>
      <c r="CH57" s="13" t="n"/>
      <c r="CI57" s="13" t="n"/>
      <c r="CJ57" s="13" t="n"/>
      <c r="CK57" s="13" t="n"/>
      <c r="CL57" s="13" t="n"/>
      <c r="CM57" s="13" t="n"/>
      <c r="CN57" s="15" t="n"/>
      <c r="CO57" s="15" t="n"/>
      <c r="CP57" s="15" t="n"/>
      <c r="CQ57" s="15" t="n"/>
      <c r="CR57" s="15" t="n"/>
      <c r="CS57" s="15" t="n"/>
      <c r="CT57" s="15" t="n"/>
      <c r="CU57" s="13" t="n"/>
      <c r="CV57" s="15" t="n"/>
      <c r="CW57" s="15" t="n"/>
      <c r="CX57" s="15" t="n"/>
      <c r="CY57" s="15" t="n"/>
      <c r="CZ57" s="15" t="n"/>
      <c r="DA57" s="15" t="n"/>
      <c r="DB57" s="15" t="n"/>
      <c r="DC57" s="15" t="n"/>
      <c r="DD57" s="15" t="n"/>
      <c r="DE57" s="13" t="n"/>
      <c r="DF57" s="13" t="n"/>
      <c r="DG57" s="15" t="n"/>
      <c r="DH57" s="13" t="n"/>
      <c r="DI57" s="13" t="n"/>
      <c r="DJ57" s="13" t="n"/>
      <c r="DK57" s="13" t="n"/>
      <c r="DL57" s="13" t="n"/>
      <c r="DM57" s="13" t="n"/>
      <c r="DN57" s="13" t="n"/>
      <c r="DO57" s="15" t="n"/>
      <c r="DP57" s="15" t="n"/>
      <c r="DQ57" s="15" t="n"/>
      <c r="DR57" s="15" t="n"/>
      <c r="DS57" s="13" t="n"/>
      <c r="DT57" s="13" t="n"/>
      <c r="DU57" s="13" t="n"/>
      <c r="DV57" s="13" t="n"/>
      <c r="DW57" s="13" t="n"/>
      <c r="DX57" s="15" t="n"/>
      <c r="DY57" s="15" t="n"/>
      <c r="DZ57" s="15" t="n"/>
      <c r="EA57" s="15" t="n"/>
      <c r="EB57" s="13" t="n"/>
      <c r="EC57" s="13" t="n"/>
    </row>
    <row r="58" ht="16" customHeight="1">
      <c r="A58" s="16" t="inlineStr">
        <is>
          <t>Discount</t>
        </is>
      </c>
      <c r="B58" s="17" t="n"/>
      <c r="C58" s="17" t="n"/>
      <c r="D58" s="17" t="n">
        <v>0</v>
      </c>
      <c r="E58" s="17" t="n">
        <v>0</v>
      </c>
      <c r="F58" s="17" t="n">
        <v>0</v>
      </c>
      <c r="G58" s="17" t="n">
        <v>0</v>
      </c>
      <c r="H58" s="17" t="n"/>
      <c r="I58" s="17" t="n">
        <v>0</v>
      </c>
      <c r="J58" s="17" t="n"/>
      <c r="K58" s="17" t="n"/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/>
      <c r="S58" s="17" t="n">
        <v>0</v>
      </c>
      <c r="T58" s="17" t="n"/>
      <c r="U58" s="17" t="n"/>
      <c r="V58" s="17" t="n"/>
      <c r="W58" s="17" t="n">
        <v>0</v>
      </c>
      <c r="X58" s="17" t="n"/>
      <c r="Y58" s="17" t="n"/>
      <c r="Z58" s="17" t="n"/>
      <c r="AA58" s="17" t="n">
        <v>0</v>
      </c>
      <c r="AB58" s="13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P58" s="13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17" t="n"/>
      <c r="BC58" s="17" t="n"/>
      <c r="BD58" s="13" t="n"/>
      <c r="BE58" s="13" t="n"/>
      <c r="BF58" s="17" t="n"/>
      <c r="BG58" s="17" t="n"/>
      <c r="BH58" s="17" t="n"/>
      <c r="BI58" s="17" t="n">
        <v>0</v>
      </c>
      <c r="BJ58" s="17" t="n">
        <v>0</v>
      </c>
      <c r="BK58" s="17" t="n">
        <v>0</v>
      </c>
      <c r="BL58" s="17" t="n">
        <v>0</v>
      </c>
      <c r="BM58" s="17" t="n"/>
      <c r="BN58" s="17" t="n"/>
      <c r="BO58" s="17" t="n"/>
      <c r="BP58" s="17" t="n">
        <v>0</v>
      </c>
      <c r="BQ58" s="17" t="n"/>
      <c r="BR58" s="17" t="n"/>
      <c r="BS58" s="17" t="n"/>
      <c r="BT58" s="17" t="n"/>
      <c r="BU58" s="17" t="n"/>
      <c r="BV58" s="17" t="n"/>
      <c r="BW58" s="17" t="n"/>
      <c r="BX58" s="17" t="n"/>
      <c r="BY58" s="17" t="n"/>
      <c r="BZ58" s="17" t="n"/>
      <c r="CA58" s="17" t="n"/>
      <c r="CB58" s="17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7" t="n"/>
      <c r="CO58" s="17" t="n"/>
      <c r="CP58" s="17" t="n"/>
      <c r="CQ58" s="17" t="n"/>
      <c r="CR58" s="17" t="n"/>
      <c r="CS58" s="17" t="n"/>
      <c r="CT58" s="17" t="n"/>
      <c r="CU58" s="13" t="n"/>
      <c r="CV58" s="17" t="n"/>
      <c r="CW58" s="17" t="n"/>
      <c r="CX58" s="17" t="n"/>
      <c r="CY58" s="17" t="n"/>
      <c r="CZ58" s="17" t="n"/>
      <c r="DA58" s="17" t="n"/>
      <c r="DB58" s="17" t="n"/>
      <c r="DC58" s="17" t="n"/>
      <c r="DD58" s="17" t="n"/>
      <c r="DE58" s="13" t="n"/>
      <c r="DF58" s="13" t="n"/>
      <c r="DG58" s="17" t="n"/>
      <c r="DH58" s="13" t="n"/>
      <c r="DI58" s="13" t="n"/>
      <c r="DJ58" s="13" t="n"/>
      <c r="DK58" s="13" t="n"/>
      <c r="DL58" s="13" t="n"/>
      <c r="DM58" s="13" t="n"/>
      <c r="DN58" s="13" t="n"/>
      <c r="DO58" s="17" t="n"/>
      <c r="DP58" s="17" t="n"/>
      <c r="DQ58" s="17" t="n"/>
      <c r="DR58" s="17" t="n"/>
      <c r="DS58" s="13" t="n"/>
      <c r="DT58" s="13" t="n"/>
      <c r="DU58" s="13" t="n"/>
      <c r="DV58" s="13" t="n"/>
      <c r="DW58" s="13" t="n"/>
      <c r="DX58" s="17" t="n"/>
      <c r="DY58" s="17" t="n"/>
      <c r="DZ58" s="17" t="n"/>
      <c r="EA58" s="17" t="n"/>
      <c r="EB58" s="13" t="n"/>
      <c r="EC58" s="13" t="n"/>
    </row>
    <row r="59" ht="16" customHeight="1">
      <c r="A59" s="18" t="inlineStr">
        <is>
          <t>Final Price</t>
        </is>
      </c>
      <c r="B59" s="19">
        <f>(B57*B56)*(1-B58)</f>
        <v/>
      </c>
      <c r="C59" s="19">
        <f>(C57*C56)*(1-C58)</f>
        <v/>
      </c>
      <c r="D59" s="19">
        <f>(D57*D56)*(1-D58)</f>
        <v/>
      </c>
      <c r="E59" s="19">
        <f>(E57*E56)*(1-E58)</f>
        <v/>
      </c>
      <c r="F59" s="19">
        <f>(F57*F56)*(1-F58)</f>
        <v/>
      </c>
      <c r="G59" s="19">
        <f>(G57*G56)*(1-G58)</f>
        <v/>
      </c>
      <c r="H59" s="19">
        <f>(H57*H56)*(1-H58)</f>
        <v/>
      </c>
      <c r="I59" s="19">
        <f>(I57*I56)*(1-I58)</f>
        <v/>
      </c>
      <c r="J59" s="19">
        <f>(J57*J56)*(1-J58)</f>
        <v/>
      </c>
      <c r="K59" s="19">
        <f>(K57*K56)*(1-K58)</f>
        <v/>
      </c>
      <c r="L59" s="19">
        <f>(L57*L56)*(1-L58)</f>
        <v/>
      </c>
      <c r="M59" s="19">
        <f>(M57*M56)*(1-M58)</f>
        <v/>
      </c>
      <c r="N59" s="19">
        <f>(N57*N56)*(1-N58)</f>
        <v/>
      </c>
      <c r="O59" s="19">
        <f>(O57*O56)*(1-O58)</f>
        <v/>
      </c>
      <c r="P59" s="19">
        <f>(P57*P56)*(1-P58)</f>
        <v/>
      </c>
      <c r="Q59" s="19">
        <f>(Q57*Q56)*(1-Q58)</f>
        <v/>
      </c>
      <c r="R59" s="19">
        <f>(R57*R56)*(1-R58)</f>
        <v/>
      </c>
      <c r="S59" s="19">
        <f>(S57*S56)*(1-S58)</f>
        <v/>
      </c>
      <c r="T59" s="19">
        <f>(T57*T56)*(1-T58)</f>
        <v/>
      </c>
      <c r="U59" s="19">
        <f>(U57*U56)*(1-U58)</f>
        <v/>
      </c>
      <c r="V59" s="19">
        <f>(V57*V56)*(1-V58)</f>
        <v/>
      </c>
      <c r="W59" s="19">
        <f>(W57*W56)*(1-W58)</f>
        <v/>
      </c>
      <c r="X59" s="19" t="n"/>
      <c r="Y59" s="19">
        <f>(Y57*Y56)*(1-Y58)</f>
        <v/>
      </c>
      <c r="Z59" s="19">
        <f>(Z57*Z56)*(1-Z58)</f>
        <v/>
      </c>
      <c r="AA59" s="104">
        <f>(AA57*AA56)*(1-AA58)</f>
        <v/>
      </c>
      <c r="AB59" s="19">
        <f>(AB57*AB56)*(1-AB58)</f>
        <v/>
      </c>
      <c r="AC59" s="19">
        <f>(AC57*AC56)*(1-AC58)</f>
        <v/>
      </c>
      <c r="AD59" s="19" t="n"/>
      <c r="AE59" s="19" t="n"/>
      <c r="AF59" s="19" t="n"/>
      <c r="AG59" s="19" t="n"/>
      <c r="AH59" s="19" t="n"/>
      <c r="AI59" s="19" t="n"/>
      <c r="AJ59" s="19">
        <f>(AJ57*AJ56)*(1-AJ58)</f>
        <v/>
      </c>
      <c r="AK59" s="19">
        <f>(AK57*AK56)*(1-AK58)</f>
        <v/>
      </c>
      <c r="AL59" s="19">
        <f>(AL57*AL56)*(1-AL58)</f>
        <v/>
      </c>
      <c r="AP59" s="19">
        <f>(AP57*AP56)*(1-AP58)</f>
        <v/>
      </c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>
        <f>(BB57*BB56)*(1-BB58)</f>
        <v/>
      </c>
      <c r="BC59" s="19">
        <f>(BC57*BC56)*(1-BC58)</f>
        <v/>
      </c>
      <c r="BD59" s="19">
        <f>(BD57*BD56)*(1-BD58)</f>
        <v/>
      </c>
      <c r="BE59" s="19">
        <f>(BE57*BE56)*(1-BE58)</f>
        <v/>
      </c>
      <c r="BF59" s="19" t="n"/>
      <c r="BG59" s="19" t="n"/>
      <c r="BH59" s="19" t="n"/>
      <c r="BI59" s="19">
        <f>(BI57*BI56)*(1-BI58)</f>
        <v/>
      </c>
      <c r="BJ59" s="19">
        <f>(BJ57*BJ56)*(1-BJ58)</f>
        <v/>
      </c>
      <c r="BK59" s="19">
        <f>(BK57*BK56)*(1-BK58)</f>
        <v/>
      </c>
      <c r="BL59" s="19">
        <f>(BL57*BL56)*(1-BL58)</f>
        <v/>
      </c>
      <c r="BM59" s="19">
        <f>(BM57*BM56)*(1-BM58)</f>
        <v/>
      </c>
      <c r="BN59" s="19">
        <f>(BN57*BN56)*(1-BN58)</f>
        <v/>
      </c>
      <c r="BO59" s="19">
        <f>(BO57*BO56)*(1-BO58)</f>
        <v/>
      </c>
      <c r="BP59" s="19">
        <f>(BP57*BP56)*(1-BP58)</f>
        <v/>
      </c>
      <c r="BQ59" s="19">
        <f>(BQ57*BQ56)*(1-BQ58)</f>
        <v/>
      </c>
      <c r="BR59" s="19">
        <f>(BR57*BR56)*(1-BR58)</f>
        <v/>
      </c>
      <c r="BS59" s="47">
        <f>(BS57*BS56)*(1-BS58)</f>
        <v/>
      </c>
      <c r="BT59" s="19">
        <f>(BT57*BT56)*(1-BT58)</f>
        <v/>
      </c>
      <c r="BU59" s="19">
        <f>(BU57*BU56)*(1-BU58)</f>
        <v/>
      </c>
      <c r="BV59" s="19">
        <f>(BV57*BV56)*(1-BV58)</f>
        <v/>
      </c>
      <c r="BW59" s="19">
        <f>(BW57*BW56)*(1-BW58)</f>
        <v/>
      </c>
      <c r="BX59" s="19">
        <f>(BX57*BX56)*(1-BX58)</f>
        <v/>
      </c>
      <c r="BY59" s="19">
        <f>(BY57*BY56)*(1-BY58)</f>
        <v/>
      </c>
      <c r="BZ59" s="19">
        <f>(BZ57*BZ56)*(1-BZ58)</f>
        <v/>
      </c>
      <c r="CA59" s="19">
        <f>(CA57*CA56)*(1-CA58)</f>
        <v/>
      </c>
      <c r="CB59" s="19">
        <f>(CB57*CB56)*(1-CB58)</f>
        <v/>
      </c>
      <c r="CC59" s="19">
        <f>(CC57*CC56)*(1-CC58)</f>
        <v/>
      </c>
      <c r="CD59" s="19">
        <f>(CD57*CD56)*(1-CD58)</f>
        <v/>
      </c>
      <c r="CE59" s="19">
        <f>(CE57*CE56)*(1-CE58)</f>
        <v/>
      </c>
      <c r="CF59" s="19">
        <f>(CF57*CF56)*(1-CF58)</f>
        <v/>
      </c>
      <c r="CG59" s="19">
        <f>(CG57*CG56)*(1-CG58)</f>
        <v/>
      </c>
      <c r="CH59" s="19">
        <f>(CH57*CH56)*(1-CH58)</f>
        <v/>
      </c>
      <c r="CI59" s="19">
        <f>(CI57*CI56)*(1-CI58)</f>
        <v/>
      </c>
      <c r="CJ59" s="19">
        <f>(CJ57*CJ56)*(1-CJ58)</f>
        <v/>
      </c>
      <c r="CK59" s="19">
        <f>(CK57*CK56)*(1-CK58)</f>
        <v/>
      </c>
      <c r="CL59" s="19">
        <f>(CL57*CL56)*(1-CL58)</f>
        <v/>
      </c>
      <c r="CM59" s="19">
        <f>(CM57*CM56)*(1-CM58)</f>
        <v/>
      </c>
      <c r="CN59" s="19">
        <f>(CN57*CN56)*(1-CN58)</f>
        <v/>
      </c>
      <c r="CO59" s="19">
        <f>(CO57*CO56)*(1-CO58)</f>
        <v/>
      </c>
      <c r="CP59" s="19">
        <f>(CP57*CP56)*(1-CP58)</f>
        <v/>
      </c>
      <c r="CQ59" s="19">
        <f>(CQ57*CQ56)*(1-CQ58)</f>
        <v/>
      </c>
      <c r="CR59" s="19">
        <f>(CR57*CR56)*(1-CR58)</f>
        <v/>
      </c>
      <c r="CS59" s="19">
        <f>(CS57*CS56)*(1-CS58)</f>
        <v/>
      </c>
      <c r="CT59" s="19">
        <f>(CT57*CT56)*(1-CT58)</f>
        <v/>
      </c>
      <c r="CU59" s="19">
        <f>(CU57*CU56)*(1-CU58)</f>
        <v/>
      </c>
      <c r="CV59" s="19">
        <f>(CV57*CV56)*(1-CV58)</f>
        <v/>
      </c>
      <c r="CW59" s="19">
        <f>(CW57*CW56)*(1-CW58)</f>
        <v/>
      </c>
      <c r="CX59" s="19" t="n"/>
      <c r="CY59" s="19" t="n"/>
      <c r="CZ59" s="19">
        <f>(CZ57*CZ56)*(1-CZ58)</f>
        <v/>
      </c>
      <c r="DA59" s="19">
        <f>(DA57*DA56)*(1-DA58)</f>
        <v/>
      </c>
      <c r="DB59" s="19">
        <f>(DB57*DB56)*(1-DB58)</f>
        <v/>
      </c>
      <c r="DC59" s="19">
        <f>(DC57*DC56)*(1-DC58)</f>
        <v/>
      </c>
      <c r="DD59" s="19">
        <f>(DD57*DD56)*(1-DD58)</f>
        <v/>
      </c>
      <c r="DE59" s="19">
        <f>(DE57*DE56)*(1-DE58)</f>
        <v/>
      </c>
      <c r="DF59" s="19">
        <f>(DF57*DF56)*(1-DF58)</f>
        <v/>
      </c>
      <c r="DG59" s="19">
        <f>(DG57*DG56)*(1-DG58)</f>
        <v/>
      </c>
      <c r="DH59" s="19">
        <f>(DH57*DH56)*(1-DH58)</f>
        <v/>
      </c>
      <c r="DI59" s="19">
        <f>(DI57*DI56)*(1-DI58)</f>
        <v/>
      </c>
      <c r="DJ59" s="19">
        <f>(DJ57*DJ56)*(1-DJ58)</f>
        <v/>
      </c>
      <c r="DK59" s="19">
        <f>(DK57*DK56)*(1-DK58)</f>
        <v/>
      </c>
      <c r="DL59" s="19">
        <f>(DL57*DL56)*(1-DL58)</f>
        <v/>
      </c>
      <c r="DM59" s="19">
        <f>(DM57*DM56)*(1-DM58)</f>
        <v/>
      </c>
      <c r="DN59" s="19">
        <f>(DN57*DN56)*(1-DN58)</f>
        <v/>
      </c>
      <c r="DO59" s="19">
        <f>(DO57*DO56)*(1-DO58)</f>
        <v/>
      </c>
      <c r="DP59" s="19">
        <f>(DP57*DP56)*(1-DP58)</f>
        <v/>
      </c>
      <c r="DQ59" s="19">
        <f>(DQ57*DQ56)*(1-DQ58)</f>
        <v/>
      </c>
      <c r="DR59" s="19">
        <f>(DR57*DR56)*(1-DR58)</f>
        <v/>
      </c>
      <c r="DS59" s="19">
        <f>(DS57*DS56)*(1-DS58)</f>
        <v/>
      </c>
      <c r="DT59" s="19">
        <f>(DT57*DT56)*(1-DT58)</f>
        <v/>
      </c>
      <c r="DU59" s="19">
        <f>(DU57*DU56)*(1-DU58)</f>
        <v/>
      </c>
      <c r="DV59" s="19">
        <f>(DV57*DV56)*(1-DV58)</f>
        <v/>
      </c>
      <c r="DW59" s="19">
        <f>(DW57*DW56)*(1-DW58)</f>
        <v/>
      </c>
      <c r="DX59" s="19">
        <f>(DX57*DX56)*(1-DX58)</f>
        <v/>
      </c>
      <c r="DY59" s="19">
        <f>(DY57*DY56)*(1-DY58)</f>
        <v/>
      </c>
      <c r="DZ59" s="19">
        <f>(DZ57*DZ56)*(1-DZ58)</f>
        <v/>
      </c>
      <c r="EA59" s="19">
        <f>(EA57*EA56)*(1-EA58)</f>
        <v/>
      </c>
      <c r="EB59" s="19">
        <f>(EB57*EB56)*(1-EB58)</f>
        <v/>
      </c>
      <c r="EC59" s="19">
        <f>(EC57*EC56)*(1-EC58)</f>
        <v/>
      </c>
    </row>
    <row r="60" ht="16" customHeight="1">
      <c r="A60" s="11" t="inlineStr">
        <is>
          <t>Customer</t>
        </is>
      </c>
      <c r="B60" s="6" t="n"/>
      <c r="C60" s="6" t="n"/>
      <c r="D60" s="6" t="inlineStr">
        <is>
          <t>Ormat</t>
        </is>
      </c>
      <c r="E60" s="6" t="inlineStr">
        <is>
          <t>Ormat</t>
        </is>
      </c>
      <c r="F60" s="6" t="inlineStr">
        <is>
          <t>Ormat</t>
        </is>
      </c>
      <c r="G60" s="6" t="inlineStr">
        <is>
          <t>Ormat</t>
        </is>
      </c>
      <c r="H60" s="6" t="n"/>
      <c r="I60" s="6" t="inlineStr">
        <is>
          <t>Supergas</t>
        </is>
      </c>
      <c r="J60" s="6" t="n"/>
      <c r="K60" s="6" t="n"/>
      <c r="L60" s="6" t="inlineStr">
        <is>
          <t>Ormat</t>
        </is>
      </c>
      <c r="M60" s="6" t="inlineStr">
        <is>
          <t>Ormat</t>
        </is>
      </c>
      <c r="N60" s="6" t="inlineStr">
        <is>
          <t>Ormat</t>
        </is>
      </c>
      <c r="O60" s="6" t="inlineStr">
        <is>
          <t>Ormat</t>
        </is>
      </c>
      <c r="P60" s="6" t="inlineStr">
        <is>
          <t>Ormat</t>
        </is>
      </c>
      <c r="Q60" s="6" t="inlineStr">
        <is>
          <t>Ormat</t>
        </is>
      </c>
      <c r="R60" s="6" t="n"/>
      <c r="S60" s="6" t="inlineStr">
        <is>
          <t>Supergas</t>
        </is>
      </c>
      <c r="T60" s="6" t="n"/>
      <c r="U60" s="6" t="n"/>
      <c r="V60" s="6" t="n"/>
      <c r="W60" s="6" t="inlineStr">
        <is>
          <t>Ormat</t>
        </is>
      </c>
      <c r="X60" s="6" t="n"/>
      <c r="Y60" s="6" t="n"/>
      <c r="Z60" s="6" t="n"/>
      <c r="AA60" s="6" t="n"/>
      <c r="AB60" s="13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P60" s="13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13" t="n"/>
      <c r="BE60" s="13" t="n"/>
      <c r="BF60" s="6" t="n"/>
      <c r="BG60" s="6" t="n"/>
      <c r="BH60" s="6" t="n"/>
      <c r="BI60" s="6" t="inlineStr">
        <is>
          <t>Ormat</t>
        </is>
      </c>
      <c r="BJ60" s="6" t="inlineStr">
        <is>
          <t>Raphael</t>
        </is>
      </c>
      <c r="BK60" s="6" t="inlineStr">
        <is>
          <t>Raphael</t>
        </is>
      </c>
      <c r="BL60" s="6" t="inlineStr">
        <is>
          <t>Raphael</t>
        </is>
      </c>
      <c r="BM60" s="6" t="n"/>
      <c r="BN60" s="6" t="n"/>
      <c r="BO60" s="6" t="n"/>
      <c r="BP60" s="6" t="n"/>
      <c r="BQ60" s="6" t="n"/>
      <c r="BR60" s="6" t="n"/>
      <c r="BS60" s="6" t="inlineStr">
        <is>
          <t>ONI</t>
        </is>
      </c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13" t="n"/>
      <c r="CD60" s="13" t="n"/>
      <c r="CE60" s="13" t="n"/>
      <c r="CF60" s="13" t="n"/>
      <c r="CG60" s="13" t="n"/>
      <c r="CH60" s="13" t="n"/>
      <c r="CI60" s="13" t="n"/>
      <c r="CJ60" s="13" t="n"/>
      <c r="CK60" s="13" t="n"/>
      <c r="CL60" s="13" t="n"/>
      <c r="CM60" s="13" t="n"/>
      <c r="CN60" s="6" t="n"/>
      <c r="CO60" s="6" t="n"/>
      <c r="CP60" s="6" t="n"/>
      <c r="CQ60" s="6" t="n"/>
      <c r="CR60" s="6" t="n"/>
      <c r="CS60" s="6" t="n"/>
      <c r="CT60" s="6" t="n"/>
      <c r="CU60" s="13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13" t="n"/>
      <c r="DF60" s="13" t="n"/>
      <c r="DG60" s="6" t="n"/>
      <c r="DH60" s="13" t="n"/>
      <c r="DI60" s="13" t="n"/>
      <c r="DJ60" s="13" t="n"/>
      <c r="DK60" s="13" t="n"/>
      <c r="DL60" s="13" t="n"/>
      <c r="DM60" s="13" t="n"/>
      <c r="DN60" s="13" t="n"/>
      <c r="DO60" s="6" t="n"/>
      <c r="DP60" s="6" t="n"/>
      <c r="DQ60" s="6" t="n"/>
      <c r="DR60" s="6" t="n"/>
      <c r="DS60" s="13" t="n"/>
      <c r="DT60" s="13" t="n"/>
      <c r="DU60" s="13" t="n"/>
      <c r="DV60" s="13" t="n"/>
      <c r="DW60" s="13" t="n"/>
      <c r="DX60" s="6" t="n"/>
      <c r="DY60" s="6" t="n"/>
      <c r="DZ60" s="6" t="n"/>
      <c r="EA60" s="6" t="n"/>
      <c r="EB60" s="13" t="n"/>
      <c r="EC60" s="13" t="n"/>
    </row>
    <row r="61" ht="16" customHeight="1">
      <c r="A61" s="21" t="inlineStr">
        <is>
          <t>Customer PN</t>
        </is>
      </c>
      <c r="B61" s="20" t="n"/>
      <c r="C61" s="20" t="n"/>
      <c r="D61" s="20" t="inlineStr">
        <is>
          <t>955.071.676.1</t>
        </is>
      </c>
      <c r="E61" s="20" t="inlineStr">
        <is>
          <t>955.072.575.1</t>
        </is>
      </c>
      <c r="F61" s="20" t="inlineStr">
        <is>
          <t>955.070.092.1</t>
        </is>
      </c>
      <c r="G61" s="20" t="inlineStr">
        <is>
          <t>955.070.093.1</t>
        </is>
      </c>
      <c r="H61" s="20" t="n"/>
      <c r="I61" s="20" t="n">
        <v>110116</v>
      </c>
      <c r="J61" s="20" t="n"/>
      <c r="K61" s="20" t="n"/>
      <c r="L61" s="20" t="inlineStr">
        <is>
          <t>955.070.741.1</t>
        </is>
      </c>
      <c r="M61" s="20" t="inlineStr">
        <is>
          <t>955.070.841.1</t>
        </is>
      </c>
      <c r="N61" s="20" t="inlineStr">
        <is>
          <t>955.074.758.1</t>
        </is>
      </c>
      <c r="O61" s="20" t="inlineStr">
        <is>
          <t>955.070.840.1</t>
        </is>
      </c>
      <c r="P61" s="20" t="inlineStr">
        <is>
          <t>955.071.839.1</t>
        </is>
      </c>
      <c r="Q61" s="20" t="inlineStr">
        <is>
          <t>955.070.839.1</t>
        </is>
      </c>
      <c r="R61" s="20" t="n"/>
      <c r="S61" s="20" t="n">
        <v>110068</v>
      </c>
      <c r="T61" s="20" t="n"/>
      <c r="U61" s="20" t="n"/>
      <c r="V61" s="20" t="n"/>
      <c r="W61" s="20" t="inlineStr">
        <is>
          <t>955.071.277.1</t>
        </is>
      </c>
      <c r="X61" s="20" t="n"/>
      <c r="Y61" s="20" t="n"/>
      <c r="Z61" s="20" t="n"/>
      <c r="AA61" s="20" t="n"/>
      <c r="AB61" s="13" t="n"/>
      <c r="AC61" s="32" t="n"/>
      <c r="AD61" s="32" t="n"/>
      <c r="AE61" s="32" t="n"/>
      <c r="AF61" s="32" t="n"/>
      <c r="AG61" s="32" t="n"/>
      <c r="AH61" s="32" t="n"/>
      <c r="AI61" s="32" t="n"/>
      <c r="AJ61" s="20" t="n"/>
      <c r="AK61" s="20" t="n"/>
      <c r="AL61" s="20" t="n"/>
      <c r="AP61" s="13" t="n"/>
      <c r="AQ61" s="20" t="n"/>
      <c r="AR61" s="20" t="n"/>
      <c r="AS61" s="20" t="n"/>
      <c r="AT61" s="20" t="n"/>
      <c r="AU61" s="20" t="n"/>
      <c r="AV61" s="20" t="n"/>
      <c r="AW61" s="20" t="n"/>
      <c r="AX61" s="20" t="n"/>
      <c r="AY61" s="20" t="n"/>
      <c r="AZ61" s="20" t="n"/>
      <c r="BA61" s="20" t="n"/>
      <c r="BB61" s="20" t="n"/>
      <c r="BC61" s="20" t="n"/>
      <c r="BD61" s="13" t="n"/>
      <c r="BE61" s="13" t="n"/>
      <c r="BF61" s="20" t="n"/>
      <c r="BG61" s="20" t="n"/>
      <c r="BH61" s="20" t="n"/>
      <c r="BI61" s="20" t="inlineStr">
        <is>
          <t>955.075.272.1</t>
        </is>
      </c>
      <c r="BJ61" s="20" t="inlineStr">
        <is>
          <t>MTZ9206NI−130</t>
        </is>
      </c>
      <c r="BK61" s="20" t="inlineStr">
        <is>
          <t>MTZ9206LSE−130 (without KS)</t>
        </is>
      </c>
      <c r="BL61" s="20" t="inlineStr">
        <is>
          <t>MTZ9206LSNI−130</t>
        </is>
      </c>
      <c r="BM61" s="32" t="n"/>
      <c r="BN61" s="32" t="n"/>
      <c r="BO61" s="20" t="n"/>
      <c r="BP61" s="20" t="n"/>
      <c r="BQ61" s="20" t="n"/>
      <c r="BR61" s="32" t="n"/>
      <c r="BS61" s="20" t="inlineStr">
        <is>
          <t>955.070.097.1</t>
        </is>
      </c>
      <c r="BT61" s="32" t="n"/>
      <c r="BU61" s="32" t="n"/>
      <c r="BV61" s="20" t="n"/>
      <c r="BW61" s="32" t="n"/>
      <c r="BX61" s="32" t="n"/>
      <c r="BY61" s="32" t="n"/>
      <c r="BZ61" s="32" t="n"/>
      <c r="CA61" s="20" t="n"/>
      <c r="CB61" s="20" t="n"/>
      <c r="CC61" s="13" t="n"/>
      <c r="CD61" s="13" t="n"/>
      <c r="CE61" s="13" t="n"/>
      <c r="CF61" s="13" t="n"/>
      <c r="CG61" s="13" t="n"/>
      <c r="CH61" s="13" t="n"/>
      <c r="CI61" s="13" t="n"/>
      <c r="CJ61" s="13" t="n"/>
      <c r="CK61" s="13" t="n"/>
      <c r="CL61" s="13" t="n"/>
      <c r="CM61" s="13" t="n"/>
      <c r="CN61" s="32" t="n"/>
      <c r="CO61" s="32" t="n"/>
      <c r="CP61" s="32" t="n"/>
      <c r="CQ61" s="32" t="n"/>
      <c r="CR61" s="20" t="n"/>
      <c r="CS61" s="20" t="n"/>
      <c r="CT61" s="20" t="n"/>
      <c r="CU61" s="13" t="n"/>
      <c r="CV61" s="20" t="n"/>
      <c r="CW61" s="20" t="n"/>
      <c r="CX61" s="20" t="n"/>
      <c r="CY61" s="20" t="n"/>
      <c r="CZ61" s="32" t="n"/>
      <c r="DA61" s="20" t="n"/>
      <c r="DB61" s="20" t="n"/>
      <c r="DC61" s="20" t="n"/>
      <c r="DD61" s="20" t="n"/>
      <c r="DE61" s="13" t="n"/>
      <c r="DF61" s="13" t="n"/>
      <c r="DG61" s="32" t="n"/>
      <c r="DH61" s="13" t="n"/>
      <c r="DI61" s="13" t="n"/>
      <c r="DJ61" s="13" t="n"/>
      <c r="DK61" s="13" t="n"/>
      <c r="DL61" s="13" t="n"/>
      <c r="DM61" s="13" t="n"/>
      <c r="DN61" s="13" t="n"/>
      <c r="DO61" s="20" t="n"/>
      <c r="DP61" s="20" t="n"/>
      <c r="DQ61" s="20" t="n"/>
      <c r="DR61" s="20" t="n"/>
      <c r="DS61" s="13" t="n"/>
      <c r="DT61" s="13" t="n"/>
      <c r="DU61" s="13" t="n"/>
      <c r="DV61" s="13" t="n"/>
      <c r="DW61" s="13" t="n"/>
      <c r="DX61" s="32" t="n"/>
      <c r="DY61" s="32" t="n"/>
      <c r="DZ61" s="32" t="n"/>
      <c r="EA61" s="32" t="n"/>
      <c r="EB61" s="13" t="n"/>
      <c r="EC61" s="13" t="n"/>
    </row>
    <row r="62" ht="16" customHeight="1">
      <c r="A62" s="12" t="inlineStr">
        <is>
          <t>PO REF</t>
        </is>
      </c>
      <c r="B62" s="13" t="n"/>
      <c r="C62" s="13" t="n"/>
      <c r="D62" s="13" t="inlineStr">
        <is>
          <t>AJ20-1001</t>
        </is>
      </c>
      <c r="E62" s="13" t="inlineStr">
        <is>
          <t>AJ22-0804</t>
        </is>
      </c>
      <c r="F62" s="13" t="inlineStr">
        <is>
          <t>AJ22-0702</t>
        </is>
      </c>
      <c r="G62" s="13" t="inlineStr">
        <is>
          <t>AJ21-0702</t>
        </is>
      </c>
      <c r="H62" s="13" t="n"/>
      <c r="I62" s="13" t="inlineStr">
        <is>
          <t>AJ22-0603</t>
        </is>
      </c>
      <c r="J62" s="13" t="n"/>
      <c r="K62" s="13" t="n"/>
      <c r="L62" s="13" t="inlineStr">
        <is>
          <t>AJ20-0206</t>
        </is>
      </c>
      <c r="M62" s="13" t="inlineStr">
        <is>
          <t>AJ21-0103</t>
        </is>
      </c>
      <c r="N62" s="13" t="inlineStr">
        <is>
          <t>AJ21-0501</t>
        </is>
      </c>
      <c r="O62" s="13" t="inlineStr">
        <is>
          <t>AJ22-1202</t>
        </is>
      </c>
      <c r="P62" s="13" t="inlineStr">
        <is>
          <t>AJ20-0206</t>
        </is>
      </c>
      <c r="Q62" s="13" t="inlineStr">
        <is>
          <t>AJ20-0106</t>
        </is>
      </c>
      <c r="R62" s="13" t="n"/>
      <c r="S62" s="13" t="inlineStr">
        <is>
          <t>AJ22-0603</t>
        </is>
      </c>
      <c r="T62" s="13" t="n"/>
      <c r="U62" s="13" t="n"/>
      <c r="V62" s="13" t="n"/>
      <c r="W62" s="13" t="inlineStr">
        <is>
          <t>AJ22-0308</t>
        </is>
      </c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  <c r="AX62" s="13" t="n"/>
      <c r="AY62" s="13" t="n"/>
      <c r="AZ62" s="13" t="n"/>
      <c r="BA62" s="13" t="n"/>
      <c r="BB62" s="13" t="n"/>
      <c r="BC62" s="13" t="n"/>
      <c r="BD62" s="13" t="n"/>
      <c r="BE62" s="13" t="n"/>
      <c r="BF62" s="13" t="n"/>
      <c r="BG62" s="13" t="n"/>
      <c r="BH62" s="13" t="n"/>
      <c r="BI62" s="13" t="inlineStr">
        <is>
          <t>AV23-0201</t>
        </is>
      </c>
      <c r="BJ62" s="6" t="inlineStr">
        <is>
          <t>AM20-0802</t>
        </is>
      </c>
      <c r="BK62" s="6" t="inlineStr">
        <is>
          <t>AN22-0808</t>
        </is>
      </c>
      <c r="BL62" s="6" t="inlineStr">
        <is>
          <t>AN22-0206</t>
        </is>
      </c>
      <c r="BM62" s="13" t="n"/>
      <c r="BN62" s="13" t="n"/>
      <c r="BO62" s="13" t="n"/>
      <c r="BP62" s="13" t="n"/>
      <c r="BQ62" s="13" t="n"/>
      <c r="BR62" s="13" t="n"/>
      <c r="BS62" s="6" t="inlineStr">
        <is>
          <t>AV23-0304</t>
        </is>
      </c>
      <c r="BT62" s="13" t="n"/>
      <c r="BU62" s="13" t="n"/>
      <c r="BV62" s="13" t="n"/>
      <c r="BW62" s="13" t="n"/>
      <c r="BX62" s="13" t="n"/>
      <c r="BY62" s="13" t="n"/>
      <c r="BZ62" s="13" t="n"/>
      <c r="CA62" s="13" t="n"/>
      <c r="CB62" s="13" t="n"/>
      <c r="CC62" s="13" t="n"/>
      <c r="CD62" s="13" t="n"/>
      <c r="CE62" s="13" t="n"/>
      <c r="CF62" s="13" t="n"/>
      <c r="CG62" s="13" t="n"/>
      <c r="CH62" s="13" t="n"/>
      <c r="CI62" s="13" t="n"/>
      <c r="CJ62" s="13" t="n"/>
      <c r="CK62" s="13" t="n"/>
      <c r="CL62" s="13" t="n"/>
      <c r="CM62" s="13" t="n"/>
      <c r="CN62" s="13" t="n"/>
      <c r="CO62" s="13" t="n"/>
      <c r="CP62" s="13" t="n"/>
      <c r="CQ62" s="13" t="n"/>
      <c r="CR62" s="13" t="n"/>
      <c r="CS62" s="13" t="n"/>
      <c r="CT62" s="13" t="n"/>
      <c r="CU62" s="13" t="n"/>
      <c r="CV62" s="13" t="n"/>
      <c r="CW62" s="13" t="n"/>
      <c r="CX62" s="13" t="n"/>
      <c r="CY62" s="13" t="n"/>
      <c r="CZ62" s="13" t="n"/>
      <c r="DA62" s="13" t="n"/>
      <c r="DB62" s="13" t="n"/>
      <c r="DC62" s="13" t="n"/>
      <c r="DD62" s="13" t="n"/>
      <c r="DE62" s="13" t="n"/>
      <c r="DF62" s="13" t="n"/>
      <c r="DG62" s="13" t="n"/>
      <c r="DH62" s="13" t="n"/>
      <c r="DI62" s="13" t="n"/>
      <c r="DJ62" s="13" t="n"/>
      <c r="DK62" s="13" t="n"/>
      <c r="DL62" s="13" t="n"/>
      <c r="DM62" s="13" t="n"/>
      <c r="DN62" s="13" t="n"/>
      <c r="DO62" s="13" t="n"/>
      <c r="DP62" s="13" t="n"/>
      <c r="DQ62" s="13" t="n"/>
      <c r="DR62" s="13" t="n"/>
      <c r="DS62" s="13" t="n"/>
      <c r="DT62" s="13" t="n"/>
      <c r="DU62" s="13" t="n"/>
      <c r="DV62" s="13" t="n"/>
      <c r="DW62" s="13" t="n"/>
      <c r="DX62" s="13" t="n"/>
      <c r="DY62" s="13" t="n"/>
      <c r="DZ62" s="13" t="n"/>
      <c r="EA62" s="13" t="n"/>
      <c r="EB62" s="13" t="n"/>
      <c r="EC62" s="13" t="n"/>
    </row>
    <row r="63" ht="16" customHeight="1">
      <c r="A63" s="12" t="inlineStr">
        <is>
          <t>From Stock</t>
        </is>
      </c>
      <c r="B63" s="30" t="n"/>
      <c r="C63" s="30" t="n"/>
      <c r="D63" s="30" t="n"/>
      <c r="E63" s="30" t="inlineStr">
        <is>
          <t>V</t>
        </is>
      </c>
      <c r="F63" s="30" t="inlineStr">
        <is>
          <t>V</t>
        </is>
      </c>
      <c r="G63" s="30" t="inlineStr">
        <is>
          <t>V</t>
        </is>
      </c>
      <c r="H63" s="30" t="n"/>
      <c r="I63" s="30" t="inlineStr">
        <is>
          <t>V</t>
        </is>
      </c>
      <c r="J63" s="30" t="n"/>
      <c r="K63" s="30" t="n"/>
      <c r="L63" s="30" t="inlineStr">
        <is>
          <t>V</t>
        </is>
      </c>
      <c r="M63" s="30" t="inlineStr">
        <is>
          <t>V</t>
        </is>
      </c>
      <c r="N63" s="30" t="inlineStr">
        <is>
          <t>V</t>
        </is>
      </c>
      <c r="O63" s="30" t="inlineStr">
        <is>
          <t>V</t>
        </is>
      </c>
      <c r="P63" s="30" t="inlineStr">
        <is>
          <t>V</t>
        </is>
      </c>
      <c r="Q63" s="30" t="inlineStr">
        <is>
          <t>V</t>
        </is>
      </c>
      <c r="R63" s="30" t="n"/>
      <c r="S63" s="30" t="inlineStr">
        <is>
          <t>V</t>
        </is>
      </c>
      <c r="T63" s="30" t="n"/>
      <c r="U63" s="30" t="n"/>
      <c r="V63" s="30" t="n"/>
      <c r="W63" s="30" t="inlineStr">
        <is>
          <t>V</t>
        </is>
      </c>
      <c r="X63" s="30" t="n"/>
      <c r="Y63" s="30" t="n"/>
      <c r="Z63" s="30" t="n"/>
      <c r="AA63" s="30" t="n"/>
      <c r="AB63" s="13" t="n"/>
      <c r="AC63" s="30" t="n"/>
      <c r="AD63" s="30" t="n"/>
      <c r="AE63" s="30" t="n"/>
      <c r="AF63" s="30" t="n"/>
      <c r="AG63" s="30" t="n"/>
      <c r="AH63" s="30" t="n"/>
      <c r="AI63" s="30" t="n"/>
      <c r="AJ63" s="30" t="n"/>
      <c r="AK63" s="30" t="n"/>
      <c r="AL63" s="30" t="n"/>
      <c r="AP63" s="13" t="n"/>
      <c r="AQ63" s="30" t="n"/>
      <c r="AR63" s="30" t="n"/>
      <c r="AS63" s="30" t="n"/>
      <c r="AT63" s="30" t="n"/>
      <c r="AU63" s="30" t="n"/>
      <c r="AV63" s="30" t="n"/>
      <c r="AW63" s="30" t="n"/>
      <c r="AX63" s="30" t="n"/>
      <c r="AY63" s="30" t="n"/>
      <c r="AZ63" s="30" t="n"/>
      <c r="BA63" s="30" t="n"/>
      <c r="BB63" s="30" t="n"/>
      <c r="BC63" s="30" t="n"/>
      <c r="BD63" s="13" t="n"/>
      <c r="BE63" s="13" t="n"/>
      <c r="BF63" s="30" t="n"/>
      <c r="BG63" s="30" t="n"/>
      <c r="BH63" s="30" t="n"/>
      <c r="BI63" s="30" t="n"/>
      <c r="BJ63" s="31" t="n"/>
      <c r="BK63" s="31" t="n"/>
      <c r="BL63" s="31" t="n"/>
      <c r="BM63" s="30" t="n"/>
      <c r="BN63" s="30" t="n"/>
      <c r="BO63" s="30" t="n"/>
      <c r="BP63" s="30" t="n"/>
      <c r="BQ63" s="30" t="n"/>
      <c r="BR63" s="30" t="n"/>
      <c r="BS63" s="31" t="n"/>
      <c r="BT63" s="30" t="n"/>
      <c r="BU63" s="30" t="n"/>
      <c r="BV63" s="30" t="n"/>
      <c r="BW63" s="30" t="n"/>
      <c r="BX63" s="30" t="n"/>
      <c r="BY63" s="30" t="n"/>
      <c r="BZ63" s="30" t="n"/>
      <c r="CA63" s="30" t="n"/>
      <c r="CB63" s="30" t="n"/>
      <c r="CC63" s="13" t="n"/>
      <c r="CD63" s="13" t="n"/>
      <c r="CE63" s="13" t="n"/>
      <c r="CF63" s="13" t="n"/>
      <c r="CG63" s="13" t="n"/>
      <c r="CH63" s="13" t="n"/>
      <c r="CI63" s="13" t="n"/>
      <c r="CJ63" s="13" t="n"/>
      <c r="CK63" s="13" t="n"/>
      <c r="CL63" s="13" t="n"/>
      <c r="CM63" s="13" t="n"/>
      <c r="CN63" s="30" t="n"/>
      <c r="CO63" s="30" t="n"/>
      <c r="CP63" s="30" t="n"/>
      <c r="CQ63" s="30" t="n"/>
      <c r="CR63" s="30" t="n"/>
      <c r="CS63" s="30" t="n"/>
      <c r="CT63" s="30" t="n"/>
      <c r="CU63" s="13" t="n"/>
      <c r="CV63" s="30" t="n"/>
      <c r="CW63" s="30" t="n"/>
      <c r="CX63" s="30" t="n"/>
      <c r="CY63" s="30" t="n"/>
      <c r="CZ63" s="30" t="n"/>
      <c r="DA63" s="30" t="n"/>
      <c r="DB63" s="30" t="n"/>
      <c r="DC63" s="30" t="n"/>
      <c r="DD63" s="30" t="n"/>
      <c r="DE63" s="13" t="n"/>
      <c r="DF63" s="13" t="n"/>
      <c r="DG63" s="30" t="n"/>
      <c r="DH63" s="13" t="n"/>
      <c r="DI63" s="13" t="n"/>
      <c r="DJ63" s="13" t="n"/>
      <c r="DK63" s="13" t="n"/>
      <c r="DL63" s="13" t="n"/>
      <c r="DM63" s="13" t="n"/>
      <c r="DN63" s="13" t="n"/>
      <c r="DO63" s="30" t="n"/>
      <c r="DP63" s="30" t="n"/>
      <c r="DQ63" s="30" t="n"/>
      <c r="DR63" s="30" t="n"/>
      <c r="DS63" s="13" t="n"/>
      <c r="DT63" s="13" t="n"/>
      <c r="DU63" s="13" t="n"/>
      <c r="DV63" s="13" t="n"/>
      <c r="DW63" s="13" t="n"/>
      <c r="DX63" s="30" t="n"/>
      <c r="DY63" s="30" t="n"/>
      <c r="DZ63" s="30" t="n"/>
      <c r="EA63" s="30" t="n"/>
      <c r="EB63" s="13" t="n"/>
      <c r="EC63" s="13" t="n"/>
    </row>
    <row r="64" ht="16" customHeight="1">
      <c r="A64" s="12" t="inlineStr">
        <is>
          <t>Qty</t>
        </is>
      </c>
      <c r="B64" s="13" t="n"/>
      <c r="C64" s="13" t="n"/>
      <c r="D64" s="13" t="n">
        <v>2</v>
      </c>
      <c r="E64" s="13" t="n">
        <v>2</v>
      </c>
      <c r="F64" s="13" t="n">
        <v>1</v>
      </c>
      <c r="G64" s="13" t="n">
        <v>7</v>
      </c>
      <c r="H64" s="13" t="n"/>
      <c r="I64" s="13" t="n">
        <v>5</v>
      </c>
      <c r="J64" s="13" t="n"/>
      <c r="K64" s="13" t="n"/>
      <c r="L64" s="13" t="n">
        <v>10</v>
      </c>
      <c r="M64" s="13" t="n">
        <v>3</v>
      </c>
      <c r="N64" s="13" t="n">
        <v>1</v>
      </c>
      <c r="O64" s="13" t="n">
        <v>3</v>
      </c>
      <c r="P64" s="13" t="n">
        <v>38</v>
      </c>
      <c r="Q64" s="13" t="n">
        <v>3</v>
      </c>
      <c r="R64" s="13" t="n"/>
      <c r="S64" s="13" t="n">
        <v>20</v>
      </c>
      <c r="T64" s="13" t="n"/>
      <c r="U64" s="13" t="n"/>
      <c r="V64" s="13" t="n"/>
      <c r="W64" s="13" t="n">
        <v>6</v>
      </c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  <c r="AX64" s="13" t="n"/>
      <c r="AY64" s="13" t="n"/>
      <c r="AZ64" s="13" t="n"/>
      <c r="BA64" s="13" t="n"/>
      <c r="BB64" s="13" t="n"/>
      <c r="BC64" s="13" t="n"/>
      <c r="BD64" s="13" t="n"/>
      <c r="BE64" s="13" t="n"/>
      <c r="BF64" s="13" t="n"/>
      <c r="BG64" s="13" t="n"/>
      <c r="BH64" s="13" t="n"/>
      <c r="BI64" s="13" t="n">
        <v>1</v>
      </c>
      <c r="BJ64" s="13" t="n">
        <v>1</v>
      </c>
      <c r="BK64" s="13" t="n">
        <v>1</v>
      </c>
      <c r="BL64" s="13" t="n">
        <v>1</v>
      </c>
      <c r="BM64" s="13" t="n"/>
      <c r="BN64" s="13" t="n"/>
      <c r="BO64" s="13" t="n"/>
      <c r="BP64" s="13" t="n"/>
      <c r="BQ64" s="13" t="n"/>
      <c r="BR64" s="13" t="n"/>
      <c r="BS64" s="13" t="n">
        <v>4</v>
      </c>
      <c r="BT64" s="13" t="n"/>
      <c r="BU64" s="13" t="n"/>
      <c r="BV64" s="13" t="n"/>
      <c r="BW64" s="13" t="n"/>
      <c r="BX64" s="13" t="n"/>
      <c r="BY64" s="13" t="n"/>
      <c r="BZ64" s="13" t="n"/>
      <c r="CA64" s="13" t="n"/>
      <c r="CB64" s="13" t="n"/>
      <c r="CC64" s="13" t="n"/>
      <c r="CD64" s="13" t="n"/>
      <c r="CE64" s="13" t="n"/>
      <c r="CF64" s="13" t="n"/>
      <c r="CG64" s="13" t="n"/>
      <c r="CH64" s="13" t="n"/>
      <c r="CI64" s="13" t="n"/>
      <c r="CJ64" s="13" t="n"/>
      <c r="CK64" s="13" t="n"/>
      <c r="CL64" s="13" t="n"/>
      <c r="CM64" s="13" t="n"/>
      <c r="CN64" s="13" t="n"/>
      <c r="CO64" s="13" t="n"/>
      <c r="CP64" s="13" t="n"/>
      <c r="CQ64" s="13" t="n"/>
      <c r="CR64" s="13" t="n"/>
      <c r="CS64" s="13" t="n"/>
      <c r="CT64" s="13" t="n"/>
      <c r="CU64" s="13" t="n"/>
      <c r="CV64" s="13" t="n"/>
      <c r="CW64" s="13" t="n"/>
      <c r="CX64" s="13" t="n"/>
      <c r="CY64" s="13" t="n"/>
      <c r="CZ64" s="13" t="n"/>
      <c r="DA64" s="13" t="n"/>
      <c r="DB64" s="13" t="n"/>
      <c r="DC64" s="13" t="n"/>
      <c r="DD64" s="13" t="n"/>
      <c r="DE64" s="13" t="n"/>
      <c r="DF64" s="13" t="n"/>
      <c r="DG64" s="13" t="n"/>
      <c r="DH64" s="13" t="n"/>
      <c r="DI64" s="13" t="n"/>
      <c r="DJ64" s="13" t="n"/>
      <c r="DK64" s="13" t="n"/>
      <c r="DL64" s="13" t="n"/>
      <c r="DM64" s="13" t="n"/>
      <c r="DN64" s="13" t="n"/>
      <c r="DO64" s="13" t="n"/>
      <c r="DP64" s="13" t="n"/>
      <c r="DQ64" s="13" t="n"/>
      <c r="DR64" s="13" t="n"/>
      <c r="DS64" s="13" t="n"/>
      <c r="DT64" s="13" t="n"/>
      <c r="DU64" s="13" t="n"/>
      <c r="DV64" s="13" t="n"/>
      <c r="DW64" s="13" t="n"/>
      <c r="DX64" s="13" t="n"/>
      <c r="DY64" s="13" t="n"/>
      <c r="DZ64" s="13" t="n"/>
      <c r="EA64" s="13" t="n"/>
      <c r="EB64" s="13" t="n"/>
      <c r="EC64" s="13" t="n"/>
    </row>
    <row r="65" ht="16" customHeight="1">
      <c r="A65" s="14" t="inlineStr">
        <is>
          <t>Price</t>
        </is>
      </c>
      <c r="B65" s="15" t="n"/>
      <c r="C65" s="15" t="n"/>
      <c r="D65" s="15" t="n">
        <v>5755</v>
      </c>
      <c r="E65" s="15" t="n">
        <v>3975</v>
      </c>
      <c r="F65" s="15" t="n">
        <v>6051</v>
      </c>
      <c r="G65" s="15" t="n">
        <v>3219</v>
      </c>
      <c r="H65" s="15" t="n"/>
      <c r="I65" s="15" t="n">
        <v>251</v>
      </c>
      <c r="J65" s="15" t="n"/>
      <c r="K65" s="15" t="n"/>
      <c r="L65" s="15" t="n">
        <v>223.3</v>
      </c>
      <c r="M65" s="15" t="n">
        <v>134.8</v>
      </c>
      <c r="N65" s="15" t="n">
        <v>193.77</v>
      </c>
      <c r="O65" s="15" t="n">
        <v>223</v>
      </c>
      <c r="P65" s="15" t="n">
        <v>143.53</v>
      </c>
      <c r="Q65" s="15" t="n">
        <v>100</v>
      </c>
      <c r="R65" s="15" t="n"/>
      <c r="S65" s="15" t="n">
        <v>110</v>
      </c>
      <c r="T65" s="15" t="n"/>
      <c r="U65" s="15" t="n"/>
      <c r="V65" s="15" t="n"/>
      <c r="W65" s="15" t="n">
        <v>400</v>
      </c>
      <c r="X65" s="15" t="n"/>
      <c r="Y65" s="15" t="n"/>
      <c r="Z65" s="15" t="n"/>
      <c r="AA65" s="15" t="n"/>
      <c r="AB65" s="13" t="n"/>
      <c r="AC65" s="15" t="n"/>
      <c r="AD65" s="15" t="n"/>
      <c r="AE65" s="15" t="n"/>
      <c r="AF65" s="15" t="n"/>
      <c r="AG65" s="15" t="n"/>
      <c r="AH65" s="15" t="n"/>
      <c r="AI65" s="15" t="n"/>
      <c r="AJ65" s="15" t="n"/>
      <c r="AK65" s="15" t="n"/>
      <c r="AL65" s="15" t="n"/>
      <c r="AP65" s="13" t="n"/>
      <c r="AQ65" s="15" t="n"/>
      <c r="AR65" s="15" t="n"/>
      <c r="AS65" s="15" t="n"/>
      <c r="AT65" s="15" t="n"/>
      <c r="AU65" s="15" t="n"/>
      <c r="AV65" s="15" t="n"/>
      <c r="AW65" s="15" t="n"/>
      <c r="AX65" s="15" t="n"/>
      <c r="AY65" s="15" t="n"/>
      <c r="AZ65" s="15" t="n"/>
      <c r="BA65" s="15" t="n"/>
      <c r="BB65" s="15" t="n"/>
      <c r="BC65" s="15" t="n"/>
      <c r="BD65" s="13" t="n"/>
      <c r="BE65" s="13" t="n"/>
      <c r="BF65" s="15" t="n"/>
      <c r="BG65" s="15" t="n"/>
      <c r="BH65" s="15" t="n"/>
      <c r="BI65" s="15" t="n">
        <v>10899</v>
      </c>
      <c r="BJ65" s="15" t="n">
        <v>6820</v>
      </c>
      <c r="BK65" s="15" t="n">
        <v>7660</v>
      </c>
      <c r="BL65" s="15" t="n">
        <v>7660</v>
      </c>
      <c r="BM65" s="15" t="n"/>
      <c r="BN65" s="15" t="n"/>
      <c r="BO65" s="15" t="n"/>
      <c r="BP65" s="15" t="n"/>
      <c r="BQ65" s="15" t="n"/>
      <c r="BR65" s="15" t="n"/>
      <c r="BS65" s="46" t="n">
        <v>2810</v>
      </c>
      <c r="BT65" s="15" t="n"/>
      <c r="BU65" s="15" t="n"/>
      <c r="BV65" s="15" t="n"/>
      <c r="BW65" s="15" t="n"/>
      <c r="BX65" s="15" t="n"/>
      <c r="BY65" s="15" t="n"/>
      <c r="BZ65" s="15" t="n"/>
      <c r="CA65" s="15" t="n"/>
      <c r="CB65" s="15" t="n"/>
      <c r="CC65" s="13" t="n"/>
      <c r="CD65" s="13" t="n"/>
      <c r="CE65" s="13" t="n"/>
      <c r="CF65" s="13" t="n"/>
      <c r="CG65" s="13" t="n"/>
      <c r="CH65" s="13" t="n"/>
      <c r="CI65" s="13" t="n"/>
      <c r="CJ65" s="13" t="n"/>
      <c r="CK65" s="13" t="n"/>
      <c r="CL65" s="13" t="n"/>
      <c r="CM65" s="13" t="n"/>
      <c r="CN65" s="15" t="n"/>
      <c r="CO65" s="15" t="n"/>
      <c r="CP65" s="15" t="n"/>
      <c r="CQ65" s="15" t="n"/>
      <c r="CR65" s="15" t="n"/>
      <c r="CS65" s="15" t="n"/>
      <c r="CT65" s="15" t="n"/>
      <c r="CU65" s="13" t="n"/>
      <c r="CV65" s="15" t="n"/>
      <c r="CW65" s="15" t="n"/>
      <c r="CX65" s="15" t="n"/>
      <c r="CY65" s="15" t="n"/>
      <c r="CZ65" s="15" t="n"/>
      <c r="DA65" s="15" t="n"/>
      <c r="DB65" s="15" t="n"/>
      <c r="DC65" s="15" t="n"/>
      <c r="DD65" s="15" t="n"/>
      <c r="DE65" s="13" t="n"/>
      <c r="DF65" s="13" t="n"/>
      <c r="DG65" s="15" t="n"/>
      <c r="DH65" s="13" t="n"/>
      <c r="DI65" s="13" t="n"/>
      <c r="DJ65" s="13" t="n"/>
      <c r="DK65" s="13" t="n"/>
      <c r="DL65" s="13" t="n"/>
      <c r="DM65" s="13" t="n"/>
      <c r="DN65" s="13" t="n"/>
      <c r="DO65" s="15" t="n"/>
      <c r="DP65" s="15" t="n"/>
      <c r="DQ65" s="15" t="n"/>
      <c r="DR65" s="15" t="n"/>
      <c r="DS65" s="13" t="n"/>
      <c r="DT65" s="13" t="n"/>
      <c r="DU65" s="13" t="n"/>
      <c r="DV65" s="13" t="n"/>
      <c r="DW65" s="13" t="n"/>
      <c r="DX65" s="15" t="n"/>
      <c r="DY65" s="15" t="n"/>
      <c r="DZ65" s="15" t="n"/>
      <c r="EA65" s="15" t="n"/>
      <c r="EB65" s="13" t="n"/>
      <c r="EC65" s="13" t="n"/>
    </row>
    <row r="66" ht="16" customHeight="1">
      <c r="A66" s="16" t="inlineStr">
        <is>
          <t>Discount</t>
        </is>
      </c>
      <c r="B66" s="17" t="n"/>
      <c r="C66" s="17" t="n"/>
      <c r="D66" s="17" t="n">
        <v>0</v>
      </c>
      <c r="E66" s="17" t="n">
        <v>0</v>
      </c>
      <c r="F66" s="17" t="n">
        <v>0</v>
      </c>
      <c r="G66" s="17" t="n">
        <v>0</v>
      </c>
      <c r="H66" s="17" t="n"/>
      <c r="I66" s="17" t="n">
        <v>0</v>
      </c>
      <c r="J66" s="17" t="n"/>
      <c r="K66" s="17" t="n"/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/>
      <c r="S66" s="17" t="n">
        <v>0</v>
      </c>
      <c r="T66" s="17" t="n"/>
      <c r="U66" s="17" t="n"/>
      <c r="V66" s="17" t="n"/>
      <c r="W66" s="17" t="n">
        <v>0</v>
      </c>
      <c r="X66" s="17" t="n"/>
      <c r="Y66" s="17" t="n"/>
      <c r="Z66" s="17" t="n"/>
      <c r="AA66" s="17" t="n"/>
      <c r="AB66" s="13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P66" s="13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17" t="n"/>
      <c r="BC66" s="17" t="n"/>
      <c r="BD66" s="13" t="n"/>
      <c r="BE66" s="13" t="n"/>
      <c r="BF66" s="17" t="n"/>
      <c r="BG66" s="17" t="n"/>
      <c r="BH66" s="17" t="n"/>
      <c r="BI66" s="17" t="n">
        <v>0</v>
      </c>
      <c r="BJ66" s="17" t="n">
        <v>0</v>
      </c>
      <c r="BK66" s="17" t="n">
        <v>0</v>
      </c>
      <c r="BL66" s="17" t="n">
        <v>0</v>
      </c>
      <c r="BM66" s="17" t="n"/>
      <c r="BN66" s="17" t="n"/>
      <c r="BO66" s="17" t="n"/>
      <c r="BP66" s="17" t="n"/>
      <c r="BQ66" s="17" t="n"/>
      <c r="BR66" s="17" t="n"/>
      <c r="BS66" s="17" t="n"/>
      <c r="BT66" s="17" t="n"/>
      <c r="BU66" s="17" t="n"/>
      <c r="BV66" s="17" t="n"/>
      <c r="BW66" s="17" t="n"/>
      <c r="BX66" s="17" t="n"/>
      <c r="BY66" s="17" t="n"/>
      <c r="BZ66" s="17" t="n"/>
      <c r="CA66" s="17" t="n"/>
      <c r="CB66" s="17" t="n"/>
      <c r="CC66" s="13" t="n"/>
      <c r="CD66" s="13" t="n"/>
      <c r="CE66" s="13" t="n"/>
      <c r="CF66" s="13" t="n"/>
      <c r="CG66" s="13" t="n"/>
      <c r="CH66" s="13" t="n"/>
      <c r="CI66" s="13" t="n"/>
      <c r="CJ66" s="13" t="n"/>
      <c r="CK66" s="13" t="n"/>
      <c r="CL66" s="13" t="n"/>
      <c r="CM66" s="13" t="n"/>
      <c r="CN66" s="17" t="n"/>
      <c r="CO66" s="17" t="n"/>
      <c r="CP66" s="17" t="n"/>
      <c r="CQ66" s="17" t="n"/>
      <c r="CR66" s="17" t="n"/>
      <c r="CS66" s="17" t="n"/>
      <c r="CT66" s="17" t="n"/>
      <c r="CU66" s="13" t="n"/>
      <c r="CV66" s="17" t="n"/>
      <c r="CW66" s="17" t="n"/>
      <c r="CX66" s="17" t="n"/>
      <c r="CY66" s="17" t="n"/>
      <c r="CZ66" s="17" t="n"/>
      <c r="DA66" s="17" t="n"/>
      <c r="DB66" s="17" t="n"/>
      <c r="DC66" s="17" t="n"/>
      <c r="DD66" s="17" t="n"/>
      <c r="DE66" s="13" t="n"/>
      <c r="DF66" s="13" t="n"/>
      <c r="DG66" s="17" t="n"/>
      <c r="DH66" s="13" t="n"/>
      <c r="DI66" s="13" t="n"/>
      <c r="DJ66" s="13" t="n"/>
      <c r="DK66" s="13" t="n"/>
      <c r="DL66" s="13" t="n"/>
      <c r="DM66" s="13" t="n"/>
      <c r="DN66" s="13" t="n"/>
      <c r="DO66" s="17" t="n"/>
      <c r="DP66" s="17" t="n"/>
      <c r="DQ66" s="17" t="n"/>
      <c r="DR66" s="17" t="n"/>
      <c r="DS66" s="13" t="n"/>
      <c r="DT66" s="13" t="n"/>
      <c r="DU66" s="13" t="n"/>
      <c r="DV66" s="13" t="n"/>
      <c r="DW66" s="13" t="n"/>
      <c r="DX66" s="17" t="n"/>
      <c r="DY66" s="17" t="n"/>
      <c r="DZ66" s="17" t="n"/>
      <c r="EA66" s="17" t="n"/>
      <c r="EB66" s="13" t="n"/>
      <c r="EC66" s="13" t="n"/>
    </row>
    <row r="67" ht="16" customHeight="1">
      <c r="A67" s="18" t="inlineStr">
        <is>
          <t>Final Price</t>
        </is>
      </c>
      <c r="B67" s="19">
        <f>(B65*B64)*(1-B66)</f>
        <v/>
      </c>
      <c r="C67" s="19">
        <f>(C65*C64)*(1-C66)</f>
        <v/>
      </c>
      <c r="D67" s="19">
        <f>(D65*D64)*(1-D66)</f>
        <v/>
      </c>
      <c r="E67" s="19">
        <f>(E65*E64)*(1-E66)</f>
        <v/>
      </c>
      <c r="F67" s="19">
        <f>(F65*F64)*(1-F66)</f>
        <v/>
      </c>
      <c r="G67" s="19">
        <f>(G65*G64)*(1-G66)</f>
        <v/>
      </c>
      <c r="H67" s="19">
        <f>(H65*H64)*(1-H66)</f>
        <v/>
      </c>
      <c r="I67" s="19">
        <f>(I65*I64)*(1-I66)</f>
        <v/>
      </c>
      <c r="J67" s="19">
        <f>(J65*J64)*(1-J66)</f>
        <v/>
      </c>
      <c r="K67" s="19">
        <f>(K65*K64)*(1-K66)</f>
        <v/>
      </c>
      <c r="L67" s="19">
        <f>(L65*L64)*(1-L66)</f>
        <v/>
      </c>
      <c r="M67" s="19">
        <f>(M65*M64)*(1-M66)</f>
        <v/>
      </c>
      <c r="N67" s="19">
        <f>(N65*N64)*(1-N66)</f>
        <v/>
      </c>
      <c r="O67" s="19">
        <f>(O65*O64)*(1-O66)</f>
        <v/>
      </c>
      <c r="P67" s="19">
        <f>(P65*P64)*(1-P66)</f>
        <v/>
      </c>
      <c r="Q67" s="19">
        <f>(Q65*Q64)*(1-Q66)</f>
        <v/>
      </c>
      <c r="R67" s="19">
        <f>(R65*R64)*(1-R66)</f>
        <v/>
      </c>
      <c r="S67" s="19">
        <f>(S65*S64)*(1-S66)</f>
        <v/>
      </c>
      <c r="T67" s="19">
        <f>(T65*T64)*(1-T66)</f>
        <v/>
      </c>
      <c r="U67" s="19">
        <f>(U65*U64)*(1-U66)</f>
        <v/>
      </c>
      <c r="V67" s="19">
        <f>(V65*V64)*(1-V66)</f>
        <v/>
      </c>
      <c r="W67" s="19">
        <f>(W65*W64)*(1-W66)</f>
        <v/>
      </c>
      <c r="X67" s="19" t="n"/>
      <c r="Y67" s="19">
        <f>(Y65*Y64)*(1-Y66)</f>
        <v/>
      </c>
      <c r="Z67" s="19">
        <f>(Z65*Z64)*(1-Z66)</f>
        <v/>
      </c>
      <c r="AA67" s="19">
        <f>(AA65*AA64)*(1-AA66)</f>
        <v/>
      </c>
      <c r="AB67" s="19">
        <f>(AB65*AB64)*(1-AB66)</f>
        <v/>
      </c>
      <c r="AC67" s="19">
        <f>(AC65*AC64)*(1-AC66)</f>
        <v/>
      </c>
      <c r="AD67" s="19" t="n"/>
      <c r="AE67" s="19" t="n"/>
      <c r="AF67" s="19" t="n"/>
      <c r="AG67" s="19" t="n"/>
      <c r="AH67" s="19" t="n"/>
      <c r="AI67" s="19" t="n"/>
      <c r="AJ67" s="19">
        <f>(AJ65*AJ64)*(1-AJ66)</f>
        <v/>
      </c>
      <c r="AK67" s="19">
        <f>(AK65*AK64)*(1-AK66)</f>
        <v/>
      </c>
      <c r="AL67" s="19">
        <f>(AL65*AL64)*(1-AL66)</f>
        <v/>
      </c>
      <c r="AP67" s="19">
        <f>(AP65*AP64)*(1-AP66)</f>
        <v/>
      </c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>
        <f>(BB65*BB64)*(1-BB66)</f>
        <v/>
      </c>
      <c r="BC67" s="19">
        <f>(BC65*BC64)*(1-BC66)</f>
        <v/>
      </c>
      <c r="BD67" s="19">
        <f>(BD65*BD64)*(1-BD66)</f>
        <v/>
      </c>
      <c r="BE67" s="19">
        <f>(BE65*BE64)*(1-BE66)</f>
        <v/>
      </c>
      <c r="BF67" s="19" t="n"/>
      <c r="BG67" s="19" t="n"/>
      <c r="BH67" s="19" t="n"/>
      <c r="BI67" s="19">
        <f>(BI65*BI64)*(1-BI66)</f>
        <v/>
      </c>
      <c r="BJ67" s="19">
        <f>(BJ65*BJ64)*(1-BJ66)</f>
        <v/>
      </c>
      <c r="BK67" s="19">
        <f>(BK65*BK64)*(1-BK66)</f>
        <v/>
      </c>
      <c r="BL67" s="19">
        <f>(BL65*BL64)*(1-BL66)</f>
        <v/>
      </c>
      <c r="BM67" s="19">
        <f>(BM65*BM64)*(1-BM66)</f>
        <v/>
      </c>
      <c r="BN67" s="19">
        <f>(BN65*BN64)*(1-BN66)</f>
        <v/>
      </c>
      <c r="BO67" s="19">
        <f>(BO65*BO64)*(1-BO66)</f>
        <v/>
      </c>
      <c r="BP67" s="19">
        <f>(BP65*BP64)*(1-BP66)</f>
        <v/>
      </c>
      <c r="BQ67" s="19">
        <f>(BQ65*BQ64)*(1-BQ66)</f>
        <v/>
      </c>
      <c r="BR67" s="19">
        <f>(BR65*BR64)*(1-BR66)</f>
        <v/>
      </c>
      <c r="BS67" s="47">
        <f>(BS65*BS64)*(1-BS66)</f>
        <v/>
      </c>
      <c r="BT67" s="19">
        <f>(BT65*BT64)*(1-BT66)</f>
        <v/>
      </c>
      <c r="BU67" s="19">
        <f>(BU65*BU64)*(1-BU66)</f>
        <v/>
      </c>
      <c r="BV67" s="19">
        <f>(BV65*BV64)*(1-BV66)</f>
        <v/>
      </c>
      <c r="BW67" s="19">
        <f>(BW65*BW64)*(1-BW66)</f>
        <v/>
      </c>
      <c r="BX67" s="19">
        <f>(BX65*BX64)*(1-BX66)</f>
        <v/>
      </c>
      <c r="BY67" s="19">
        <f>(BY65*BY64)*(1-BY66)</f>
        <v/>
      </c>
      <c r="BZ67" s="19">
        <f>(BZ65*BZ64)*(1-BZ66)</f>
        <v/>
      </c>
      <c r="CA67" s="19">
        <f>(CA65*CA64)*(1-CA66)</f>
        <v/>
      </c>
      <c r="CB67" s="19">
        <f>(CB65*CB64)*(1-CB66)</f>
        <v/>
      </c>
      <c r="CC67" s="19">
        <f>(CC65*CC64)*(1-CC66)</f>
        <v/>
      </c>
      <c r="CD67" s="19">
        <f>(CD65*CD64)*(1-CD66)</f>
        <v/>
      </c>
      <c r="CE67" s="19">
        <f>(CE65*CE64)*(1-CE66)</f>
        <v/>
      </c>
      <c r="CF67" s="19">
        <f>(CF65*CF64)*(1-CF66)</f>
        <v/>
      </c>
      <c r="CG67" s="19">
        <f>(CG65*CG64)*(1-CG66)</f>
        <v/>
      </c>
      <c r="CH67" s="19">
        <f>(CH65*CH64)*(1-CH66)</f>
        <v/>
      </c>
      <c r="CI67" s="19">
        <f>(CI65*CI64)*(1-CI66)</f>
        <v/>
      </c>
      <c r="CJ67" s="19">
        <f>(CJ65*CJ64)*(1-CJ66)</f>
        <v/>
      </c>
      <c r="CK67" s="19">
        <f>(CK65*CK64)*(1-CK66)</f>
        <v/>
      </c>
      <c r="CL67" s="19">
        <f>(CL65*CL64)*(1-CL66)</f>
        <v/>
      </c>
      <c r="CM67" s="19">
        <f>(CM65*CM64)*(1-CM66)</f>
        <v/>
      </c>
      <c r="CN67" s="19">
        <f>(CN65*CN64)*(1-CN66)</f>
        <v/>
      </c>
      <c r="CO67" s="19">
        <f>(CO65*CO64)*(1-CO66)</f>
        <v/>
      </c>
      <c r="CP67" s="19">
        <f>(CP65*CP64)*(1-CP66)</f>
        <v/>
      </c>
      <c r="CQ67" s="19">
        <f>(CQ65*CQ64)*(1-CQ66)</f>
        <v/>
      </c>
      <c r="CR67" s="19">
        <f>(CR65*CR64)*(1-CR66)</f>
        <v/>
      </c>
      <c r="CS67" s="19">
        <f>(CS65*CS64)*(1-CS66)</f>
        <v/>
      </c>
      <c r="CT67" s="19">
        <f>(CT65*CT64)*(1-CT66)</f>
        <v/>
      </c>
      <c r="CU67" s="19">
        <f>(CU65*CU64)*(1-CU66)</f>
        <v/>
      </c>
      <c r="CV67" s="19">
        <f>(CV65*CV64)*(1-CV66)</f>
        <v/>
      </c>
      <c r="CW67" s="19">
        <f>(CW65*CW64)*(1-CW66)</f>
        <v/>
      </c>
      <c r="CX67" s="19" t="n"/>
      <c r="CY67" s="19" t="n"/>
      <c r="CZ67" s="19">
        <f>(CZ65*CZ64)*(1-CZ66)</f>
        <v/>
      </c>
      <c r="DA67" s="19">
        <f>(DA65*DA64)*(1-DA66)</f>
        <v/>
      </c>
      <c r="DB67" s="19">
        <f>(DB65*DB64)*(1-DB66)</f>
        <v/>
      </c>
      <c r="DC67" s="19">
        <f>(DC65*DC64)*(1-DC66)</f>
        <v/>
      </c>
      <c r="DD67" s="19">
        <f>(DD65*DD64)*(1-DD66)</f>
        <v/>
      </c>
      <c r="DE67" s="19">
        <f>(DE65*DE64)*(1-DE66)</f>
        <v/>
      </c>
      <c r="DF67" s="19">
        <f>(DF65*DF64)*(1-DF66)</f>
        <v/>
      </c>
      <c r="DG67" s="19">
        <f>(DG65*DG64)*(1-DG66)</f>
        <v/>
      </c>
      <c r="DH67" s="19">
        <f>(DH65*DH64)*(1-DH66)</f>
        <v/>
      </c>
      <c r="DI67" s="19">
        <f>(DI65*DI64)*(1-DI66)</f>
        <v/>
      </c>
      <c r="DJ67" s="19">
        <f>(DJ65*DJ64)*(1-DJ66)</f>
        <v/>
      </c>
      <c r="DK67" s="19">
        <f>(DK65*DK64)*(1-DK66)</f>
        <v/>
      </c>
      <c r="DL67" s="19">
        <f>(DL65*DL64)*(1-DL66)</f>
        <v/>
      </c>
      <c r="DM67" s="19">
        <f>(DM65*DM64)*(1-DM66)</f>
        <v/>
      </c>
      <c r="DN67" s="19">
        <f>(DN65*DN64)*(1-DN66)</f>
        <v/>
      </c>
      <c r="DO67" s="19">
        <f>(DO65*DO64)*(1-DO66)</f>
        <v/>
      </c>
      <c r="DP67" s="19">
        <f>(DP65*DP64)*(1-DP66)</f>
        <v/>
      </c>
      <c r="DQ67" s="19">
        <f>(DQ65*DQ64)*(1-DQ66)</f>
        <v/>
      </c>
      <c r="DR67" s="19">
        <f>(DR65*DR64)*(1-DR66)</f>
        <v/>
      </c>
      <c r="DS67" s="19">
        <f>(DS65*DS64)*(1-DS66)</f>
        <v/>
      </c>
      <c r="DT67" s="19">
        <f>(DT65*DT64)*(1-DT66)</f>
        <v/>
      </c>
      <c r="DU67" s="19">
        <f>(DU65*DU64)*(1-DU66)</f>
        <v/>
      </c>
      <c r="DV67" s="19">
        <f>(DV65*DV64)*(1-DV66)</f>
        <v/>
      </c>
      <c r="DW67" s="19">
        <f>(DW65*DW64)*(1-DW66)</f>
        <v/>
      </c>
      <c r="DX67" s="19">
        <f>(DX65*DX64)*(1-DX66)</f>
        <v/>
      </c>
      <c r="DY67" s="19">
        <f>(DY65*DY64)*(1-DY66)</f>
        <v/>
      </c>
      <c r="DZ67" s="19">
        <f>(DZ65*DZ64)*(1-DZ66)</f>
        <v/>
      </c>
      <c r="EA67" s="19">
        <f>(EA65*EA64)*(1-EA66)</f>
        <v/>
      </c>
      <c r="EB67" s="19">
        <f>(EB65*EB64)*(1-EB66)</f>
        <v/>
      </c>
      <c r="EC67" s="19">
        <f>(EC65*EC64)*(1-EC66)</f>
        <v/>
      </c>
    </row>
    <row r="68" ht="16" customHeight="1">
      <c r="A68" s="11" t="inlineStr">
        <is>
          <t>Customer</t>
        </is>
      </c>
      <c r="B68" s="6" t="n"/>
      <c r="C68" s="6" t="n"/>
      <c r="D68" s="6" t="inlineStr">
        <is>
          <t>Ormat</t>
        </is>
      </c>
      <c r="E68" s="6" t="inlineStr">
        <is>
          <t>Ormat</t>
        </is>
      </c>
      <c r="G68" s="6" t="inlineStr">
        <is>
          <t>Ormat</t>
        </is>
      </c>
      <c r="H68" s="6" t="n"/>
      <c r="I68" s="6" t="inlineStr">
        <is>
          <t>Supergas</t>
        </is>
      </c>
      <c r="J68" s="6" t="n"/>
      <c r="K68" s="6" t="n"/>
      <c r="L68" s="6" t="inlineStr">
        <is>
          <t>Ormat</t>
        </is>
      </c>
      <c r="M68" s="6" t="inlineStr">
        <is>
          <t>Supergas</t>
        </is>
      </c>
      <c r="N68" s="6" t="inlineStr">
        <is>
          <t>Amiad</t>
        </is>
      </c>
      <c r="O68" s="6" t="inlineStr">
        <is>
          <t>Supergas</t>
        </is>
      </c>
      <c r="P68" s="6" t="inlineStr">
        <is>
          <t>Ormat</t>
        </is>
      </c>
      <c r="Q68" s="6" t="inlineStr">
        <is>
          <t>Ormat</t>
        </is>
      </c>
      <c r="R68" s="6" t="n"/>
      <c r="S68" s="6" t="inlineStr">
        <is>
          <t>ElectraPower (Supergas)</t>
        </is>
      </c>
      <c r="T68" s="6" t="n"/>
      <c r="U68" s="6" t="n"/>
      <c r="V68" s="6" t="n"/>
      <c r="W68" s="6" t="inlineStr">
        <is>
          <t>Ormat</t>
        </is>
      </c>
      <c r="X68" s="6" t="n"/>
      <c r="Y68" s="6" t="n"/>
      <c r="Z68" s="6" t="n"/>
      <c r="AA68" s="6" t="n"/>
      <c r="AB68" s="13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P68" s="13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13" t="n"/>
      <c r="BE68" s="13" t="n"/>
      <c r="BF68" s="6" t="n"/>
      <c r="BG68" s="6" t="n"/>
      <c r="BH68" s="6" t="n"/>
      <c r="BI68" s="6" t="inlineStr">
        <is>
          <t>Ormat</t>
        </is>
      </c>
      <c r="BJ68" s="6" t="inlineStr">
        <is>
          <t>Raphael</t>
        </is>
      </c>
      <c r="BK68" s="6" t="inlineStr">
        <is>
          <t>Raphael</t>
        </is>
      </c>
      <c r="BL68" s="6" t="inlineStr">
        <is>
          <t>Raphael</t>
        </is>
      </c>
      <c r="BM68" s="6" t="n"/>
      <c r="BN68" s="6" t="n"/>
      <c r="BO68" s="6" t="n"/>
      <c r="BP68" s="6" t="n"/>
      <c r="BQ68" s="6" t="n"/>
      <c r="BR68" s="6" t="n"/>
      <c r="BS68" s="6" t="inlineStr">
        <is>
          <t>Ormat</t>
        </is>
      </c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13" t="n"/>
      <c r="CD68" s="13" t="n"/>
      <c r="CE68" s="13" t="n"/>
      <c r="CF68" s="13" t="n"/>
      <c r="CG68" s="13" t="n"/>
      <c r="CH68" s="13" t="n"/>
      <c r="CI68" s="13" t="n"/>
      <c r="CJ68" s="13" t="n"/>
      <c r="CK68" s="13" t="n"/>
      <c r="CL68" s="13" t="n"/>
      <c r="CM68" s="13" t="n"/>
      <c r="CN68" s="6" t="n"/>
      <c r="CO68" s="6" t="n"/>
      <c r="CP68" s="6" t="n"/>
      <c r="CQ68" s="6" t="n"/>
      <c r="CR68" s="6" t="n"/>
      <c r="CS68" s="6" t="n"/>
      <c r="CT68" s="6" t="n"/>
      <c r="CU68" s="13" t="n"/>
      <c r="CV68" s="6" t="n"/>
      <c r="CW68" s="6" t="n"/>
      <c r="CX68" s="6" t="n"/>
      <c r="CY68" s="6" t="n"/>
      <c r="CZ68" s="6" t="n"/>
      <c r="DA68" s="6" t="n"/>
      <c r="DB68" s="6" t="n"/>
      <c r="DC68" s="6" t="n"/>
      <c r="DD68" s="6" t="n"/>
      <c r="DE68" s="13" t="n"/>
      <c r="DF68" s="13" t="n"/>
      <c r="DG68" s="6" t="n"/>
      <c r="DH68" s="13" t="n"/>
      <c r="DI68" s="13" t="n"/>
      <c r="DJ68" s="13" t="n"/>
      <c r="DK68" s="13" t="n"/>
      <c r="DL68" s="13" t="n"/>
      <c r="DM68" s="13" t="n"/>
      <c r="DN68" s="13" t="n"/>
      <c r="DO68" s="6" t="n"/>
      <c r="DP68" s="6" t="n"/>
      <c r="DQ68" s="6" t="n"/>
      <c r="DR68" s="6" t="n"/>
      <c r="DS68" s="13" t="n"/>
      <c r="DT68" s="13" t="n"/>
      <c r="DU68" s="13" t="n"/>
      <c r="DV68" s="13" t="n"/>
      <c r="DW68" s="13" t="n"/>
      <c r="DX68" s="6" t="n"/>
      <c r="DY68" s="6" t="n"/>
      <c r="DZ68" s="6" t="n"/>
      <c r="EA68" s="6" t="n"/>
      <c r="EB68" s="13" t="n"/>
      <c r="EC68" s="13" t="n"/>
    </row>
    <row r="69" ht="16" customHeight="1">
      <c r="A69" s="21" t="inlineStr">
        <is>
          <t>Customer PN</t>
        </is>
      </c>
      <c r="B69" s="20" t="n"/>
      <c r="C69" s="20" t="n"/>
      <c r="D69" s="20" t="inlineStr">
        <is>
          <t>955.071.676.1</t>
        </is>
      </c>
      <c r="E69" s="20" t="inlineStr">
        <is>
          <t>955.072.575.1</t>
        </is>
      </c>
      <c r="G69" s="20" t="inlineStr">
        <is>
          <t>955.070.093.1</t>
        </is>
      </c>
      <c r="H69" s="20" t="n"/>
      <c r="I69" s="20" t="n">
        <v>110116</v>
      </c>
      <c r="J69" s="20" t="n"/>
      <c r="K69" s="20" t="n"/>
      <c r="L69" s="20" t="inlineStr">
        <is>
          <t>955.070.741.1</t>
        </is>
      </c>
      <c r="M69" s="20" t="n">
        <v>110109</v>
      </c>
      <c r="N69" s="20" t="inlineStr">
        <is>
          <t>730104-000685</t>
        </is>
      </c>
      <c r="O69" s="20" t="n">
        <v>110110</v>
      </c>
      <c r="P69" t="inlineStr">
        <is>
          <t>955.071.839.1</t>
        </is>
      </c>
      <c r="Q69" s="20" t="inlineStr">
        <is>
          <t>955.070.839.1</t>
        </is>
      </c>
      <c r="R69" s="20" t="n"/>
      <c r="S69" s="20" t="n">
        <v>110068</v>
      </c>
      <c r="T69" s="20" t="n"/>
      <c r="U69" s="20" t="n"/>
      <c r="V69" s="20" t="n"/>
      <c r="W69" s="20" t="inlineStr">
        <is>
          <t>955.071.277.1</t>
        </is>
      </c>
      <c r="X69" s="20" t="n"/>
      <c r="Y69" s="20" t="n"/>
      <c r="Z69" s="20" t="n"/>
      <c r="AA69" s="20" t="n"/>
      <c r="AB69" s="13" t="n"/>
      <c r="AC69" s="32" t="n"/>
      <c r="AD69" s="32" t="n"/>
      <c r="AE69" s="32" t="n"/>
      <c r="AF69" s="32" t="n"/>
      <c r="AG69" s="32" t="n"/>
      <c r="AH69" s="32" t="n"/>
      <c r="AI69" s="32" t="n"/>
      <c r="AJ69" s="20" t="n"/>
      <c r="AK69" s="20" t="n"/>
      <c r="AL69" s="20" t="n"/>
      <c r="AP69" s="13" t="n"/>
      <c r="AQ69" s="20" t="n"/>
      <c r="AR69" s="20" t="n"/>
      <c r="AS69" s="20" t="n"/>
      <c r="AT69" s="20" t="n"/>
      <c r="AU69" s="20" t="n"/>
      <c r="AV69" s="20" t="n"/>
      <c r="AW69" s="20" t="n"/>
      <c r="AX69" s="20" t="n"/>
      <c r="AY69" s="20" t="n"/>
      <c r="AZ69" s="20" t="n"/>
      <c r="BA69" s="20" t="n"/>
      <c r="BB69" s="20" t="n"/>
      <c r="BC69" s="20" t="n"/>
      <c r="BD69" s="13" t="n"/>
      <c r="BE69" s="13" t="n"/>
      <c r="BF69" s="20" t="n"/>
      <c r="BG69" s="20" t="n"/>
      <c r="BH69" s="20" t="n"/>
      <c r="BI69" s="20" t="inlineStr">
        <is>
          <t>955.075.272.1</t>
        </is>
      </c>
      <c r="BJ69" s="20" t="inlineStr">
        <is>
          <t>MTZ9206NI−80</t>
        </is>
      </c>
      <c r="BK69" s="20" t="inlineStr">
        <is>
          <t>MTZ9206LSE−130 (without KS)</t>
        </is>
      </c>
      <c r="BL69" s="20" t="inlineStr">
        <is>
          <t>MTZ9206LSNI−130</t>
        </is>
      </c>
      <c r="BM69" s="32" t="n"/>
      <c r="BN69" s="32" t="n"/>
      <c r="BO69" s="20" t="n"/>
      <c r="BP69" s="20" t="n"/>
      <c r="BQ69" s="20" t="n"/>
      <c r="BR69" s="32" t="n"/>
      <c r="BS69" s="20" t="inlineStr">
        <is>
          <t>955.070.097.1</t>
        </is>
      </c>
      <c r="BT69" s="32" t="n"/>
      <c r="BU69" s="32" t="n"/>
      <c r="BV69" s="20" t="n"/>
      <c r="BW69" s="32" t="n"/>
      <c r="BX69" s="32" t="n"/>
      <c r="BY69" s="32" t="n"/>
      <c r="BZ69" s="32" t="n"/>
      <c r="CA69" s="20" t="n"/>
      <c r="CB69" s="20" t="n"/>
      <c r="CC69" s="13" t="n"/>
      <c r="CD69" s="13" t="n"/>
      <c r="CE69" s="13" t="n"/>
      <c r="CF69" s="13" t="n"/>
      <c r="CG69" s="13" t="n"/>
      <c r="CH69" s="13" t="n"/>
      <c r="CI69" s="13" t="n"/>
      <c r="CJ69" s="13" t="n"/>
      <c r="CK69" s="13" t="n"/>
      <c r="CL69" s="13" t="n"/>
      <c r="CM69" s="13" t="n"/>
      <c r="CN69" s="32" t="n"/>
      <c r="CO69" s="32" t="n"/>
      <c r="CP69" s="32" t="n"/>
      <c r="CQ69" s="32" t="n"/>
      <c r="CR69" s="20" t="n"/>
      <c r="CS69" s="20" t="n"/>
      <c r="CT69" s="20" t="n"/>
      <c r="CU69" s="13" t="n"/>
      <c r="CV69" s="20" t="n"/>
      <c r="CW69" s="20" t="n"/>
      <c r="CX69" s="20" t="n"/>
      <c r="CY69" s="20" t="n"/>
      <c r="CZ69" s="32" t="n"/>
      <c r="DA69" s="20" t="n"/>
      <c r="DB69" s="20" t="n"/>
      <c r="DC69" s="20" t="n"/>
      <c r="DD69" s="20" t="n"/>
      <c r="DE69" s="13" t="n"/>
      <c r="DF69" s="13" t="n"/>
      <c r="DG69" s="32" t="n"/>
      <c r="DH69" s="13" t="n"/>
      <c r="DI69" s="13" t="n"/>
      <c r="DJ69" s="13" t="n"/>
      <c r="DK69" s="13" t="n"/>
      <c r="DL69" s="13" t="n"/>
      <c r="DM69" s="13" t="n"/>
      <c r="DN69" s="13" t="n"/>
      <c r="DO69" s="20" t="n"/>
      <c r="DP69" s="20" t="n"/>
      <c r="DQ69" s="20" t="n"/>
      <c r="DR69" s="20" t="n"/>
      <c r="DS69" s="13" t="n"/>
      <c r="DT69" s="13" t="n"/>
      <c r="DU69" s="13" t="n"/>
      <c r="DV69" s="13" t="n"/>
      <c r="DW69" s="13" t="n"/>
      <c r="DX69" s="32" t="n"/>
      <c r="DY69" s="32" t="n"/>
      <c r="DZ69" s="32" t="n"/>
      <c r="EA69" s="32" t="n"/>
      <c r="EB69" s="13" t="n"/>
      <c r="EC69" s="13" t="n"/>
    </row>
    <row r="70" ht="16" customHeight="1">
      <c r="A70" s="12" t="inlineStr">
        <is>
          <t>PO REF</t>
        </is>
      </c>
      <c r="B70" s="13" t="n"/>
      <c r="C70" s="13" t="n"/>
      <c r="D70" s="13" t="inlineStr">
        <is>
          <t>AJ20-1201</t>
        </is>
      </c>
      <c r="E70" s="13" t="inlineStr">
        <is>
          <t>AJ22-0902</t>
        </is>
      </c>
      <c r="G70" s="13" t="inlineStr">
        <is>
          <t>AJ21-1101</t>
        </is>
      </c>
      <c r="H70" s="13" t="n"/>
      <c r="I70" s="13" t="inlineStr">
        <is>
          <t>AJ22-1102</t>
        </is>
      </c>
      <c r="J70" s="13" t="n"/>
      <c r="K70" s="13" t="n"/>
      <c r="L70" s="13" t="inlineStr">
        <is>
          <t>AJ21-0501</t>
        </is>
      </c>
      <c r="M70" s="13" t="inlineStr">
        <is>
          <t>AJ20-0802</t>
        </is>
      </c>
      <c r="N70" s="13" t="inlineStr">
        <is>
          <t>AJ22-0503</t>
        </is>
      </c>
      <c r="O70" s="13" t="inlineStr">
        <is>
          <t>AJ23-0101</t>
        </is>
      </c>
      <c r="P70" s="20" t="inlineStr">
        <is>
          <t>AJ20-0304</t>
        </is>
      </c>
      <c r="Q70" s="13" t="inlineStr">
        <is>
          <t>AJ20-0205</t>
        </is>
      </c>
      <c r="R70" s="13" t="n"/>
      <c r="S70" s="13" t="inlineStr">
        <is>
          <t>AJ23-1101</t>
        </is>
      </c>
      <c r="T70" s="13" t="n"/>
      <c r="U70" s="13" t="n"/>
      <c r="V70" s="13" t="n"/>
      <c r="W70" s="13" t="inlineStr">
        <is>
          <t>AJ22-1202</t>
        </is>
      </c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  <c r="AX70" s="13" t="n"/>
      <c r="AY70" s="13" t="n"/>
      <c r="AZ70" s="13" t="n"/>
      <c r="BA70" s="13" t="n"/>
      <c r="BB70" s="13" t="n"/>
      <c r="BC70" s="13" t="n"/>
      <c r="BD70" s="13" t="n"/>
      <c r="BE70" s="13" t="n"/>
      <c r="BF70" s="13" t="n"/>
      <c r="BG70" s="13" t="n"/>
      <c r="BH70" s="13" t="n"/>
      <c r="BI70" s="13" t="inlineStr">
        <is>
          <t>AJ23-1006</t>
        </is>
      </c>
      <c r="BJ70" s="6" t="inlineStr">
        <is>
          <t>AM20-0906</t>
        </is>
      </c>
      <c r="BK70" s="6" t="inlineStr">
        <is>
          <t>AN22-0903</t>
        </is>
      </c>
      <c r="BL70" s="6" t="inlineStr">
        <is>
          <t>AN22-0607</t>
        </is>
      </c>
      <c r="BM70" s="13" t="n"/>
      <c r="BN70" s="13" t="n"/>
      <c r="BO70" s="13" t="n"/>
      <c r="BP70" s="13" t="n"/>
      <c r="BQ70" s="13" t="n"/>
      <c r="BR70" s="13" t="n"/>
      <c r="BS70" s="6" t="inlineStr">
        <is>
          <t>AN22-1205</t>
        </is>
      </c>
      <c r="BT70" s="13" t="n"/>
      <c r="BU70" s="13" t="n"/>
      <c r="BV70" s="13" t="n"/>
      <c r="BW70" s="13" t="n"/>
      <c r="BX70" s="13" t="n"/>
      <c r="BY70" s="13" t="n"/>
      <c r="BZ70" s="13" t="n"/>
      <c r="CA70" s="13" t="n"/>
      <c r="CB70" s="13" t="n"/>
      <c r="CC70" s="13" t="n"/>
      <c r="CD70" s="13" t="n"/>
      <c r="CE70" s="13" t="n"/>
      <c r="CF70" s="13" t="n"/>
      <c r="CG70" s="13" t="n"/>
      <c r="CH70" s="13" t="n"/>
      <c r="CI70" s="13" t="n"/>
      <c r="CJ70" s="13" t="n"/>
      <c r="CK70" s="13" t="n"/>
      <c r="CL70" s="13" t="n"/>
      <c r="CM70" s="13" t="n"/>
      <c r="CN70" s="13" t="n"/>
      <c r="CO70" s="13" t="n"/>
      <c r="CP70" s="13" t="n"/>
      <c r="CQ70" s="13" t="n"/>
      <c r="CR70" s="13" t="n"/>
      <c r="CS70" s="13" t="n"/>
      <c r="CT70" s="13" t="n"/>
      <c r="CU70" s="13" t="n"/>
      <c r="CV70" s="13" t="n"/>
      <c r="CW70" s="13" t="n"/>
      <c r="CX70" s="13" t="n"/>
      <c r="CY70" s="13" t="n"/>
      <c r="CZ70" s="13" t="n"/>
      <c r="DA70" s="13" t="n"/>
      <c r="DB70" s="13" t="n"/>
      <c r="DC70" s="13" t="n"/>
      <c r="DD70" s="13" t="n"/>
      <c r="DE70" s="13" t="n"/>
      <c r="DF70" s="13" t="n"/>
      <c r="DG70" s="13" t="n"/>
      <c r="DH70" s="13" t="n"/>
      <c r="DI70" s="13" t="n"/>
      <c r="DJ70" s="13" t="n"/>
      <c r="DK70" s="13" t="n"/>
      <c r="DL70" s="13" t="n"/>
      <c r="DM70" s="13" t="n"/>
      <c r="DN70" s="13" t="n"/>
      <c r="DO70" s="13" t="n"/>
      <c r="DP70" s="13" t="n"/>
      <c r="DQ70" s="13" t="n"/>
      <c r="DR70" s="13" t="n"/>
      <c r="DS70" s="13" t="n"/>
      <c r="DT70" s="13" t="n"/>
      <c r="DU70" s="13" t="n"/>
      <c r="DV70" s="13" t="n"/>
      <c r="DW70" s="13" t="n"/>
      <c r="DX70" s="13" t="n"/>
      <c r="DY70" s="13" t="n"/>
      <c r="DZ70" s="13" t="n"/>
      <c r="EA70" s="13" t="n"/>
      <c r="EB70" s="13" t="n"/>
      <c r="EC70" s="13" t="n"/>
    </row>
    <row r="71" ht="16" customHeight="1">
      <c r="A71" s="12" t="inlineStr">
        <is>
          <t>From Stock</t>
        </is>
      </c>
      <c r="B71" s="30" t="n"/>
      <c r="C71" s="30" t="n"/>
      <c r="D71" s="30" t="inlineStr">
        <is>
          <t>V</t>
        </is>
      </c>
      <c r="E71" s="30" t="inlineStr">
        <is>
          <t>V</t>
        </is>
      </c>
      <c r="G71" s="30" t="inlineStr">
        <is>
          <t>V</t>
        </is>
      </c>
      <c r="H71" s="30" t="n"/>
      <c r="I71" s="30" t="inlineStr">
        <is>
          <t>V</t>
        </is>
      </c>
      <c r="J71" s="30" t="n"/>
      <c r="K71" s="30" t="n"/>
      <c r="L71" s="30" t="inlineStr">
        <is>
          <t>V</t>
        </is>
      </c>
      <c r="M71" s="30" t="inlineStr">
        <is>
          <t>V</t>
        </is>
      </c>
      <c r="N71" s="30" t="inlineStr">
        <is>
          <t>V</t>
        </is>
      </c>
      <c r="O71" s="30" t="inlineStr">
        <is>
          <t>V</t>
        </is>
      </c>
      <c r="P71" s="30" t="inlineStr">
        <is>
          <t>V</t>
        </is>
      </c>
      <c r="Q71" s="30" t="inlineStr">
        <is>
          <t>V</t>
        </is>
      </c>
      <c r="R71" s="30" t="n"/>
      <c r="S71" s="30" t="inlineStr">
        <is>
          <t>V</t>
        </is>
      </c>
      <c r="T71" s="30" t="n"/>
      <c r="U71" s="30" t="n"/>
      <c r="V71" s="30" t="n"/>
      <c r="W71" s="30" t="inlineStr">
        <is>
          <t>V</t>
        </is>
      </c>
      <c r="X71" s="30" t="n"/>
      <c r="Y71" s="30" t="n"/>
      <c r="Z71" s="30" t="n"/>
      <c r="AA71" s="30" t="n"/>
      <c r="AB71" s="13" t="n"/>
      <c r="AC71" s="30" t="n"/>
      <c r="AD71" s="30" t="n"/>
      <c r="AE71" s="30" t="n"/>
      <c r="AF71" s="30" t="n"/>
      <c r="AG71" s="30" t="n"/>
      <c r="AH71" s="30" t="n"/>
      <c r="AI71" s="30" t="n"/>
      <c r="AJ71" s="30" t="n"/>
      <c r="AK71" s="30" t="n"/>
      <c r="AL71" s="30" t="n"/>
      <c r="AP71" s="13" t="n"/>
      <c r="AQ71" s="30" t="n"/>
      <c r="AR71" s="30" t="n"/>
      <c r="AS71" s="30" t="n"/>
      <c r="AT71" s="30" t="n"/>
      <c r="AU71" s="30" t="n"/>
      <c r="AV71" s="30" t="n"/>
      <c r="AW71" s="30" t="n"/>
      <c r="AX71" s="30" t="n"/>
      <c r="AY71" s="30" t="n"/>
      <c r="AZ71" s="30" t="n"/>
      <c r="BA71" s="30" t="n"/>
      <c r="BB71" s="30" t="n"/>
      <c r="BC71" s="30" t="n"/>
      <c r="BD71" s="13" t="n"/>
      <c r="BE71" s="13" t="n"/>
      <c r="BF71" s="30" t="n"/>
      <c r="BG71" s="30" t="n"/>
      <c r="BH71" s="30" t="n"/>
      <c r="BI71" s="30" t="n"/>
      <c r="BJ71" s="31" t="n"/>
      <c r="BK71" s="31" t="n"/>
      <c r="BL71" s="31" t="n"/>
      <c r="BM71" s="30" t="n"/>
      <c r="BN71" s="30" t="n"/>
      <c r="BO71" s="30" t="n"/>
      <c r="BP71" s="30" t="n"/>
      <c r="BQ71" s="30" t="n"/>
      <c r="BR71" s="30" t="n"/>
      <c r="BS71" s="31" t="n"/>
      <c r="BT71" s="30" t="n"/>
      <c r="BU71" s="30" t="n"/>
      <c r="BV71" s="30" t="n"/>
      <c r="BW71" s="30" t="n"/>
      <c r="BX71" s="30" t="n"/>
      <c r="BY71" s="30" t="n"/>
      <c r="BZ71" s="30" t="n"/>
      <c r="CA71" s="30" t="n"/>
      <c r="CB71" s="30" t="n"/>
      <c r="CC71" s="13" t="n"/>
      <c r="CD71" s="13" t="n"/>
      <c r="CE71" s="13" t="n"/>
      <c r="CF71" s="13" t="n"/>
      <c r="CG71" s="13" t="n"/>
      <c r="CH71" s="13" t="n"/>
      <c r="CI71" s="13" t="n"/>
      <c r="CJ71" s="13" t="n"/>
      <c r="CK71" s="13" t="n"/>
      <c r="CL71" s="13" t="n"/>
      <c r="CM71" s="13" t="n"/>
      <c r="CN71" s="30" t="n"/>
      <c r="CO71" s="30" t="n"/>
      <c r="CP71" s="30" t="n"/>
      <c r="CQ71" s="30" t="n"/>
      <c r="CR71" s="30" t="n"/>
      <c r="CS71" s="30" t="n"/>
      <c r="CT71" s="30" t="n"/>
      <c r="CU71" s="13" t="n"/>
      <c r="CV71" s="30" t="n"/>
      <c r="CW71" s="30" t="n"/>
      <c r="CX71" s="30" t="n"/>
      <c r="CY71" s="30" t="n"/>
      <c r="CZ71" s="30" t="n"/>
      <c r="DA71" s="30" t="n"/>
      <c r="DB71" s="30" t="n"/>
      <c r="DC71" s="30" t="n"/>
      <c r="DD71" s="30" t="n"/>
      <c r="DE71" s="13" t="n"/>
      <c r="DF71" s="13" t="n"/>
      <c r="DG71" s="30" t="n"/>
      <c r="DH71" s="13" t="n"/>
      <c r="DI71" s="13" t="n"/>
      <c r="DJ71" s="13" t="n"/>
      <c r="DK71" s="13" t="n"/>
      <c r="DL71" s="13" t="n"/>
      <c r="DM71" s="13" t="n"/>
      <c r="DN71" s="13" t="n"/>
      <c r="DO71" s="30" t="n"/>
      <c r="DP71" s="30" t="n"/>
      <c r="DQ71" s="30" t="n"/>
      <c r="DR71" s="30" t="n"/>
      <c r="DS71" s="13" t="n"/>
      <c r="DT71" s="13" t="n"/>
      <c r="DU71" s="13" t="n"/>
      <c r="DV71" s="13" t="n"/>
      <c r="DW71" s="13" t="n"/>
      <c r="DX71" s="30" t="n"/>
      <c r="DY71" s="30" t="n"/>
      <c r="DZ71" s="30" t="n"/>
      <c r="EA71" s="30" t="n"/>
      <c r="EB71" s="13" t="n"/>
      <c r="EC71" s="13" t="n"/>
    </row>
    <row r="72" ht="16" customHeight="1">
      <c r="A72" s="12" t="inlineStr">
        <is>
          <t>Qty</t>
        </is>
      </c>
      <c r="B72" s="13" t="n"/>
      <c r="C72" s="13" t="n"/>
      <c r="D72" s="13" t="n">
        <v>1</v>
      </c>
      <c r="E72" s="13" t="n">
        <v>10</v>
      </c>
      <c r="G72" s="13" t="n">
        <v>4</v>
      </c>
      <c r="H72" s="13" t="n"/>
      <c r="I72" s="13" t="n">
        <v>10</v>
      </c>
      <c r="J72" s="13" t="n"/>
      <c r="K72" s="13" t="n"/>
      <c r="L72" s="13" t="n">
        <v>6</v>
      </c>
      <c r="M72" s="13" t="n">
        <v>30</v>
      </c>
      <c r="N72" s="13" t="n">
        <v>2</v>
      </c>
      <c r="O72" s="13" t="n">
        <v>30</v>
      </c>
      <c r="P72" s="13" t="n">
        <v>10</v>
      </c>
      <c r="Q72" s="13" t="n">
        <v>13</v>
      </c>
      <c r="R72" s="13" t="n"/>
      <c r="S72" s="13" t="n">
        <v>40</v>
      </c>
      <c r="T72" s="13" t="n"/>
      <c r="U72" s="13" t="n"/>
      <c r="V72" s="13" t="n"/>
      <c r="W72" s="13" t="n">
        <v>1</v>
      </c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  <c r="AX72" s="13" t="n"/>
      <c r="AY72" s="13" t="n"/>
      <c r="AZ72" s="13" t="n"/>
      <c r="BA72" s="13" t="n"/>
      <c r="BB72" s="13" t="n"/>
      <c r="BC72" s="13" t="n"/>
      <c r="BD72" s="13" t="n"/>
      <c r="BE72" s="13" t="n"/>
      <c r="BF72" s="13" t="n"/>
      <c r="BG72" s="13" t="n"/>
      <c r="BH72" s="13" t="n"/>
      <c r="BI72" s="13" t="n">
        <v>1</v>
      </c>
      <c r="BJ72" s="13" t="n">
        <v>1</v>
      </c>
      <c r="BK72" s="13" t="n">
        <v>4</v>
      </c>
      <c r="BL72" s="13" t="n">
        <v>1</v>
      </c>
      <c r="BM72" s="13" t="n"/>
      <c r="BN72" s="13" t="n"/>
      <c r="BO72" s="13" t="n"/>
      <c r="BP72" s="13" t="n"/>
      <c r="BQ72" s="13" t="n"/>
      <c r="BR72" s="13" t="n"/>
      <c r="BS72" s="13" t="n">
        <v>1</v>
      </c>
      <c r="BT72" s="13" t="n"/>
      <c r="BU72" s="13" t="n"/>
      <c r="BV72" s="13" t="n"/>
      <c r="BW72" s="13" t="n"/>
      <c r="BX72" s="13" t="n"/>
      <c r="BY72" s="13" t="n"/>
      <c r="BZ72" s="13" t="n"/>
      <c r="CA72" s="13" t="n"/>
      <c r="CB72" s="13" t="n"/>
      <c r="CC72" s="13" t="n"/>
      <c r="CD72" s="13" t="n"/>
      <c r="CE72" s="13" t="n"/>
      <c r="CF72" s="13" t="n"/>
      <c r="CG72" s="13" t="n"/>
      <c r="CH72" s="13" t="n"/>
      <c r="CI72" s="13" t="n"/>
      <c r="CJ72" s="13" t="n"/>
      <c r="CK72" s="13" t="n"/>
      <c r="CL72" s="13" t="n"/>
      <c r="CM72" s="13" t="n"/>
      <c r="CN72" s="13" t="n"/>
      <c r="CO72" s="13" t="n"/>
      <c r="CP72" s="13" t="n"/>
      <c r="CQ72" s="13" t="n"/>
      <c r="CR72" s="13" t="n"/>
      <c r="CS72" s="13" t="n"/>
      <c r="CT72" s="13" t="n"/>
      <c r="CU72" s="13" t="n"/>
      <c r="CV72" s="13" t="n"/>
      <c r="CW72" s="13" t="n"/>
      <c r="CX72" s="13" t="n"/>
      <c r="CY72" s="13" t="n"/>
      <c r="CZ72" s="13" t="n"/>
      <c r="DA72" s="13" t="n"/>
      <c r="DB72" s="13" t="n"/>
      <c r="DC72" s="13" t="n"/>
      <c r="DD72" s="13" t="n"/>
      <c r="DE72" s="13" t="n"/>
      <c r="DF72" s="13" t="n"/>
      <c r="DG72" s="13" t="n"/>
      <c r="DH72" s="13" t="n"/>
      <c r="DI72" s="13" t="n"/>
      <c r="DJ72" s="13" t="n"/>
      <c r="DK72" s="13" t="n"/>
      <c r="DL72" s="13" t="n"/>
      <c r="DM72" s="13" t="n"/>
      <c r="DN72" s="13" t="n"/>
      <c r="DO72" s="13" t="n"/>
      <c r="DP72" s="13" t="n"/>
      <c r="DQ72" s="13" t="n"/>
      <c r="DR72" s="13" t="n"/>
      <c r="DS72" s="13" t="n"/>
      <c r="DT72" s="13" t="n"/>
      <c r="DU72" s="13" t="n"/>
      <c r="DV72" s="13" t="n"/>
      <c r="DW72" s="13" t="n"/>
      <c r="DX72" s="13" t="n"/>
      <c r="DY72" s="13" t="n"/>
      <c r="DZ72" s="13" t="n"/>
      <c r="EA72" s="13" t="n"/>
      <c r="EB72" s="13" t="n"/>
      <c r="EC72" s="13" t="n"/>
    </row>
    <row r="73" ht="16" customHeight="1">
      <c r="A73" s="14" t="inlineStr">
        <is>
          <t>Price</t>
        </is>
      </c>
      <c r="B73" s="15" t="n"/>
      <c r="C73" s="15" t="n"/>
      <c r="D73" s="15" t="n">
        <v>5755</v>
      </c>
      <c r="E73" s="15" t="n">
        <v>4280</v>
      </c>
      <c r="G73" s="15" t="n">
        <v>3219</v>
      </c>
      <c r="H73" s="15" t="n"/>
      <c r="I73" s="15" t="n">
        <v>374</v>
      </c>
      <c r="J73" s="15" t="n"/>
      <c r="K73" s="15" t="n"/>
      <c r="L73" s="15" t="n">
        <v>232.05</v>
      </c>
      <c r="M73" s="15" t="n">
        <v>147</v>
      </c>
      <c r="N73" s="15" t="n">
        <v>365</v>
      </c>
      <c r="O73" s="15" t="n">
        <v>145</v>
      </c>
      <c r="P73" s="15" t="n">
        <v>143.53</v>
      </c>
      <c r="Q73" s="15" t="n">
        <v>100</v>
      </c>
      <c r="R73" s="15" t="n"/>
      <c r="S73" s="15" t="n">
        <v>130</v>
      </c>
      <c r="T73" s="15" t="n"/>
      <c r="U73" s="15" t="n"/>
      <c r="V73" s="15" t="n"/>
      <c r="W73" s="15" t="n">
        <v>400</v>
      </c>
      <c r="X73" s="15" t="n"/>
      <c r="Y73" s="15" t="n"/>
      <c r="Z73" s="15" t="n"/>
      <c r="AA73" s="15" t="n"/>
      <c r="AB73" s="13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  <c r="AL73" s="15" t="n"/>
      <c r="AP73" s="13" t="n"/>
      <c r="AQ73" s="15" t="n"/>
      <c r="AR73" s="15" t="n"/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  <c r="BB73" s="15" t="n"/>
      <c r="BC73" s="15" t="n"/>
      <c r="BD73" s="13" t="n"/>
      <c r="BE73" s="13" t="n"/>
      <c r="BF73" s="15" t="n"/>
      <c r="BG73" s="15" t="n"/>
      <c r="BH73" s="15" t="n"/>
      <c r="BI73" s="15" t="n">
        <v>11044</v>
      </c>
      <c r="BJ73" s="15" t="n">
        <v>6820</v>
      </c>
      <c r="BK73" s="15" t="n">
        <v>7660</v>
      </c>
      <c r="BL73" s="15" t="n">
        <v>7660</v>
      </c>
      <c r="BM73" s="15" t="n"/>
      <c r="BN73" s="15" t="n"/>
      <c r="BO73" s="15" t="n"/>
      <c r="BP73" s="15" t="n"/>
      <c r="BQ73" s="15" t="n"/>
      <c r="BR73" s="15" t="n"/>
      <c r="BS73" s="15" t="n">
        <v>10158</v>
      </c>
      <c r="BT73" s="15" t="n"/>
      <c r="BU73" s="15" t="n"/>
      <c r="BV73" s="15" t="n"/>
      <c r="BW73" s="15" t="n"/>
      <c r="BX73" s="15" t="n"/>
      <c r="BY73" s="15" t="n"/>
      <c r="BZ73" s="15" t="n"/>
      <c r="CA73" s="15" t="n"/>
      <c r="CB73" s="15" t="n"/>
      <c r="CC73" s="13" t="n"/>
      <c r="CD73" s="13" t="n"/>
      <c r="CE73" s="13" t="n"/>
      <c r="CF73" s="13" t="n"/>
      <c r="CG73" s="13" t="n"/>
      <c r="CH73" s="13" t="n"/>
      <c r="CI73" s="13" t="n"/>
      <c r="CJ73" s="13" t="n"/>
      <c r="CK73" s="13" t="n"/>
      <c r="CL73" s="13" t="n"/>
      <c r="CM73" s="13" t="n"/>
      <c r="CN73" s="15" t="n"/>
      <c r="CO73" s="15" t="n"/>
      <c r="CP73" s="15" t="n"/>
      <c r="CQ73" s="15" t="n"/>
      <c r="CR73" s="15" t="n"/>
      <c r="CS73" s="15" t="n"/>
      <c r="CT73" s="15" t="n"/>
      <c r="CU73" s="13" t="n"/>
      <c r="CV73" s="15" t="n"/>
      <c r="CW73" s="15" t="n"/>
      <c r="CX73" s="15" t="n"/>
      <c r="CY73" s="15" t="n"/>
      <c r="CZ73" s="15" t="n"/>
      <c r="DA73" s="15" t="n"/>
      <c r="DB73" s="15" t="n"/>
      <c r="DC73" s="15" t="n"/>
      <c r="DD73" s="15" t="n"/>
      <c r="DE73" s="13" t="n"/>
      <c r="DF73" s="13" t="n"/>
      <c r="DG73" s="15" t="n"/>
      <c r="DH73" s="13" t="n"/>
      <c r="DI73" s="13" t="n"/>
      <c r="DJ73" s="13" t="n"/>
      <c r="DK73" s="13" t="n"/>
      <c r="DL73" s="13" t="n"/>
      <c r="DM73" s="13" t="n"/>
      <c r="DN73" s="13" t="n"/>
      <c r="DO73" s="15" t="n"/>
      <c r="DP73" s="15" t="n"/>
      <c r="DQ73" s="15" t="n"/>
      <c r="DR73" s="15" t="n"/>
      <c r="DS73" s="13" t="n"/>
      <c r="DT73" s="13" t="n"/>
      <c r="DU73" s="13" t="n"/>
      <c r="DV73" s="13" t="n"/>
      <c r="DW73" s="13" t="n"/>
      <c r="DX73" s="15" t="n"/>
      <c r="DY73" s="15" t="n"/>
      <c r="DZ73" s="15" t="n"/>
      <c r="EA73" s="15" t="n"/>
      <c r="EB73" s="13" t="n"/>
      <c r="EC73" s="13" t="n"/>
    </row>
    <row r="74" ht="16" customHeight="1">
      <c r="A74" s="16" t="inlineStr">
        <is>
          <t>Discount</t>
        </is>
      </c>
      <c r="B74" s="17" t="n"/>
      <c r="C74" s="17" t="n"/>
      <c r="D74" s="17" t="n">
        <v>0</v>
      </c>
      <c r="E74" s="17" t="n">
        <v>0.03</v>
      </c>
      <c r="G74" s="17" t="n">
        <v>0</v>
      </c>
      <c r="H74" s="17" t="n"/>
      <c r="I74" s="17" t="n">
        <v>0</v>
      </c>
      <c r="J74" s="17" t="n"/>
      <c r="K74" s="17" t="n"/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/>
      <c r="S74" s="17" t="n">
        <v>0</v>
      </c>
      <c r="T74" s="17" t="n"/>
      <c r="U74" s="17" t="n"/>
      <c r="V74" s="17" t="n"/>
      <c r="W74" s="17" t="n">
        <v>0</v>
      </c>
      <c r="X74" s="17" t="n"/>
      <c r="Y74" s="17" t="n"/>
      <c r="Z74" s="17" t="n"/>
      <c r="AA74" s="17" t="n"/>
      <c r="AB74" s="13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P74" s="13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17" t="n"/>
      <c r="BC74" s="17" t="n"/>
      <c r="BD74" s="13" t="n"/>
      <c r="BE74" s="13" t="n"/>
      <c r="BF74" s="17" t="n"/>
      <c r="BG74" s="17" t="n"/>
      <c r="BH74" s="17" t="n"/>
      <c r="BI74" s="17" t="n">
        <v>0</v>
      </c>
      <c r="BJ74" s="17" t="n">
        <v>0</v>
      </c>
      <c r="BK74" s="17" t="n">
        <v>0</v>
      </c>
      <c r="BL74" s="17" t="n">
        <v>0</v>
      </c>
      <c r="BM74" s="17" t="n"/>
      <c r="BN74" s="17" t="n"/>
      <c r="BO74" s="17" t="n"/>
      <c r="BP74" s="17" t="n"/>
      <c r="BQ74" s="17" t="n"/>
      <c r="BR74" s="17" t="n"/>
      <c r="BS74" s="17" t="n"/>
      <c r="BT74" s="17" t="n"/>
      <c r="BU74" s="17" t="n"/>
      <c r="BV74" s="17" t="n"/>
      <c r="BW74" s="17" t="n"/>
      <c r="BX74" s="17" t="n"/>
      <c r="BY74" s="17" t="n"/>
      <c r="BZ74" s="17" t="n"/>
      <c r="CA74" s="17" t="n"/>
      <c r="CB74" s="17" t="n"/>
      <c r="CC74" s="13" t="n"/>
      <c r="CD74" s="13" t="n"/>
      <c r="CE74" s="13" t="n"/>
      <c r="CF74" s="13" t="n"/>
      <c r="CG74" s="13" t="n"/>
      <c r="CH74" s="13" t="n"/>
      <c r="CI74" s="13" t="n"/>
      <c r="CJ74" s="13" t="n"/>
      <c r="CK74" s="13" t="n"/>
      <c r="CL74" s="13" t="n"/>
      <c r="CM74" s="13" t="n"/>
      <c r="CN74" s="17" t="n"/>
      <c r="CO74" s="17" t="n"/>
      <c r="CP74" s="17" t="n"/>
      <c r="CQ74" s="17" t="n"/>
      <c r="CR74" s="17" t="n"/>
      <c r="CS74" s="17" t="n"/>
      <c r="CT74" s="17" t="n"/>
      <c r="CU74" s="13" t="n"/>
      <c r="CV74" s="17" t="n"/>
      <c r="CW74" s="17" t="n"/>
      <c r="CX74" s="17" t="n"/>
      <c r="CY74" s="17" t="n"/>
      <c r="CZ74" s="17" t="n"/>
      <c r="DA74" s="17" t="n"/>
      <c r="DB74" s="17" t="n"/>
      <c r="DC74" s="17" t="n"/>
      <c r="DD74" s="17" t="n"/>
      <c r="DE74" s="13" t="n"/>
      <c r="DF74" s="13" t="n"/>
      <c r="DG74" s="17" t="n"/>
      <c r="DH74" s="13" t="n"/>
      <c r="DI74" s="13" t="n"/>
      <c r="DJ74" s="13" t="n"/>
      <c r="DK74" s="13" t="n"/>
      <c r="DL74" s="13" t="n"/>
      <c r="DM74" s="13" t="n"/>
      <c r="DN74" s="13" t="n"/>
      <c r="DO74" s="17" t="n"/>
      <c r="DP74" s="17" t="n"/>
      <c r="DQ74" s="17" t="n"/>
      <c r="DR74" s="17" t="n"/>
      <c r="DS74" s="13" t="n"/>
      <c r="DT74" s="13" t="n"/>
      <c r="DU74" s="13" t="n"/>
      <c r="DV74" s="13" t="n"/>
      <c r="DW74" s="13" t="n"/>
      <c r="DX74" s="17" t="n"/>
      <c r="DY74" s="17" t="n"/>
      <c r="DZ74" s="17" t="n"/>
      <c r="EA74" s="17" t="n"/>
      <c r="EB74" s="13" t="n"/>
      <c r="EC74" s="13" t="n"/>
    </row>
    <row r="75" ht="16" customHeight="1">
      <c r="A75" s="18" t="inlineStr">
        <is>
          <t>Final Price</t>
        </is>
      </c>
      <c r="B75" s="19">
        <f>(B73*B72)*(1-B74)</f>
        <v/>
      </c>
      <c r="C75" s="19">
        <f>(C73*C72)*(1-C74)</f>
        <v/>
      </c>
      <c r="D75" s="19">
        <f>(D73*D72)*(1-D74)</f>
        <v/>
      </c>
      <c r="E75" s="19">
        <f>(E73*E72)*(1-E74)</f>
        <v/>
      </c>
      <c r="G75" s="19">
        <f>(G73*G72)*(1-G74)</f>
        <v/>
      </c>
      <c r="H75" s="19">
        <f>(H73*H72)*(1-H74)</f>
        <v/>
      </c>
      <c r="I75" s="19">
        <f>(I73*I72)*(1-I74)</f>
        <v/>
      </c>
      <c r="J75" s="19">
        <f>(J73*J72)*(1-J74)</f>
        <v/>
      </c>
      <c r="K75" s="19">
        <f>(K73*K72)*(1-K74)</f>
        <v/>
      </c>
      <c r="L75" s="19">
        <f>(L73*L72)*(1-L74)</f>
        <v/>
      </c>
      <c r="M75" s="19">
        <f>(M73*M72)*(1-M74)</f>
        <v/>
      </c>
      <c r="N75" s="19">
        <f>(N73*N72)*(1-N74)</f>
        <v/>
      </c>
      <c r="O75" s="19">
        <f>(O73*O72)*(1-O74)</f>
        <v/>
      </c>
      <c r="P75" s="19">
        <f>(P73*P72)*(1-P74)</f>
        <v/>
      </c>
      <c r="Q75" s="19">
        <f>(Q73*Q72)*(1-Q74)</f>
        <v/>
      </c>
      <c r="R75" s="19">
        <f>(R73*R72)*(1-R74)</f>
        <v/>
      </c>
      <c r="S75" s="19">
        <f>(S73*S72)*(1-S74)</f>
        <v/>
      </c>
      <c r="T75" s="19">
        <f>(T73*T72)*(1-T74)</f>
        <v/>
      </c>
      <c r="U75" s="19">
        <f>(U73*U72)*(1-U74)</f>
        <v/>
      </c>
      <c r="V75" s="19">
        <f>(V73*V72)*(1-V74)</f>
        <v/>
      </c>
      <c r="W75" s="19">
        <f>(W73*W72)*(1-W74)</f>
        <v/>
      </c>
      <c r="X75" s="19" t="n"/>
      <c r="Y75" s="19">
        <f>(Y73*Y72)*(1-Y74)</f>
        <v/>
      </c>
      <c r="Z75" s="19">
        <f>(Z73*Z72)*(1-Z74)</f>
        <v/>
      </c>
      <c r="AA75" s="19">
        <f>(AA73*AA72)*(1-AA74)</f>
        <v/>
      </c>
      <c r="AB75" s="19">
        <f>(AB73*AB72)*(1-AB74)</f>
        <v/>
      </c>
      <c r="AC75" s="19">
        <f>(AC73*AC72)*(1-AC74)</f>
        <v/>
      </c>
      <c r="AD75" s="19" t="n"/>
      <c r="AE75" s="19" t="n"/>
      <c r="AF75" s="19" t="n"/>
      <c r="AG75" s="19" t="n"/>
      <c r="AH75" s="19" t="n"/>
      <c r="AI75" s="19" t="n"/>
      <c r="AJ75" s="19">
        <f>(AJ73*AJ72)*(1-AJ74)</f>
        <v/>
      </c>
      <c r="AK75" s="19">
        <f>(AK73*AK72)*(1-AK74)</f>
        <v/>
      </c>
      <c r="AL75" s="19">
        <f>(AL73*AL72)*(1-AL74)</f>
        <v/>
      </c>
      <c r="AP75" s="19">
        <f>(AP73*AP72)*(1-AP74)</f>
        <v/>
      </c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>
        <f>(BB73*BB72)*(1-BB74)</f>
        <v/>
      </c>
      <c r="BC75" s="19">
        <f>(BC73*BC72)*(1-BC74)</f>
        <v/>
      </c>
      <c r="BD75" s="19">
        <f>(BD73*BD72)*(1-BD74)</f>
        <v/>
      </c>
      <c r="BE75" s="19">
        <f>(BE73*BE72)*(1-BE74)</f>
        <v/>
      </c>
      <c r="BF75" s="19" t="n"/>
      <c r="BG75" s="19" t="n"/>
      <c r="BH75" s="19" t="n"/>
      <c r="BI75" s="19">
        <f>(BI73*BI72)*(1-BI74)</f>
        <v/>
      </c>
      <c r="BJ75" s="19">
        <f>(BJ73*BJ72)*(1-BJ74)</f>
        <v/>
      </c>
      <c r="BK75" s="19">
        <f>(BK73*BK72)*(1-BK74)</f>
        <v/>
      </c>
      <c r="BL75" s="19">
        <f>(BL73*BL72)*(1-BL74)</f>
        <v/>
      </c>
      <c r="BM75" s="19">
        <f>(BM73*BM72)*(1-BM74)</f>
        <v/>
      </c>
      <c r="BN75" s="19">
        <f>(BN73*BN72)*(1-BN74)</f>
        <v/>
      </c>
      <c r="BO75" s="19">
        <f>(BO73*BO72)*(1-BO74)</f>
        <v/>
      </c>
      <c r="BP75" s="19">
        <f>(BP73*BP72)*(1-BP74)</f>
        <v/>
      </c>
      <c r="BQ75" s="19">
        <f>(BQ73*BQ72)*(1-BQ74)</f>
        <v/>
      </c>
      <c r="BR75" s="19">
        <f>(BR73*BR72)*(1-BR74)</f>
        <v/>
      </c>
      <c r="BS75" s="19">
        <f>(BS73*BS72)*(1-BS74)</f>
        <v/>
      </c>
      <c r="BT75" s="19">
        <f>(BT73*BT72)*(1-BT74)</f>
        <v/>
      </c>
      <c r="BU75" s="19">
        <f>(BU73*BU72)*(1-BU74)</f>
        <v/>
      </c>
      <c r="BV75" s="19">
        <f>(BV73*BV72)*(1-BV74)</f>
        <v/>
      </c>
      <c r="BW75" s="19">
        <f>(BW73*BW72)*(1-BW74)</f>
        <v/>
      </c>
      <c r="BX75" s="19">
        <f>(BX73*BX72)*(1-BX74)</f>
        <v/>
      </c>
      <c r="BY75" s="19">
        <f>(BY73*BY72)*(1-BY74)</f>
        <v/>
      </c>
      <c r="BZ75" s="19">
        <f>(BZ73*BZ72)*(1-BZ74)</f>
        <v/>
      </c>
      <c r="CA75" s="19">
        <f>(CA73*CA72)*(1-CA74)</f>
        <v/>
      </c>
      <c r="CB75" s="19">
        <f>(CB73*CB72)*(1-CB74)</f>
        <v/>
      </c>
      <c r="CC75" s="19">
        <f>(CC73*CC72)*(1-CC74)</f>
        <v/>
      </c>
      <c r="CD75" s="19">
        <f>(CD73*CD72)*(1-CD74)</f>
        <v/>
      </c>
      <c r="CE75" s="19">
        <f>(CE73*CE72)*(1-CE74)</f>
        <v/>
      </c>
      <c r="CF75" s="19">
        <f>(CF73*CF72)*(1-CF74)</f>
        <v/>
      </c>
      <c r="CG75" s="19">
        <f>(CG73*CG72)*(1-CG74)</f>
        <v/>
      </c>
      <c r="CH75" s="19">
        <f>(CH73*CH72)*(1-CH74)</f>
        <v/>
      </c>
      <c r="CI75" s="19">
        <f>(CI73*CI72)*(1-CI74)</f>
        <v/>
      </c>
      <c r="CJ75" s="19">
        <f>(CJ73*CJ72)*(1-CJ74)</f>
        <v/>
      </c>
      <c r="CK75" s="19">
        <f>(CK73*CK72)*(1-CK74)</f>
        <v/>
      </c>
      <c r="CL75" s="19">
        <f>(CL73*CL72)*(1-CL74)</f>
        <v/>
      </c>
      <c r="CM75" s="19">
        <f>(CM73*CM72)*(1-CM74)</f>
        <v/>
      </c>
      <c r="CN75" s="19">
        <f>(CN73*CN72)*(1-CN74)</f>
        <v/>
      </c>
      <c r="CO75" s="19">
        <f>(CO73*CO72)*(1-CO74)</f>
        <v/>
      </c>
      <c r="CP75" s="19">
        <f>(CP73*CP72)*(1-CP74)</f>
        <v/>
      </c>
      <c r="CQ75" s="19">
        <f>(CQ73*CQ72)*(1-CQ74)</f>
        <v/>
      </c>
      <c r="CR75" s="19">
        <f>(CR73*CR72)*(1-CR74)</f>
        <v/>
      </c>
      <c r="CS75" s="19">
        <f>(CS73*CS72)*(1-CS74)</f>
        <v/>
      </c>
      <c r="CT75" s="19">
        <f>(CT73*CT72)*(1-CT74)</f>
        <v/>
      </c>
      <c r="CU75" s="19">
        <f>(CU73*CU72)*(1-CU74)</f>
        <v/>
      </c>
      <c r="CV75" s="19">
        <f>(CV73*CV72)*(1-CV74)</f>
        <v/>
      </c>
      <c r="CW75" s="19">
        <f>(CW73*CW72)*(1-CW74)</f>
        <v/>
      </c>
      <c r="CX75" s="19" t="n"/>
      <c r="CY75" s="19" t="n"/>
      <c r="CZ75" s="19">
        <f>(CZ73*CZ72)*(1-CZ74)</f>
        <v/>
      </c>
      <c r="DA75" s="19">
        <f>(DA73*DA72)*(1-DA74)</f>
        <v/>
      </c>
      <c r="DB75" s="19">
        <f>(DB73*DB72)*(1-DB74)</f>
        <v/>
      </c>
      <c r="DC75" s="19">
        <f>(DC73*DC72)*(1-DC74)</f>
        <v/>
      </c>
      <c r="DD75" s="19">
        <f>(DD73*DD72)*(1-DD74)</f>
        <v/>
      </c>
      <c r="DE75" s="19">
        <f>(DE73*DE72)*(1-DE74)</f>
        <v/>
      </c>
      <c r="DF75" s="19">
        <f>(DF73*DF72)*(1-DF74)</f>
        <v/>
      </c>
      <c r="DG75" s="19">
        <f>(DG73*DG72)*(1-DG74)</f>
        <v/>
      </c>
      <c r="DH75" s="19">
        <f>(DH73*DH72)*(1-DH74)</f>
        <v/>
      </c>
      <c r="DI75" s="19">
        <f>(DI73*DI72)*(1-DI74)</f>
        <v/>
      </c>
      <c r="DJ75" s="19">
        <f>(DJ73*DJ72)*(1-DJ74)</f>
        <v/>
      </c>
      <c r="DK75" s="19">
        <f>(DK73*DK72)*(1-DK74)</f>
        <v/>
      </c>
      <c r="DL75" s="19">
        <f>(DL73*DL72)*(1-DL74)</f>
        <v/>
      </c>
      <c r="DM75" s="19">
        <f>(DM73*DM72)*(1-DM74)</f>
        <v/>
      </c>
      <c r="DN75" s="19">
        <f>(DN73*DN72)*(1-DN74)</f>
        <v/>
      </c>
      <c r="DO75" s="19">
        <f>(DO73*DO72)*(1-DO74)</f>
        <v/>
      </c>
      <c r="DP75" s="19">
        <f>(DP73*DP72)*(1-DP74)</f>
        <v/>
      </c>
      <c r="DQ75" s="19">
        <f>(DQ73*DQ72)*(1-DQ74)</f>
        <v/>
      </c>
      <c r="DR75" s="19">
        <f>(DR73*DR72)*(1-DR74)</f>
        <v/>
      </c>
      <c r="DS75" s="19">
        <f>(DS73*DS72)*(1-DS74)</f>
        <v/>
      </c>
      <c r="DT75" s="19">
        <f>(DT73*DT72)*(1-DT74)</f>
        <v/>
      </c>
      <c r="DU75" s="19">
        <f>(DU73*DU72)*(1-DU74)</f>
        <v/>
      </c>
      <c r="DV75" s="19">
        <f>(DV73*DV72)*(1-DV74)</f>
        <v/>
      </c>
      <c r="DW75" s="19">
        <f>(DW73*DW72)*(1-DW74)</f>
        <v/>
      </c>
      <c r="DX75" s="19">
        <f>(DX73*DX72)*(1-DX74)</f>
        <v/>
      </c>
      <c r="DY75" s="19">
        <f>(DY73*DY72)*(1-DY74)</f>
        <v/>
      </c>
      <c r="DZ75" s="19">
        <f>(DZ73*DZ72)*(1-DZ74)</f>
        <v/>
      </c>
      <c r="EA75" s="19">
        <f>(EA73*EA72)*(1-EA74)</f>
        <v/>
      </c>
      <c r="EB75" s="19">
        <f>(EB73*EB72)*(1-EB74)</f>
        <v/>
      </c>
      <c r="EC75" s="19">
        <f>(EC73*EC72)*(1-EC74)</f>
        <v/>
      </c>
    </row>
    <row r="76" ht="16" customHeight="1">
      <c r="A76" s="11" t="inlineStr">
        <is>
          <t>Customer</t>
        </is>
      </c>
      <c r="B76" s="6" t="n"/>
      <c r="C76" s="6" t="n"/>
      <c r="D76" s="6" t="inlineStr">
        <is>
          <t>Ormat</t>
        </is>
      </c>
      <c r="E76" s="6" t="inlineStr">
        <is>
          <t>Ormat</t>
        </is>
      </c>
      <c r="F76" s="6" t="inlineStr">
        <is>
          <t>Ormat</t>
        </is>
      </c>
      <c r="G76" s="6" t="inlineStr">
        <is>
          <t>Ormat</t>
        </is>
      </c>
      <c r="H76" s="6" t="n"/>
      <c r="I76" s="6" t="inlineStr">
        <is>
          <t>Supergas</t>
        </is>
      </c>
      <c r="J76" s="6" t="n"/>
      <c r="K76" s="6" t="n"/>
      <c r="L76" s="6" t="inlineStr">
        <is>
          <t>Ormat</t>
        </is>
      </c>
      <c r="M76" s="6" t="inlineStr">
        <is>
          <t>Ormat</t>
        </is>
      </c>
      <c r="N76" s="6" t="inlineStr">
        <is>
          <t>Ormat</t>
        </is>
      </c>
      <c r="O76" s="6" t="inlineStr">
        <is>
          <t>Ormat</t>
        </is>
      </c>
      <c r="P76" s="6" t="inlineStr">
        <is>
          <t>Ormat</t>
        </is>
      </c>
      <c r="Q76" s="6" t="inlineStr">
        <is>
          <t>Ormat</t>
        </is>
      </c>
      <c r="R76" s="6" t="n"/>
      <c r="S76" s="6" t="n"/>
      <c r="T76" s="6" t="n"/>
      <c r="U76" s="6" t="n"/>
      <c r="V76" s="6" t="n"/>
      <c r="W76" s="6" t="inlineStr">
        <is>
          <t>Ormat</t>
        </is>
      </c>
      <c r="X76" s="6" t="n"/>
      <c r="Y76" s="6" t="n"/>
      <c r="Z76" s="6" t="n"/>
      <c r="AA76" s="6" t="n"/>
      <c r="AB76" s="13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P76" s="13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13" t="n"/>
      <c r="BE76" s="13" t="n"/>
      <c r="BF76" s="6" t="n"/>
      <c r="BG76" s="6" t="n"/>
      <c r="BH76" s="6" t="n"/>
      <c r="BI76" s="6" t="n"/>
      <c r="BJ76" s="6" t="inlineStr">
        <is>
          <t>Raphael</t>
        </is>
      </c>
      <c r="BK76" s="6" t="inlineStr">
        <is>
          <t>Raphael</t>
        </is>
      </c>
      <c r="BL76" s="6" t="inlineStr">
        <is>
          <t>Raphael</t>
        </is>
      </c>
      <c r="BM76" s="6" t="n"/>
      <c r="BN76" s="6" t="n"/>
      <c r="BO76" s="6" t="n"/>
      <c r="BP76" s="6" t="n"/>
      <c r="BQ76" s="6" t="n"/>
      <c r="BR76" s="6" t="n"/>
      <c r="BS76" s="6" t="inlineStr">
        <is>
          <t>ONI</t>
        </is>
      </c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13" t="n"/>
      <c r="CD76" s="13" t="n"/>
      <c r="CE76" s="13" t="n"/>
      <c r="CF76" s="13" t="n"/>
      <c r="CG76" s="13" t="n"/>
      <c r="CH76" s="13" t="n"/>
      <c r="CI76" s="13" t="n"/>
      <c r="CJ76" s="13" t="n"/>
      <c r="CK76" s="13" t="n"/>
      <c r="CL76" s="13" t="n"/>
      <c r="CM76" s="13" t="n"/>
      <c r="CN76" s="6" t="n"/>
      <c r="CO76" s="6" t="n"/>
      <c r="CP76" s="6" t="n"/>
      <c r="CQ76" s="6" t="n"/>
      <c r="CR76" s="6" t="n"/>
      <c r="CS76" s="6" t="n"/>
      <c r="CT76" s="6" t="n"/>
      <c r="CU76" s="13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13" t="n"/>
      <c r="DF76" s="13" t="n"/>
      <c r="DG76" s="6" t="n"/>
      <c r="DH76" s="13" t="n"/>
      <c r="DI76" s="13" t="n"/>
      <c r="DJ76" s="13" t="n"/>
      <c r="DK76" s="13" t="n"/>
      <c r="DL76" s="13" t="n"/>
      <c r="DM76" s="13" t="n"/>
      <c r="DN76" s="13" t="n"/>
      <c r="DO76" s="6" t="n"/>
      <c r="DP76" s="6" t="n"/>
      <c r="DQ76" s="6" t="n"/>
      <c r="DR76" s="6" t="n"/>
      <c r="DS76" s="13" t="n"/>
      <c r="DT76" s="13" t="n"/>
      <c r="DU76" s="13" t="n"/>
      <c r="DV76" s="13" t="n"/>
      <c r="DW76" s="13" t="n"/>
      <c r="DX76" s="6" t="n"/>
      <c r="DY76" s="6" t="n"/>
      <c r="DZ76" s="6" t="n"/>
      <c r="EA76" s="6" t="n"/>
      <c r="EB76" s="13" t="n"/>
      <c r="EC76" s="13" t="n"/>
    </row>
    <row r="77" ht="16" customHeight="1">
      <c r="A77" s="21" t="inlineStr">
        <is>
          <t>Customer PN</t>
        </is>
      </c>
      <c r="B77" s="20" t="n"/>
      <c r="C77" s="20" t="n"/>
      <c r="D77" s="20" t="inlineStr">
        <is>
          <t>955.071.676.1</t>
        </is>
      </c>
      <c r="E77" s="20" t="inlineStr">
        <is>
          <t>955.072.575.1</t>
        </is>
      </c>
      <c r="F77" s="20" t="inlineStr">
        <is>
          <t>955.070.092.1</t>
        </is>
      </c>
      <c r="G77" s="20" t="inlineStr">
        <is>
          <t>955.070.093.1</t>
        </is>
      </c>
      <c r="H77" s="20" t="n"/>
      <c r="I77" s="20" t="n">
        <v>110116</v>
      </c>
      <c r="J77" s="20" t="n"/>
      <c r="K77" s="20" t="n"/>
      <c r="L77" s="20" t="inlineStr">
        <is>
          <t>955.070.741.1</t>
        </is>
      </c>
      <c r="M77" s="20" t="inlineStr">
        <is>
          <t>955.070.841.1</t>
        </is>
      </c>
      <c r="N77" s="20" t="inlineStr">
        <is>
          <t>955.071.363.1</t>
        </is>
      </c>
      <c r="O77" s="20" t="inlineStr">
        <is>
          <t>955.070.840.1</t>
        </is>
      </c>
      <c r="P77" s="20" t="inlineStr">
        <is>
          <t>955.071.839.1</t>
        </is>
      </c>
      <c r="Q77" s="20" t="inlineStr">
        <is>
          <t>955.070.839.1</t>
        </is>
      </c>
      <c r="R77" s="20" t="n"/>
      <c r="S77" s="20" t="n"/>
      <c r="T77" s="20" t="n"/>
      <c r="U77" s="20" t="n"/>
      <c r="V77" s="20" t="n"/>
      <c r="W77" s="20" t="inlineStr">
        <is>
          <t>955.071.277.1</t>
        </is>
      </c>
      <c r="X77" s="20" t="n"/>
      <c r="Y77" s="20" t="n"/>
      <c r="Z77" s="20" t="n"/>
      <c r="AA77" s="20" t="n"/>
      <c r="AB77" s="13" t="n"/>
      <c r="AC77" s="32" t="n"/>
      <c r="AD77" s="32" t="n"/>
      <c r="AE77" s="32" t="n"/>
      <c r="AF77" s="32" t="n"/>
      <c r="AG77" s="32" t="n"/>
      <c r="AH77" s="32" t="n"/>
      <c r="AI77" s="32" t="n"/>
      <c r="AJ77" s="20" t="n"/>
      <c r="AK77" s="20" t="n"/>
      <c r="AL77" s="20" t="n"/>
      <c r="AP77" s="13" t="n"/>
      <c r="AQ77" s="20" t="n"/>
      <c r="AR77" s="20" t="n"/>
      <c r="AS77" s="20" t="n"/>
      <c r="AT77" s="20" t="n"/>
      <c r="AU77" s="20" t="n"/>
      <c r="AV77" s="20" t="n"/>
      <c r="AW77" s="20" t="n"/>
      <c r="AX77" s="20" t="n"/>
      <c r="AY77" s="20" t="n"/>
      <c r="AZ77" s="20" t="n"/>
      <c r="BA77" s="20" t="n"/>
      <c r="BB77" s="20" t="n"/>
      <c r="BC77" s="20" t="n"/>
      <c r="BD77" s="13" t="n"/>
      <c r="BE77" s="13" t="n"/>
      <c r="BF77" s="20" t="n"/>
      <c r="BG77" s="20" t="n"/>
      <c r="BH77" s="20" t="n"/>
      <c r="BI77" s="20" t="n"/>
      <c r="BJ77" s="20" t="inlineStr">
        <is>
          <t>MTZ9206NI−130</t>
        </is>
      </c>
      <c r="BK77" s="20" t="inlineStr">
        <is>
          <t>MTZ9206LSE−130</t>
        </is>
      </c>
      <c r="BL77" s="20" t="inlineStr">
        <is>
          <t>MTZ9206LSNI−130</t>
        </is>
      </c>
      <c r="BM77" s="32" t="n"/>
      <c r="BN77" s="32" t="n"/>
      <c r="BO77" s="20" t="n"/>
      <c r="BP77" s="20" t="n"/>
      <c r="BQ77" s="20" t="n"/>
      <c r="BR77" s="32" t="n"/>
      <c r="BS77" s="20" t="inlineStr">
        <is>
          <t>955.070.097.1</t>
        </is>
      </c>
      <c r="BT77" s="32" t="n"/>
      <c r="BU77" s="32" t="n"/>
      <c r="BV77" s="20" t="n"/>
      <c r="BW77" s="32" t="n"/>
      <c r="BX77" s="32" t="n"/>
      <c r="BY77" s="32" t="n"/>
      <c r="BZ77" s="32" t="n"/>
      <c r="CA77" s="20" t="n"/>
      <c r="CB77" s="20" t="n"/>
      <c r="CC77" s="13" t="n"/>
      <c r="CD77" s="13" t="n"/>
      <c r="CE77" s="13" t="n"/>
      <c r="CF77" s="13" t="n"/>
      <c r="CG77" s="13" t="n"/>
      <c r="CH77" s="13" t="n"/>
      <c r="CI77" s="13" t="n"/>
      <c r="CJ77" s="13" t="n"/>
      <c r="CK77" s="13" t="n"/>
      <c r="CL77" s="13" t="n"/>
      <c r="CM77" s="13" t="n"/>
      <c r="CN77" s="32" t="n"/>
      <c r="CO77" s="32" t="n"/>
      <c r="CP77" s="32" t="n"/>
      <c r="CQ77" s="32" t="n"/>
      <c r="CR77" s="20" t="n"/>
      <c r="CS77" s="20" t="n"/>
      <c r="CT77" s="20" t="n"/>
      <c r="CU77" s="13" t="n"/>
      <c r="CV77" s="20" t="n"/>
      <c r="CW77" s="20" t="n"/>
      <c r="CX77" s="20" t="n"/>
      <c r="CY77" s="20" t="n"/>
      <c r="CZ77" s="32" t="n"/>
      <c r="DA77" s="20" t="n"/>
      <c r="DB77" s="20" t="n"/>
      <c r="DC77" s="20" t="n"/>
      <c r="DD77" s="20" t="n"/>
      <c r="DE77" s="13" t="n"/>
      <c r="DF77" s="13" t="n"/>
      <c r="DG77" s="32" t="n"/>
      <c r="DH77" s="13" t="n"/>
      <c r="DI77" s="13" t="n"/>
      <c r="DJ77" s="13" t="n"/>
      <c r="DK77" s="13" t="n"/>
      <c r="DL77" s="13" t="n"/>
      <c r="DM77" s="13" t="n"/>
      <c r="DN77" s="13" t="n"/>
      <c r="DO77" s="20" t="n"/>
      <c r="DP77" s="20" t="n"/>
      <c r="DQ77" s="20" t="n"/>
      <c r="DR77" s="20" t="n"/>
      <c r="DS77" s="13" t="n"/>
      <c r="DT77" s="13" t="n"/>
      <c r="DU77" s="13" t="n"/>
      <c r="DV77" s="13" t="n"/>
      <c r="DW77" s="13" t="n"/>
      <c r="DX77" s="32" t="n"/>
      <c r="DY77" s="32" t="n"/>
      <c r="DZ77" s="32" t="n"/>
      <c r="EA77" s="32" t="n"/>
      <c r="EB77" s="13" t="n"/>
      <c r="EC77" s="13" t="n"/>
    </row>
    <row r="78" ht="16" customHeight="1">
      <c r="A78" s="12" t="inlineStr">
        <is>
          <t>PO REF</t>
        </is>
      </c>
      <c r="B78" s="13" t="n"/>
      <c r="C78" s="13" t="n"/>
      <c r="D78" s="13" t="inlineStr">
        <is>
          <t>AJ21-0702</t>
        </is>
      </c>
      <c r="E78" s="13" t="inlineStr">
        <is>
          <t>AJ22-1106</t>
        </is>
      </c>
      <c r="F78" s="13" t="inlineStr">
        <is>
          <t>AJ23-1006</t>
        </is>
      </c>
      <c r="G78" s="13" t="inlineStr">
        <is>
          <t>AJ22-0701</t>
        </is>
      </c>
      <c r="H78" s="13" t="n"/>
      <c r="I78" s="13" t="inlineStr">
        <is>
          <t>AJ23-1103</t>
        </is>
      </c>
      <c r="J78" s="13" t="n"/>
      <c r="K78" s="13" t="n"/>
      <c r="L78" s="13" t="inlineStr">
        <is>
          <t>AJ21-0601</t>
        </is>
      </c>
      <c r="M78" s="13" t="inlineStr">
        <is>
          <t>AJ20-1103</t>
        </is>
      </c>
      <c r="N78" s="13" t="inlineStr">
        <is>
          <t>AJ22-0707</t>
        </is>
      </c>
      <c r="O78" s="13" t="inlineStr">
        <is>
          <t>AJ23-0301</t>
        </is>
      </c>
      <c r="P78" s="13" t="inlineStr">
        <is>
          <t>AJ20-0901</t>
        </is>
      </c>
      <c r="Q78" s="34" t="inlineStr">
        <is>
          <t>AJ20-0402</t>
        </is>
      </c>
      <c r="R78" s="13" t="n"/>
      <c r="S78" s="13" t="n"/>
      <c r="T78" s="13" t="n"/>
      <c r="U78" s="13" t="n"/>
      <c r="V78" s="13" t="n"/>
      <c r="W78" s="13" t="inlineStr">
        <is>
          <t>AJ23-0802</t>
        </is>
      </c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  <c r="AX78" s="13" t="n"/>
      <c r="AY78" s="13" t="n"/>
      <c r="AZ78" s="13" t="n"/>
      <c r="BA78" s="13" t="n"/>
      <c r="BB78" s="13" t="n"/>
      <c r="BC78" s="13" t="n"/>
      <c r="BD78" s="13" t="n"/>
      <c r="BE78" s="13" t="n"/>
      <c r="BF78" s="13" t="n"/>
      <c r="BG78" s="13" t="n"/>
      <c r="BH78" s="13" t="n"/>
      <c r="BI78" s="13" t="n"/>
      <c r="BJ78" s="6" t="inlineStr">
        <is>
          <t>AM20-1106</t>
        </is>
      </c>
      <c r="BK78" s="6" t="inlineStr">
        <is>
          <t>AV23-0503</t>
        </is>
      </c>
      <c r="BL78" s="6" t="inlineStr">
        <is>
          <t>AN22-0703</t>
        </is>
      </c>
      <c r="BM78" s="13" t="n"/>
      <c r="BN78" s="13" t="n"/>
      <c r="BO78" s="13" t="n"/>
      <c r="BP78" s="13" t="n"/>
      <c r="BQ78" s="13" t="n"/>
      <c r="BR78" s="13" t="n"/>
      <c r="BS78" s="6" t="inlineStr">
        <is>
          <t>AV23-0304</t>
        </is>
      </c>
      <c r="BT78" s="13" t="n"/>
      <c r="BU78" s="13" t="n"/>
      <c r="BV78" s="13" t="n"/>
      <c r="BW78" s="13" t="n"/>
      <c r="BX78" s="13" t="n"/>
      <c r="BY78" s="13" t="n"/>
      <c r="BZ78" s="13" t="n"/>
      <c r="CA78" s="13" t="n"/>
      <c r="CB78" s="13" t="n"/>
      <c r="CC78" s="13" t="n"/>
      <c r="CD78" s="13" t="n"/>
      <c r="CE78" s="13" t="n"/>
      <c r="CF78" s="13" t="n"/>
      <c r="CG78" s="13" t="n"/>
      <c r="CH78" s="13" t="n"/>
      <c r="CI78" s="13" t="n"/>
      <c r="CJ78" s="13" t="n"/>
      <c r="CK78" s="13" t="n"/>
      <c r="CL78" s="13" t="n"/>
      <c r="CM78" s="13" t="n"/>
      <c r="CN78" s="13" t="n"/>
      <c r="CO78" s="13" t="n"/>
      <c r="CP78" s="13" t="n"/>
      <c r="CQ78" s="13" t="n"/>
      <c r="CR78" s="13" t="n"/>
      <c r="CS78" s="13" t="n"/>
      <c r="CT78" s="13" t="n"/>
      <c r="CU78" s="13" t="n"/>
      <c r="CV78" s="13" t="n"/>
      <c r="CW78" s="13" t="n"/>
      <c r="CX78" s="13" t="n"/>
      <c r="CY78" s="13" t="n"/>
      <c r="CZ78" s="13" t="n"/>
      <c r="DA78" s="13" t="n"/>
      <c r="DB78" s="13" t="n"/>
      <c r="DC78" s="13" t="n"/>
      <c r="DD78" s="13" t="n"/>
      <c r="DE78" s="13" t="n"/>
      <c r="DF78" s="13" t="n"/>
      <c r="DG78" s="13" t="n"/>
      <c r="DH78" s="13" t="n"/>
      <c r="DI78" s="13" t="n"/>
      <c r="DJ78" s="13" t="n"/>
      <c r="DK78" s="13" t="n"/>
      <c r="DL78" s="13" t="n"/>
      <c r="DM78" s="13" t="n"/>
      <c r="DN78" s="13" t="n"/>
      <c r="DO78" s="13" t="n"/>
      <c r="DP78" s="13" t="n"/>
      <c r="DQ78" s="13" t="n"/>
      <c r="DR78" s="13" t="n"/>
      <c r="DS78" s="13" t="n"/>
      <c r="DT78" s="13" t="n"/>
      <c r="DU78" s="13" t="n"/>
      <c r="DV78" s="13" t="n"/>
      <c r="DW78" s="13" t="n"/>
      <c r="DX78" s="13" t="n"/>
      <c r="DY78" s="13" t="n"/>
      <c r="DZ78" s="13" t="n"/>
      <c r="EA78" s="13" t="n"/>
      <c r="EB78" s="13" t="n"/>
      <c r="EC78" s="13" t="n"/>
    </row>
    <row r="79" ht="16" customHeight="1">
      <c r="A79" s="12" t="inlineStr">
        <is>
          <t>From Stock</t>
        </is>
      </c>
      <c r="B79" s="30" t="n"/>
      <c r="C79" s="30" t="n"/>
      <c r="D79" s="30" t="inlineStr">
        <is>
          <t>V</t>
        </is>
      </c>
      <c r="E79" s="30" t="inlineStr">
        <is>
          <t>V</t>
        </is>
      </c>
      <c r="F79" s="30" t="inlineStr">
        <is>
          <t>V</t>
        </is>
      </c>
      <c r="G79" s="30" t="inlineStr">
        <is>
          <t>V</t>
        </is>
      </c>
      <c r="H79" s="30" t="n"/>
      <c r="I79" s="30" t="inlineStr">
        <is>
          <t>V</t>
        </is>
      </c>
      <c r="J79" s="30" t="n"/>
      <c r="K79" s="30" t="n"/>
      <c r="L79" s="30" t="inlineStr">
        <is>
          <t>V</t>
        </is>
      </c>
      <c r="M79" s="30" t="inlineStr">
        <is>
          <t>V</t>
        </is>
      </c>
      <c r="N79" s="30" t="inlineStr">
        <is>
          <t>V</t>
        </is>
      </c>
      <c r="O79" s="30" t="inlineStr">
        <is>
          <t>V</t>
        </is>
      </c>
      <c r="P79" s="30" t="inlineStr">
        <is>
          <t>V</t>
        </is>
      </c>
      <c r="Q79" s="30" t="inlineStr">
        <is>
          <t>V</t>
        </is>
      </c>
      <c r="R79" s="30" t="n"/>
      <c r="S79" s="30" t="n"/>
      <c r="T79" s="30" t="n"/>
      <c r="U79" s="30" t="n"/>
      <c r="V79" s="30" t="n"/>
      <c r="W79" s="30" t="inlineStr">
        <is>
          <t>V</t>
        </is>
      </c>
      <c r="X79" s="30" t="n"/>
      <c r="Y79" s="30" t="n"/>
      <c r="Z79" s="30" t="n"/>
      <c r="AA79" s="30" t="n"/>
      <c r="AB79" s="13" t="n"/>
      <c r="AC79" s="30" t="n"/>
      <c r="AD79" s="30" t="n"/>
      <c r="AE79" s="30" t="n"/>
      <c r="AF79" s="30" t="n"/>
      <c r="AG79" s="30" t="n"/>
      <c r="AH79" s="30" t="n"/>
      <c r="AI79" s="30" t="n"/>
      <c r="AJ79" s="30" t="n"/>
      <c r="AK79" s="30" t="n"/>
      <c r="AL79" s="30" t="n"/>
      <c r="AP79" s="13" t="n"/>
      <c r="AQ79" s="30" t="n"/>
      <c r="AR79" s="30" t="n"/>
      <c r="AS79" s="30" t="n"/>
      <c r="AT79" s="30" t="n"/>
      <c r="AU79" s="30" t="n"/>
      <c r="AV79" s="30" t="n"/>
      <c r="AW79" s="30" t="n"/>
      <c r="AX79" s="30" t="n"/>
      <c r="AY79" s="30" t="n"/>
      <c r="AZ79" s="30" t="n"/>
      <c r="BA79" s="30" t="n"/>
      <c r="BB79" s="30" t="n"/>
      <c r="BC79" s="30" t="n"/>
      <c r="BD79" s="13" t="n"/>
      <c r="BE79" s="13" t="n"/>
      <c r="BF79" s="30" t="n"/>
      <c r="BG79" s="30" t="n"/>
      <c r="BH79" s="30" t="n"/>
      <c r="BI79" s="30" t="n"/>
      <c r="BJ79" s="31" t="n"/>
      <c r="BK79" s="31" t="n"/>
      <c r="BL79" s="31" t="n"/>
      <c r="BM79" s="30" t="n"/>
      <c r="BN79" s="30" t="n"/>
      <c r="BO79" s="30" t="n"/>
      <c r="BP79" s="30" t="n"/>
      <c r="BQ79" s="30" t="n"/>
      <c r="BR79" s="30" t="n"/>
      <c r="BS79" s="31" t="n"/>
      <c r="BT79" s="30" t="n"/>
      <c r="BU79" s="30" t="n"/>
      <c r="BV79" s="30" t="n"/>
      <c r="BW79" s="30" t="n"/>
      <c r="BX79" s="30" t="n"/>
      <c r="BY79" s="30" t="n"/>
      <c r="BZ79" s="30" t="n"/>
      <c r="CA79" s="30" t="n"/>
      <c r="CB79" s="30" t="n"/>
      <c r="CC79" s="13" t="n"/>
      <c r="CD79" s="13" t="n"/>
      <c r="CE79" s="13" t="n"/>
      <c r="CF79" s="13" t="n"/>
      <c r="CG79" s="13" t="n"/>
      <c r="CH79" s="13" t="n"/>
      <c r="CI79" s="13" t="n"/>
      <c r="CJ79" s="13" t="n"/>
      <c r="CK79" s="13" t="n"/>
      <c r="CL79" s="13" t="n"/>
      <c r="CM79" s="13" t="n"/>
      <c r="CN79" s="30" t="n"/>
      <c r="CO79" s="30" t="n"/>
      <c r="CP79" s="30" t="n"/>
      <c r="CQ79" s="30" t="n"/>
      <c r="CR79" s="30" t="n"/>
      <c r="CS79" s="30" t="n"/>
      <c r="CT79" s="30" t="n"/>
      <c r="CU79" s="13" t="n"/>
      <c r="CV79" s="30" t="n"/>
      <c r="CW79" s="30" t="n"/>
      <c r="CX79" s="30" t="n"/>
      <c r="CY79" s="30" t="n"/>
      <c r="CZ79" s="30" t="n"/>
      <c r="DA79" s="30" t="n"/>
      <c r="DB79" s="30" t="n"/>
      <c r="DC79" s="30" t="n"/>
      <c r="DD79" s="30" t="n"/>
      <c r="DE79" s="13" t="n"/>
      <c r="DF79" s="13" t="n"/>
      <c r="DG79" s="30" t="n"/>
      <c r="DH79" s="13" t="n"/>
      <c r="DI79" s="13" t="n"/>
      <c r="DJ79" s="13" t="n"/>
      <c r="DK79" s="13" t="n"/>
      <c r="DL79" s="13" t="n"/>
      <c r="DM79" s="13" t="n"/>
      <c r="DN79" s="13" t="n"/>
      <c r="DO79" s="30" t="n"/>
      <c r="DP79" s="30" t="n"/>
      <c r="DQ79" s="30" t="n"/>
      <c r="DR79" s="30" t="n"/>
      <c r="DS79" s="13" t="n"/>
      <c r="DT79" s="13" t="n"/>
      <c r="DU79" s="13" t="n"/>
      <c r="DV79" s="13" t="n"/>
      <c r="DW79" s="13" t="n"/>
      <c r="DX79" s="30" t="n"/>
      <c r="DY79" s="30" t="n"/>
      <c r="DZ79" s="30" t="n"/>
      <c r="EA79" s="30" t="n"/>
      <c r="EB79" s="13" t="n"/>
      <c r="EC79" s="13" t="n"/>
    </row>
    <row r="80" ht="16" customHeight="1">
      <c r="A80" s="12" t="inlineStr">
        <is>
          <t>Qty</t>
        </is>
      </c>
      <c r="B80" s="13" t="n"/>
      <c r="C80" s="13" t="n"/>
      <c r="D80" s="13" t="n">
        <v>10</v>
      </c>
      <c r="E80" s="13" t="n">
        <v>1</v>
      </c>
      <c r="F80" s="13" t="n">
        <v>2</v>
      </c>
      <c r="G80" s="13" t="n">
        <v>1</v>
      </c>
      <c r="H80" s="13" t="n"/>
      <c r="I80" s="13" t="n">
        <v>10</v>
      </c>
      <c r="J80" s="13" t="n"/>
      <c r="K80" s="13" t="n"/>
      <c r="L80" s="13" t="n">
        <v>1</v>
      </c>
      <c r="M80" s="13" t="n">
        <v>4</v>
      </c>
      <c r="N80" s="13" t="n">
        <v>2</v>
      </c>
      <c r="O80" s="13" t="n">
        <v>1</v>
      </c>
      <c r="P80" s="13" t="n">
        <v>2</v>
      </c>
      <c r="Q80" s="13" t="n">
        <v>4</v>
      </c>
      <c r="R80" s="13" t="n"/>
      <c r="S80" s="13" t="n"/>
      <c r="T80" s="13" t="n"/>
      <c r="U80" s="13" t="n"/>
      <c r="V80" s="13" t="n"/>
      <c r="W80" s="13" t="n">
        <v>2</v>
      </c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  <c r="AX80" s="13" t="n"/>
      <c r="AY80" s="13" t="n"/>
      <c r="AZ80" s="13" t="n"/>
      <c r="BA80" s="13" t="n"/>
      <c r="BB80" s="13" t="n"/>
      <c r="BC80" s="13" t="n"/>
      <c r="BD80" s="13" t="n"/>
      <c r="BE80" s="13" t="n"/>
      <c r="BF80" s="13" t="n"/>
      <c r="BG80" s="13" t="n"/>
      <c r="BH80" s="13" t="n"/>
      <c r="BI80" s="13" t="n"/>
      <c r="BJ80" s="13" t="n">
        <v>1</v>
      </c>
      <c r="BK80" s="13" t="n">
        <v>6</v>
      </c>
      <c r="BL80" s="13" t="n">
        <v>2</v>
      </c>
      <c r="BM80" s="13" t="n"/>
      <c r="BN80" s="13" t="n"/>
      <c r="BO80" s="13" t="n"/>
      <c r="BP80" s="13" t="n"/>
      <c r="BQ80" s="13" t="n"/>
      <c r="BR80" s="13" t="n"/>
      <c r="BS80" s="13" t="n">
        <v>4</v>
      </c>
      <c r="BT80" s="13" t="n"/>
      <c r="BU80" s="13" t="n"/>
      <c r="BV80" s="13" t="n"/>
      <c r="BW80" s="13" t="n"/>
      <c r="BX80" s="13" t="n"/>
      <c r="BY80" s="13" t="n"/>
      <c r="BZ80" s="13" t="n"/>
      <c r="CA80" s="13" t="n"/>
      <c r="CB80" s="13" t="n"/>
      <c r="CC80" s="13" t="n"/>
      <c r="CD80" s="13" t="n"/>
      <c r="CE80" s="13" t="n"/>
      <c r="CF80" s="13" t="n"/>
      <c r="CG80" s="13" t="n"/>
      <c r="CH80" s="13" t="n"/>
      <c r="CI80" s="13" t="n"/>
      <c r="CJ80" s="13" t="n"/>
      <c r="CK80" s="13" t="n"/>
      <c r="CL80" s="13" t="n"/>
      <c r="CM80" s="13" t="n"/>
      <c r="CN80" s="13" t="n"/>
      <c r="CO80" s="13" t="n"/>
      <c r="CP80" s="13" t="n"/>
      <c r="CQ80" s="13" t="n"/>
      <c r="CR80" s="13" t="n"/>
      <c r="CS80" s="13" t="n"/>
      <c r="CT80" s="13" t="n"/>
      <c r="CU80" s="13" t="n"/>
      <c r="CV80" s="13" t="n"/>
      <c r="CW80" s="13" t="n"/>
      <c r="CX80" s="13" t="n"/>
      <c r="CY80" s="13" t="n"/>
      <c r="CZ80" s="13" t="n"/>
      <c r="DA80" s="13" t="n"/>
      <c r="DB80" s="13" t="n"/>
      <c r="DC80" s="13" t="n"/>
      <c r="DD80" s="13" t="n"/>
      <c r="DE80" s="13" t="n"/>
      <c r="DF80" s="13" t="n"/>
      <c r="DG80" s="13" t="n"/>
      <c r="DH80" s="13" t="n"/>
      <c r="DI80" s="13" t="n"/>
      <c r="DJ80" s="13" t="n"/>
      <c r="DK80" s="13" t="n"/>
      <c r="DL80" s="13" t="n"/>
      <c r="DM80" s="13" t="n"/>
      <c r="DN80" s="13" t="n"/>
      <c r="DO80" s="13" t="n"/>
      <c r="DP80" s="13" t="n"/>
      <c r="DQ80" s="13" t="n"/>
      <c r="DR80" s="13" t="n"/>
      <c r="DS80" s="13" t="n"/>
      <c r="DT80" s="13" t="n"/>
      <c r="DU80" s="13" t="n"/>
      <c r="DV80" s="13" t="n"/>
      <c r="DW80" s="13" t="n"/>
      <c r="DX80" s="13" t="n"/>
      <c r="DY80" s="13" t="n"/>
      <c r="DZ80" s="13" t="n"/>
      <c r="EA80" s="13" t="n"/>
      <c r="EB80" s="13" t="n"/>
      <c r="EC80" s="13" t="n"/>
    </row>
    <row r="81" ht="16" customHeight="1">
      <c r="A81" s="14" t="inlineStr">
        <is>
          <t>Price</t>
        </is>
      </c>
      <c r="B81" s="15" t="n"/>
      <c r="C81" s="15" t="n"/>
      <c r="D81" s="15" t="n">
        <v>6043</v>
      </c>
      <c r="E81" s="15" t="n">
        <v>4280</v>
      </c>
      <c r="F81" s="15" t="n">
        <v>15590</v>
      </c>
      <c r="G81" s="15" t="n">
        <v>3541</v>
      </c>
      <c r="H81" s="15" t="n"/>
      <c r="I81" s="15" t="n">
        <v>411</v>
      </c>
      <c r="J81" s="15" t="n"/>
      <c r="K81" s="15" t="n"/>
      <c r="L81" s="15" t="n">
        <v>284</v>
      </c>
      <c r="M81" s="15" t="n">
        <v>134.8</v>
      </c>
      <c r="N81" s="15" t="n">
        <v>270</v>
      </c>
      <c r="O81" s="15" t="n">
        <v>245</v>
      </c>
      <c r="P81" s="15" t="n">
        <v>153</v>
      </c>
      <c r="Q81" s="15" t="n">
        <v>100</v>
      </c>
      <c r="R81" s="15" t="n"/>
      <c r="S81" s="15" t="n"/>
      <c r="T81" s="15" t="n"/>
      <c r="U81" s="15" t="n"/>
      <c r="V81" s="15" t="n"/>
      <c r="W81" s="15" t="n">
        <v>440</v>
      </c>
      <c r="X81" s="15" t="n"/>
      <c r="Y81" s="15" t="n"/>
      <c r="Z81" s="15" t="n"/>
      <c r="AA81" s="15" t="n"/>
      <c r="AB81" s="13" t="n"/>
      <c r="AC81" s="15" t="n"/>
      <c r="AD81" s="15" t="n"/>
      <c r="AE81" s="15" t="n"/>
      <c r="AF81" s="15" t="n"/>
      <c r="AG81" s="15" t="n"/>
      <c r="AH81" s="15" t="n"/>
      <c r="AI81" s="15" t="n"/>
      <c r="AJ81" s="15" t="n"/>
      <c r="AK81" s="15" t="n"/>
      <c r="AL81" s="15" t="n"/>
      <c r="AP81" s="13" t="n"/>
      <c r="AQ81" s="15" t="n"/>
      <c r="AR81" s="15" t="n"/>
      <c r="AS81" s="15" t="n"/>
      <c r="AT81" s="15" t="n"/>
      <c r="AU81" s="15" t="n"/>
      <c r="AV81" s="15" t="n"/>
      <c r="AW81" s="15" t="n"/>
      <c r="AX81" s="15" t="n"/>
      <c r="AY81" s="15" t="n"/>
      <c r="AZ81" s="15" t="n"/>
      <c r="BA81" s="15" t="n"/>
      <c r="BB81" s="15" t="n"/>
      <c r="BC81" s="15" t="n"/>
      <c r="BD81" s="13" t="n"/>
      <c r="BE81" s="13" t="n"/>
      <c r="BF81" s="15" t="n"/>
      <c r="BG81" s="15" t="n"/>
      <c r="BH81" s="15" t="n"/>
      <c r="BI81" s="15" t="n"/>
      <c r="BJ81" s="15" t="n">
        <v>6820</v>
      </c>
      <c r="BK81" s="15" t="n">
        <v>7660</v>
      </c>
      <c r="BL81" s="15" t="n">
        <v>7660</v>
      </c>
      <c r="BM81" s="15" t="n"/>
      <c r="BN81" s="15" t="n"/>
      <c r="BO81" s="15" t="n"/>
      <c r="BP81" s="15" t="n"/>
      <c r="BQ81" s="15" t="n"/>
      <c r="BR81" s="15" t="n"/>
      <c r="BS81" s="46" t="n">
        <v>2810</v>
      </c>
      <c r="BT81" s="15" t="n"/>
      <c r="BU81" s="15" t="n"/>
      <c r="BV81" s="15" t="n"/>
      <c r="BW81" s="15" t="n"/>
      <c r="BX81" s="15" t="n"/>
      <c r="BY81" s="15" t="n"/>
      <c r="BZ81" s="15" t="n"/>
      <c r="CA81" s="15" t="n"/>
      <c r="CB81" s="15" t="n"/>
      <c r="CC81" s="13" t="n"/>
      <c r="CD81" s="13" t="n"/>
      <c r="CE81" s="13" t="n"/>
      <c r="CF81" s="13" t="n"/>
      <c r="CG81" s="13" t="n"/>
      <c r="CH81" s="13" t="n"/>
      <c r="CI81" s="13" t="n"/>
      <c r="CJ81" s="13" t="n"/>
      <c r="CK81" s="13" t="n"/>
      <c r="CL81" s="13" t="n"/>
      <c r="CM81" s="13" t="n"/>
      <c r="CN81" s="15" t="n"/>
      <c r="CO81" s="15" t="n"/>
      <c r="CP81" s="15" t="n"/>
      <c r="CQ81" s="15" t="n"/>
      <c r="CR81" s="15" t="n"/>
      <c r="CS81" s="15" t="n"/>
      <c r="CT81" s="15" t="n"/>
      <c r="CU81" s="13" t="n"/>
      <c r="CV81" s="15" t="n"/>
      <c r="CW81" s="15" t="n"/>
      <c r="CX81" s="15" t="n"/>
      <c r="CY81" s="15" t="n"/>
      <c r="CZ81" s="15" t="n"/>
      <c r="DA81" s="15" t="n"/>
      <c r="DB81" s="15" t="n"/>
      <c r="DC81" s="15" t="n"/>
      <c r="DD81" s="15" t="n"/>
      <c r="DE81" s="13" t="n"/>
      <c r="DF81" s="13" t="n"/>
      <c r="DG81" s="15" t="n"/>
      <c r="DH81" s="13" t="n"/>
      <c r="DI81" s="13" t="n"/>
      <c r="DJ81" s="13" t="n"/>
      <c r="DK81" s="13" t="n"/>
      <c r="DL81" s="13" t="n"/>
      <c r="DM81" s="13" t="n"/>
      <c r="DN81" s="13" t="n"/>
      <c r="DO81" s="15" t="n"/>
      <c r="DP81" s="15" t="n"/>
      <c r="DQ81" s="15" t="n"/>
      <c r="DR81" s="15" t="n"/>
      <c r="DS81" s="13" t="n"/>
      <c r="DT81" s="13" t="n"/>
      <c r="DU81" s="13" t="n"/>
      <c r="DV81" s="13" t="n"/>
      <c r="DW81" s="13" t="n"/>
      <c r="DX81" s="15" t="n"/>
      <c r="DY81" s="15" t="n"/>
      <c r="DZ81" s="15" t="n"/>
      <c r="EA81" s="15" t="n"/>
      <c r="EB81" s="13" t="n"/>
      <c r="EC81" s="13" t="n"/>
    </row>
    <row r="82" ht="16" customHeight="1">
      <c r="A82" s="16" t="inlineStr">
        <is>
          <t>Discount</t>
        </is>
      </c>
      <c r="B82" s="17" t="n"/>
      <c r="C82" s="17" t="n"/>
      <c r="D82" s="17" t="n">
        <v>0</v>
      </c>
      <c r="E82" s="17" t="n">
        <v>0</v>
      </c>
      <c r="F82" s="17" t="n">
        <v>0</v>
      </c>
      <c r="G82" s="17" t="n">
        <v>0</v>
      </c>
      <c r="H82" s="17" t="n"/>
      <c r="I82" s="17" t="n">
        <v>0</v>
      </c>
      <c r="J82" s="17" t="n"/>
      <c r="K82" s="17" t="n"/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/>
      <c r="S82" s="17" t="n"/>
      <c r="T82" s="17" t="n"/>
      <c r="U82" s="17" t="n"/>
      <c r="V82" s="17" t="n"/>
      <c r="W82" s="17" t="n">
        <v>0</v>
      </c>
      <c r="X82" s="17" t="n"/>
      <c r="Y82" s="17" t="n"/>
      <c r="Z82" s="17" t="n"/>
      <c r="AA82" s="17" t="n"/>
      <c r="AB82" s="13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P82" s="13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17" t="n"/>
      <c r="BC82" s="17" t="n"/>
      <c r="BD82" s="13" t="n"/>
      <c r="BE82" s="13" t="n"/>
      <c r="BF82" s="17" t="n"/>
      <c r="BG82" s="17" t="n"/>
      <c r="BH82" s="17" t="n"/>
      <c r="BI82" s="17" t="n"/>
      <c r="BJ82" s="17" t="n">
        <v>0</v>
      </c>
      <c r="BK82" s="17" t="n">
        <v>0</v>
      </c>
      <c r="BL82" s="17" t="n">
        <v>0</v>
      </c>
      <c r="BM82" s="17" t="n"/>
      <c r="BN82" s="17" t="n"/>
      <c r="BO82" s="17" t="n"/>
      <c r="BP82" s="17" t="n"/>
      <c r="BQ82" s="17" t="n"/>
      <c r="BR82" s="17" t="n"/>
      <c r="BS82" s="17" t="n"/>
      <c r="BT82" s="17" t="n"/>
      <c r="BU82" s="17" t="n"/>
      <c r="BV82" s="17" t="n"/>
      <c r="BW82" s="17" t="n"/>
      <c r="BX82" s="17" t="n"/>
      <c r="BY82" s="17" t="n"/>
      <c r="BZ82" s="17" t="n"/>
      <c r="CA82" s="17" t="n"/>
      <c r="CB82" s="17" t="n"/>
      <c r="CC82" s="13" t="n"/>
      <c r="CD82" s="13" t="n"/>
      <c r="CE82" s="13" t="n"/>
      <c r="CF82" s="13" t="n"/>
      <c r="CG82" s="13" t="n"/>
      <c r="CH82" s="13" t="n"/>
      <c r="CI82" s="13" t="n"/>
      <c r="CJ82" s="13" t="n"/>
      <c r="CK82" s="13" t="n"/>
      <c r="CL82" s="13" t="n"/>
      <c r="CM82" s="13" t="n"/>
      <c r="CN82" s="17" t="n"/>
      <c r="CO82" s="17" t="n"/>
      <c r="CP82" s="17" t="n"/>
      <c r="CQ82" s="17" t="n"/>
      <c r="CR82" s="17" t="n"/>
      <c r="CS82" s="17" t="n"/>
      <c r="CT82" s="17" t="n"/>
      <c r="CU82" s="13" t="n"/>
      <c r="CV82" s="17" t="n"/>
      <c r="CW82" s="17" t="n"/>
      <c r="CX82" s="17" t="n"/>
      <c r="CY82" s="17" t="n"/>
      <c r="CZ82" s="17" t="n"/>
      <c r="DA82" s="17" t="n"/>
      <c r="DB82" s="17" t="n"/>
      <c r="DC82" s="17" t="n"/>
      <c r="DD82" s="17" t="n"/>
      <c r="DE82" s="13" t="n"/>
      <c r="DF82" s="13" t="n"/>
      <c r="DG82" s="17" t="n"/>
      <c r="DH82" s="13" t="n"/>
      <c r="DI82" s="13" t="n"/>
      <c r="DJ82" s="13" t="n"/>
      <c r="DK82" s="13" t="n"/>
      <c r="DL82" s="13" t="n"/>
      <c r="DM82" s="13" t="n"/>
      <c r="DN82" s="13" t="n"/>
      <c r="DO82" s="17" t="n"/>
      <c r="DP82" s="17" t="n"/>
      <c r="DQ82" s="17" t="n"/>
      <c r="DR82" s="17" t="n"/>
      <c r="DS82" s="13" t="n"/>
      <c r="DT82" s="13" t="n"/>
      <c r="DU82" s="13" t="n"/>
      <c r="DV82" s="13" t="n"/>
      <c r="DW82" s="13" t="n"/>
      <c r="DX82" s="17" t="n"/>
      <c r="DY82" s="17" t="n"/>
      <c r="DZ82" s="17" t="n"/>
      <c r="EA82" s="17" t="n"/>
      <c r="EB82" s="13" t="n"/>
      <c r="EC82" s="13" t="n"/>
    </row>
    <row r="83" ht="16" customHeight="1">
      <c r="A83" s="18" t="inlineStr">
        <is>
          <t>Final Price</t>
        </is>
      </c>
      <c r="B83" s="19">
        <f>(B81*B80)*(1-B82)</f>
        <v/>
      </c>
      <c r="C83" s="19">
        <f>(C81*C80)*(1-C82)</f>
        <v/>
      </c>
      <c r="D83" s="19">
        <f>(D81*D80)*(1-D82)</f>
        <v/>
      </c>
      <c r="E83" s="19">
        <f>(E81*E80)*(1-E82)</f>
        <v/>
      </c>
      <c r="F83" s="19">
        <f>(F81*F80)*(1-F82)</f>
        <v/>
      </c>
      <c r="G83" s="19">
        <f>(G81*G80)*(1-G82)</f>
        <v/>
      </c>
      <c r="H83" s="19">
        <f>(H81*H80)*(1-H82)</f>
        <v/>
      </c>
      <c r="I83" s="19">
        <f>(I81*I80)*(1-I82)</f>
        <v/>
      </c>
      <c r="J83" s="19">
        <f>(J81*J80)*(1-J82)</f>
        <v/>
      </c>
      <c r="K83" s="19">
        <f>(K81*K80)*(1-K82)</f>
        <v/>
      </c>
      <c r="L83" s="19">
        <f>(L81*L80)*(1-L82)</f>
        <v/>
      </c>
      <c r="M83" s="19">
        <f>(M81*M80)*(1-M82)</f>
        <v/>
      </c>
      <c r="N83" s="19">
        <f>(N81*N80)*(1-N82)</f>
        <v/>
      </c>
      <c r="O83" s="19">
        <f>(O81*O80)*(1-O82)</f>
        <v/>
      </c>
      <c r="P83" s="19">
        <f>(P81*P80)*(1-P82)</f>
        <v/>
      </c>
      <c r="Q83" s="19">
        <f>(Q81*Q80)*(1-Q82)</f>
        <v/>
      </c>
      <c r="R83" s="19">
        <f>(R81*R80)*(1-R82)</f>
        <v/>
      </c>
      <c r="S83" s="19">
        <f>(S81*S80)*(1-S82)</f>
        <v/>
      </c>
      <c r="T83" s="19">
        <f>(T81*T80)*(1-T82)</f>
        <v/>
      </c>
      <c r="U83" s="19">
        <f>(U81*U80)*(1-U82)</f>
        <v/>
      </c>
      <c r="V83" s="19">
        <f>(V81*V80)*(1-V82)</f>
        <v/>
      </c>
      <c r="W83" s="19">
        <f>(W81*W80)*(1-W82)</f>
        <v/>
      </c>
      <c r="X83" s="19" t="n"/>
      <c r="Y83" s="19">
        <f>(Y81*Y80)*(1-Y82)</f>
        <v/>
      </c>
      <c r="Z83" s="19">
        <f>(Z81*Z80)*(1-Z82)</f>
        <v/>
      </c>
      <c r="AA83" s="19">
        <f>(AA81*AA80)*(1-AA82)</f>
        <v/>
      </c>
      <c r="AB83" s="19">
        <f>(AB81*AB80)*(1-AB82)</f>
        <v/>
      </c>
      <c r="AC83" s="19">
        <f>(AC81*AC80)*(1-AC82)</f>
        <v/>
      </c>
      <c r="AD83" s="19" t="n"/>
      <c r="AE83" s="19" t="n"/>
      <c r="AF83" s="19" t="n"/>
      <c r="AG83" s="19" t="n"/>
      <c r="AH83" s="19" t="n"/>
      <c r="AI83" s="19" t="n"/>
      <c r="AJ83" s="19">
        <f>(AJ81*AJ80)*(1-AJ82)</f>
        <v/>
      </c>
      <c r="AK83" s="19">
        <f>(AK81*AK80)*(1-AK82)</f>
        <v/>
      </c>
      <c r="AL83" s="19">
        <f>(AL81*AL80)*(1-AL82)</f>
        <v/>
      </c>
      <c r="AP83" s="19">
        <f>(AP81*AP80)*(1-AP82)</f>
        <v/>
      </c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>
        <f>(BB81*BB80)*(1-BB82)</f>
        <v/>
      </c>
      <c r="BC83" s="19">
        <f>(BC81*BC80)*(1-BC82)</f>
        <v/>
      </c>
      <c r="BD83" s="19">
        <f>(BD81*BD80)*(1-BD82)</f>
        <v/>
      </c>
      <c r="BE83" s="19">
        <f>(BE81*BE80)*(1-BE82)</f>
        <v/>
      </c>
      <c r="BF83" s="19" t="n"/>
      <c r="BG83" s="19" t="n"/>
      <c r="BH83" s="19" t="n"/>
      <c r="BI83" s="19">
        <f>(BI81*BI80)*(1-BI82)</f>
        <v/>
      </c>
      <c r="BJ83" s="19">
        <f>(BJ81*BJ80)*(1-BJ82)</f>
        <v/>
      </c>
      <c r="BK83" s="19">
        <f>(BK81*BK80)*(1-BK82)</f>
        <v/>
      </c>
      <c r="BL83" s="19">
        <f>(BL81*BL80)*(1-BL82)</f>
        <v/>
      </c>
      <c r="BM83" s="19">
        <f>(BM81*BM80)*(1-BM82)</f>
        <v/>
      </c>
      <c r="BN83" s="19">
        <f>(BN81*BN80)*(1-BN82)</f>
        <v/>
      </c>
      <c r="BO83" s="19">
        <f>(BO81*BO80)*(1-BO82)</f>
        <v/>
      </c>
      <c r="BP83" s="19">
        <f>(BP81*BP80)*(1-BP82)</f>
        <v/>
      </c>
      <c r="BQ83" s="19">
        <f>(BQ81*BQ80)*(1-BQ82)</f>
        <v/>
      </c>
      <c r="BR83" s="19">
        <f>(BR81*BR80)*(1-BR82)</f>
        <v/>
      </c>
      <c r="BS83" s="47">
        <f>(BS81*BS80)*(1-BS82)</f>
        <v/>
      </c>
      <c r="BT83" s="19">
        <f>(BT81*BT80)*(1-BT82)</f>
        <v/>
      </c>
      <c r="BU83" s="19">
        <f>(BU81*BU80)*(1-BU82)</f>
        <v/>
      </c>
      <c r="BV83" s="19">
        <f>(BV81*BV80)*(1-BV82)</f>
        <v/>
      </c>
      <c r="BW83" s="19">
        <f>(BW81*BW80)*(1-BW82)</f>
        <v/>
      </c>
      <c r="BX83" s="19">
        <f>(BX81*BX80)*(1-BX82)</f>
        <v/>
      </c>
      <c r="BY83" s="19">
        <f>(BY81*BY80)*(1-BY82)</f>
        <v/>
      </c>
      <c r="BZ83" s="19">
        <f>(BZ81*BZ80)*(1-BZ82)</f>
        <v/>
      </c>
      <c r="CA83" s="19">
        <f>(CA81*CA80)*(1-CA82)</f>
        <v/>
      </c>
      <c r="CB83" s="19">
        <f>(CB81*CB80)*(1-CB82)</f>
        <v/>
      </c>
      <c r="CC83" s="19">
        <f>(CC81*CC80)*(1-CC82)</f>
        <v/>
      </c>
      <c r="CD83" s="19">
        <f>(CD81*CD80)*(1-CD82)</f>
        <v/>
      </c>
      <c r="CE83" s="19">
        <f>(CE81*CE80)*(1-CE82)</f>
        <v/>
      </c>
      <c r="CF83" s="19">
        <f>(CF81*CF80)*(1-CF82)</f>
        <v/>
      </c>
      <c r="CG83" s="19">
        <f>(CG81*CG80)*(1-CG82)</f>
        <v/>
      </c>
      <c r="CH83" s="19">
        <f>(CH81*CH80)*(1-CH82)</f>
        <v/>
      </c>
      <c r="CI83" s="19">
        <f>(CI81*CI80)*(1-CI82)</f>
        <v/>
      </c>
      <c r="CJ83" s="19">
        <f>(CJ81*CJ80)*(1-CJ82)</f>
        <v/>
      </c>
      <c r="CK83" s="19">
        <f>(CK81*CK80)*(1-CK82)</f>
        <v/>
      </c>
      <c r="CL83" s="19">
        <f>(CL81*CL80)*(1-CL82)</f>
        <v/>
      </c>
      <c r="CM83" s="19">
        <f>(CM81*CM80)*(1-CM82)</f>
        <v/>
      </c>
      <c r="CN83" s="19">
        <f>(CN81*CN80)*(1-CN82)</f>
        <v/>
      </c>
      <c r="CO83" s="19">
        <f>(CO81*CO80)*(1-CO82)</f>
        <v/>
      </c>
      <c r="CP83" s="19">
        <f>(CP81*CP80)*(1-CP82)</f>
        <v/>
      </c>
      <c r="CQ83" s="19">
        <f>(CQ81*CQ80)*(1-CQ82)</f>
        <v/>
      </c>
      <c r="CR83" s="19">
        <f>(CR81*CR80)*(1-CR82)</f>
        <v/>
      </c>
      <c r="CS83" s="19">
        <f>(CS81*CS80)*(1-CS82)</f>
        <v/>
      </c>
      <c r="CT83" s="19">
        <f>(CT81*CT80)*(1-CT82)</f>
        <v/>
      </c>
      <c r="CU83" s="19">
        <f>(CU81*CU80)*(1-CU82)</f>
        <v/>
      </c>
      <c r="CV83" s="19">
        <f>(CV81*CV80)*(1-CV82)</f>
        <v/>
      </c>
      <c r="CW83" s="19">
        <f>(CW81*CW80)*(1-CW82)</f>
        <v/>
      </c>
      <c r="CX83" s="19" t="n"/>
      <c r="CY83" s="19" t="n"/>
      <c r="CZ83" s="19">
        <f>(CZ81*CZ80)*(1-CZ82)</f>
        <v/>
      </c>
      <c r="DA83" s="19">
        <f>(DA81*DA80)*(1-DA82)</f>
        <v/>
      </c>
      <c r="DB83" s="19">
        <f>(DB81*DB80)*(1-DB82)</f>
        <v/>
      </c>
      <c r="DC83" s="19">
        <f>(DC81*DC80)*(1-DC82)</f>
        <v/>
      </c>
      <c r="DD83" s="19">
        <f>(DD81*DD80)*(1-DD82)</f>
        <v/>
      </c>
      <c r="DE83" s="19">
        <f>(DE81*DE80)*(1-DE82)</f>
        <v/>
      </c>
      <c r="DF83" s="19">
        <f>(DF81*DF80)*(1-DF82)</f>
        <v/>
      </c>
      <c r="DG83" s="19">
        <f>(DG81*DG80)*(1-DG82)</f>
        <v/>
      </c>
      <c r="DH83" s="19">
        <f>(DH81*DH80)*(1-DH82)</f>
        <v/>
      </c>
      <c r="DI83" s="19">
        <f>(DI81*DI80)*(1-DI82)</f>
        <v/>
      </c>
      <c r="DJ83" s="19">
        <f>(DJ81*DJ80)*(1-DJ82)</f>
        <v/>
      </c>
      <c r="DK83" s="19">
        <f>(DK81*DK80)*(1-DK82)</f>
        <v/>
      </c>
      <c r="DL83" s="19">
        <f>(DL81*DL80)*(1-DL82)</f>
        <v/>
      </c>
      <c r="DM83" s="19">
        <f>(DM81*DM80)*(1-DM82)</f>
        <v/>
      </c>
      <c r="DN83" s="19">
        <f>(DN81*DN80)*(1-DN82)</f>
        <v/>
      </c>
      <c r="DO83" s="19">
        <f>(DO81*DO80)*(1-DO82)</f>
        <v/>
      </c>
      <c r="DP83" s="19">
        <f>(DP81*DP80)*(1-DP82)</f>
        <v/>
      </c>
      <c r="DQ83" s="19">
        <f>(DQ81*DQ80)*(1-DQ82)</f>
        <v/>
      </c>
      <c r="DR83" s="19">
        <f>(DR81*DR80)*(1-DR82)</f>
        <v/>
      </c>
      <c r="DS83" s="19">
        <f>(DS81*DS80)*(1-DS82)</f>
        <v/>
      </c>
      <c r="DT83" s="19">
        <f>(DT81*DT80)*(1-DT82)</f>
        <v/>
      </c>
      <c r="DU83" s="19">
        <f>(DU81*DU80)*(1-DU82)</f>
        <v/>
      </c>
      <c r="DV83" s="19">
        <f>(DV81*DV80)*(1-DV82)</f>
        <v/>
      </c>
      <c r="DW83" s="19">
        <f>(DW81*DW80)*(1-DW82)</f>
        <v/>
      </c>
      <c r="DX83" s="19">
        <f>(DX81*DX80)*(1-DX82)</f>
        <v/>
      </c>
      <c r="DY83" s="19">
        <f>(DY81*DY80)*(1-DY82)</f>
        <v/>
      </c>
      <c r="DZ83" s="19">
        <f>(DZ81*DZ80)*(1-DZ82)</f>
        <v/>
      </c>
      <c r="EA83" s="19">
        <f>(EA81*EA80)*(1-EA82)</f>
        <v/>
      </c>
      <c r="EB83" s="19">
        <f>(EB81*EB80)*(1-EB82)</f>
        <v/>
      </c>
      <c r="EC83" s="19">
        <f>(EC81*EC80)*(1-EC82)</f>
        <v/>
      </c>
    </row>
    <row r="84" ht="16" customHeight="1">
      <c r="A84" s="11" t="inlineStr">
        <is>
          <t>Customer</t>
        </is>
      </c>
      <c r="B84" s="6" t="n"/>
      <c r="C84" s="6" t="n"/>
      <c r="D84" s="6" t="inlineStr">
        <is>
          <t>Ormat</t>
        </is>
      </c>
      <c r="E84" s="6" t="inlineStr">
        <is>
          <t>Ormat</t>
        </is>
      </c>
      <c r="F84" s="6" t="n"/>
      <c r="G84" s="6" t="inlineStr">
        <is>
          <t>Ormat</t>
        </is>
      </c>
      <c r="H84" s="6" t="n"/>
      <c r="I84" s="6" t="n"/>
      <c r="J84" s="6" t="n"/>
      <c r="K84" s="6" t="n"/>
      <c r="L84" s="6" t="inlineStr">
        <is>
          <t>Ormat</t>
        </is>
      </c>
      <c r="M84" s="6" t="inlineStr">
        <is>
          <t>Ormat</t>
        </is>
      </c>
      <c r="N84" s="6" t="inlineStr">
        <is>
          <t>Amiad</t>
        </is>
      </c>
      <c r="O84" s="6" t="inlineStr">
        <is>
          <t>Ormat</t>
        </is>
      </c>
      <c r="P84" s="6" t="inlineStr">
        <is>
          <t>Ormat</t>
        </is>
      </c>
      <c r="Q84" s="6" t="inlineStr">
        <is>
          <t>Ormat</t>
        </is>
      </c>
      <c r="R84" s="6" t="n"/>
      <c r="S84" s="6" t="n"/>
      <c r="T84" s="6" t="n"/>
      <c r="U84" s="6" t="n"/>
      <c r="V84" s="6" t="n"/>
      <c r="W84" s="6" t="inlineStr">
        <is>
          <t>Ormat</t>
        </is>
      </c>
      <c r="X84" s="6" t="n"/>
      <c r="Y84" s="6" t="n"/>
      <c r="Z84" s="6" t="n"/>
      <c r="AA84" s="6" t="n"/>
      <c r="AB84" s="13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P84" s="13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13" t="n"/>
      <c r="BE84" s="13" t="n"/>
      <c r="BF84" s="6" t="n"/>
      <c r="BG84" s="6" t="n"/>
      <c r="BH84" s="6" t="n"/>
      <c r="BI84" s="6" t="n"/>
      <c r="BJ84" s="6" t="inlineStr">
        <is>
          <t>Raphael</t>
        </is>
      </c>
      <c r="BK84" s="6" t="inlineStr">
        <is>
          <t>Raphael</t>
        </is>
      </c>
      <c r="BL84" s="6" t="inlineStr">
        <is>
          <t>Raphael</t>
        </is>
      </c>
      <c r="BM84" s="6" t="n"/>
      <c r="BN84" s="6" t="n"/>
      <c r="BO84" s="6" t="n"/>
      <c r="BP84" s="6" t="n"/>
      <c r="BQ84" s="6" t="n"/>
      <c r="BR84" s="6" t="n"/>
      <c r="BS84" s="6" t="inlineStr">
        <is>
          <t>ONI</t>
        </is>
      </c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13" t="n"/>
      <c r="CD84" s="13" t="n"/>
      <c r="CE84" s="13" t="n"/>
      <c r="CF84" s="13" t="n"/>
      <c r="CG84" s="13" t="n"/>
      <c r="CH84" s="13" t="n"/>
      <c r="CI84" s="13" t="n"/>
      <c r="CJ84" s="13" t="n"/>
      <c r="CK84" s="13" t="n"/>
      <c r="CL84" s="13" t="n"/>
      <c r="CM84" s="13" t="n"/>
      <c r="CN84" s="6" t="n"/>
      <c r="CO84" s="6" t="n"/>
      <c r="CP84" s="6" t="n"/>
      <c r="CQ84" s="6" t="n"/>
      <c r="CR84" s="6" t="n"/>
      <c r="CS84" s="6" t="n"/>
      <c r="CT84" s="6" t="n"/>
      <c r="CU84" s="13" t="n"/>
      <c r="CV84" s="6" t="n"/>
      <c r="CW84" s="6" t="n"/>
      <c r="CX84" s="6" t="n"/>
      <c r="CY84" s="6" t="n"/>
      <c r="CZ84" s="6" t="n"/>
      <c r="DA84" s="6" t="n"/>
      <c r="DB84" s="6" t="n"/>
      <c r="DC84" s="6" t="n"/>
      <c r="DD84" s="6" t="n"/>
      <c r="DE84" s="13" t="n"/>
      <c r="DF84" s="13" t="n"/>
      <c r="DG84" s="6" t="n"/>
      <c r="DH84" s="13" t="n"/>
      <c r="DI84" s="13" t="n"/>
      <c r="DJ84" s="13" t="n"/>
      <c r="DK84" s="13" t="n"/>
      <c r="DL84" s="13" t="n"/>
      <c r="DM84" s="13" t="n"/>
      <c r="DN84" s="13" t="n"/>
      <c r="DO84" s="6" t="n"/>
      <c r="DP84" s="6" t="n"/>
      <c r="DQ84" s="6" t="n"/>
      <c r="DR84" s="6" t="n"/>
      <c r="DS84" s="13" t="n"/>
      <c r="DT84" s="13" t="n"/>
      <c r="DU84" s="13" t="n"/>
      <c r="DV84" s="13" t="n"/>
      <c r="DW84" s="13" t="n"/>
      <c r="DX84" s="6" t="n"/>
      <c r="DY84" s="6" t="n"/>
      <c r="DZ84" s="6" t="n"/>
      <c r="EA84" s="6" t="n"/>
      <c r="EB84" s="13" t="n"/>
      <c r="EC84" s="13" t="n"/>
    </row>
    <row r="85" ht="16" customHeight="1">
      <c r="A85" s="21" t="inlineStr">
        <is>
          <t>Customer PN</t>
        </is>
      </c>
      <c r="B85" s="20" t="n"/>
      <c r="C85" s="20" t="n"/>
      <c r="D85" s="20" t="inlineStr">
        <is>
          <t>955.071.676.1</t>
        </is>
      </c>
      <c r="E85" s="20" t="inlineStr">
        <is>
          <t>955.072.575.1</t>
        </is>
      </c>
      <c r="F85" s="20" t="n"/>
      <c r="G85" s="20" t="inlineStr">
        <is>
          <t>955.070.093.1</t>
        </is>
      </c>
      <c r="H85" s="20" t="n"/>
      <c r="I85" s="20" t="n"/>
      <c r="J85" s="20" t="n"/>
      <c r="K85" s="20" t="n"/>
      <c r="L85" s="20" t="inlineStr">
        <is>
          <t>955.073.215.1</t>
        </is>
      </c>
      <c r="M85" s="20" t="inlineStr">
        <is>
          <t>955.070.841.1</t>
        </is>
      </c>
      <c r="N85" s="20" t="inlineStr">
        <is>
          <t>730104-000685</t>
        </is>
      </c>
      <c r="O85" s="20" t="inlineStr">
        <is>
          <t>955.070.840.1</t>
        </is>
      </c>
      <c r="P85" s="20" t="inlineStr">
        <is>
          <t>955.071.839.1</t>
        </is>
      </c>
      <c r="Q85" s="20" t="inlineStr">
        <is>
          <t>955.070.839.1</t>
        </is>
      </c>
      <c r="R85" s="20" t="n"/>
      <c r="S85" s="20" t="n"/>
      <c r="T85" s="20" t="n"/>
      <c r="U85" s="20" t="n"/>
      <c r="V85" s="20" t="n"/>
      <c r="W85" s="20" t="inlineStr">
        <is>
          <t>955.071.277.1</t>
        </is>
      </c>
      <c r="X85" s="20" t="n"/>
      <c r="Y85" s="20" t="n"/>
      <c r="Z85" s="20" t="n"/>
      <c r="AA85" s="20" t="n"/>
      <c r="AB85" s="13" t="n"/>
      <c r="AC85" s="32" t="n"/>
      <c r="AD85" s="32" t="n"/>
      <c r="AE85" s="32" t="n"/>
      <c r="AF85" s="32" t="n"/>
      <c r="AG85" s="32" t="n"/>
      <c r="AH85" s="32" t="n"/>
      <c r="AI85" s="32" t="n"/>
      <c r="AJ85" s="20" t="n"/>
      <c r="AK85" s="20" t="n"/>
      <c r="AL85" s="20" t="n"/>
      <c r="AP85" s="13" t="n"/>
      <c r="AQ85" s="20" t="n"/>
      <c r="AR85" s="20" t="n"/>
      <c r="AS85" s="20" t="n"/>
      <c r="AT85" s="20" t="n"/>
      <c r="AU85" s="20" t="n"/>
      <c r="AV85" s="20" t="n"/>
      <c r="AW85" s="20" t="n"/>
      <c r="AX85" s="20" t="n"/>
      <c r="AY85" s="20" t="n"/>
      <c r="AZ85" s="20" t="n"/>
      <c r="BA85" s="20" t="n"/>
      <c r="BB85" s="20" t="n"/>
      <c r="BC85" s="20" t="n"/>
      <c r="BD85" s="13" t="n"/>
      <c r="BE85" s="13" t="n"/>
      <c r="BF85" s="20" t="n"/>
      <c r="BG85" s="20" t="n"/>
      <c r="BH85" s="20" t="n"/>
      <c r="BI85" s="20" t="n"/>
      <c r="BJ85" s="20" t="inlineStr">
        <is>
          <t>MTZ9206NI−130</t>
        </is>
      </c>
      <c r="BK85" s="20" t="inlineStr">
        <is>
          <t>MTZ9206LSE−130</t>
        </is>
      </c>
      <c r="BL85" s="20" t="inlineStr">
        <is>
          <t>MTZ9206LS1NI−130</t>
        </is>
      </c>
      <c r="BM85" s="32" t="n"/>
      <c r="BN85" s="32" t="n"/>
      <c r="BO85" s="20" t="n"/>
      <c r="BP85" s="20" t="n"/>
      <c r="BQ85" s="20" t="n"/>
      <c r="BR85" s="32" t="n"/>
      <c r="BS85" s="20" t="inlineStr">
        <is>
          <t>955.070.097.1</t>
        </is>
      </c>
      <c r="BT85" s="32" t="n"/>
      <c r="BU85" s="32" t="n"/>
      <c r="BV85" s="20" t="n"/>
      <c r="BW85" s="32" t="n"/>
      <c r="BX85" s="32" t="n"/>
      <c r="BY85" s="32" t="n"/>
      <c r="BZ85" s="32" t="n"/>
      <c r="CA85" s="20" t="n"/>
      <c r="CB85" s="20" t="n"/>
      <c r="CC85" s="13" t="n"/>
      <c r="CD85" s="13" t="n"/>
      <c r="CE85" s="13" t="n"/>
      <c r="CF85" s="13" t="n"/>
      <c r="CG85" s="13" t="n"/>
      <c r="CH85" s="13" t="n"/>
      <c r="CI85" s="13" t="n"/>
      <c r="CJ85" s="13" t="n"/>
      <c r="CK85" s="13" t="n"/>
      <c r="CL85" s="13" t="n"/>
      <c r="CM85" s="13" t="n"/>
      <c r="CN85" s="32" t="n"/>
      <c r="CO85" s="32" t="n"/>
      <c r="CP85" s="32" t="n"/>
      <c r="CQ85" s="32" t="n"/>
      <c r="CR85" s="20" t="n"/>
      <c r="CS85" s="20" t="n"/>
      <c r="CT85" s="20" t="n"/>
      <c r="CU85" s="13" t="n"/>
      <c r="CV85" s="20" t="n"/>
      <c r="CW85" s="20" t="n"/>
      <c r="CX85" s="20" t="n"/>
      <c r="CY85" s="20" t="n"/>
      <c r="CZ85" s="32" t="n"/>
      <c r="DA85" s="20" t="n"/>
      <c r="DB85" s="20" t="n"/>
      <c r="DC85" s="20" t="n"/>
      <c r="DD85" s="20" t="n"/>
      <c r="DE85" s="13" t="n"/>
      <c r="DF85" s="13" t="n"/>
      <c r="DG85" s="32" t="n"/>
      <c r="DH85" s="13" t="n"/>
      <c r="DI85" s="13" t="n"/>
      <c r="DJ85" s="13" t="n"/>
      <c r="DK85" s="13" t="n"/>
      <c r="DL85" s="13" t="n"/>
      <c r="DM85" s="13" t="n"/>
      <c r="DN85" s="13" t="n"/>
      <c r="DO85" s="20" t="n"/>
      <c r="DP85" s="20" t="n"/>
      <c r="DQ85" s="20" t="n"/>
      <c r="DR85" s="20" t="n"/>
      <c r="DS85" s="13" t="n"/>
      <c r="DT85" s="13" t="n"/>
      <c r="DU85" s="13" t="n"/>
      <c r="DV85" s="13" t="n"/>
      <c r="DW85" s="13" t="n"/>
      <c r="DX85" s="32" t="n"/>
      <c r="DY85" s="32" t="n"/>
      <c r="DZ85" s="32" t="n"/>
      <c r="EA85" s="32" t="n"/>
      <c r="EB85" s="13" t="n"/>
      <c r="EC85" s="13" t="n"/>
    </row>
    <row r="86" ht="16" customHeight="1">
      <c r="A86" s="12" t="inlineStr">
        <is>
          <t>PO REF</t>
        </is>
      </c>
      <c r="B86" s="13" t="n"/>
      <c r="C86" s="13" t="n"/>
      <c r="D86" s="13" t="inlineStr">
        <is>
          <t>AJ21-1101</t>
        </is>
      </c>
      <c r="E86" s="13" t="inlineStr">
        <is>
          <t>AJ23-0603</t>
        </is>
      </c>
      <c r="F86" s="13" t="n"/>
      <c r="G86" s="13" t="inlineStr">
        <is>
          <t>AJ22-0902</t>
        </is>
      </c>
      <c r="H86" s="13" t="n"/>
      <c r="I86" s="13" t="n"/>
      <c r="J86" s="13" t="n"/>
      <c r="K86" s="13" t="n"/>
      <c r="L86" s="13" t="inlineStr">
        <is>
          <t>AJ22-0102</t>
        </is>
      </c>
      <c r="M86" s="13" t="inlineStr">
        <is>
          <t>AJ20-1104</t>
        </is>
      </c>
      <c r="N86" s="13" t="inlineStr">
        <is>
          <t>AJ22-1203</t>
        </is>
      </c>
      <c r="O86" s="13" t="inlineStr">
        <is>
          <t>AJ23-0703</t>
        </is>
      </c>
      <c r="P86" s="13" t="inlineStr">
        <is>
          <t>AJ20-1101</t>
        </is>
      </c>
      <c r="Q86" s="34" t="inlineStr">
        <is>
          <t>AJ20-0502</t>
        </is>
      </c>
      <c r="R86" s="13" t="n"/>
      <c r="S86" s="13" t="n"/>
      <c r="T86" s="13" t="n"/>
      <c r="U86" s="13" t="n"/>
      <c r="V86" s="13" t="n"/>
      <c r="W86" s="13" t="inlineStr">
        <is>
          <t>AJ23-1004</t>
        </is>
      </c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  <c r="AX86" s="13" t="n"/>
      <c r="AY86" s="13" t="n"/>
      <c r="AZ86" s="13" t="n"/>
      <c r="BA86" s="13" t="n"/>
      <c r="BB86" s="13" t="n"/>
      <c r="BC86" s="13" t="n"/>
      <c r="BD86" s="13" t="n"/>
      <c r="BE86" s="13" t="n"/>
      <c r="BF86" s="13" t="n"/>
      <c r="BG86" s="13" t="n"/>
      <c r="BH86" s="13" t="n"/>
      <c r="BI86" s="13" t="n"/>
      <c r="BJ86" s="6" t="inlineStr">
        <is>
          <t>AN21-0104</t>
        </is>
      </c>
      <c r="BK86" s="6" t="inlineStr">
        <is>
          <t>AV23-0601</t>
        </is>
      </c>
      <c r="BL86" s="6" t="inlineStr">
        <is>
          <t>AN22-1207</t>
        </is>
      </c>
      <c r="BM86" s="13" t="n"/>
      <c r="BN86" s="13" t="n"/>
      <c r="BO86" s="13" t="n"/>
      <c r="BP86" s="13" t="n"/>
      <c r="BQ86" s="13" t="n"/>
      <c r="BR86" s="13" t="n"/>
      <c r="BS86" s="6" t="inlineStr">
        <is>
          <t>AV23-1008</t>
        </is>
      </c>
      <c r="BT86" s="13" t="n"/>
      <c r="BU86" s="13" t="n"/>
      <c r="BV86" s="13" t="n"/>
      <c r="BW86" s="13" t="n"/>
      <c r="BX86" s="13" t="n"/>
      <c r="BY86" s="13" t="n"/>
      <c r="BZ86" s="13" t="n"/>
      <c r="CA86" s="13" t="n"/>
      <c r="CB86" s="13" t="n"/>
      <c r="CC86" s="13" t="n"/>
      <c r="CD86" s="13" t="n"/>
      <c r="CE86" s="13" t="n"/>
      <c r="CF86" s="13" t="n"/>
      <c r="CG86" s="13" t="n"/>
      <c r="CH86" s="13" t="n"/>
      <c r="CI86" s="13" t="n"/>
      <c r="CJ86" s="13" t="n"/>
      <c r="CK86" s="13" t="n"/>
      <c r="CL86" s="13" t="n"/>
      <c r="CM86" s="13" t="n"/>
      <c r="CN86" s="13" t="n"/>
      <c r="CO86" s="13" t="n"/>
      <c r="CP86" s="13" t="n"/>
      <c r="CQ86" s="13" t="n"/>
      <c r="CR86" s="13" t="n"/>
      <c r="CS86" s="13" t="n"/>
      <c r="CT86" s="13" t="n"/>
      <c r="CU86" s="13" t="n"/>
      <c r="CV86" s="13" t="n"/>
      <c r="CW86" s="13" t="n"/>
      <c r="CX86" s="13" t="n"/>
      <c r="CY86" s="13" t="n"/>
      <c r="CZ86" s="13" t="n"/>
      <c r="DA86" s="13" t="n"/>
      <c r="DB86" s="13" t="n"/>
      <c r="DC86" s="13" t="n"/>
      <c r="DD86" s="13" t="n"/>
      <c r="DE86" s="13" t="n"/>
      <c r="DF86" s="13" t="n"/>
      <c r="DG86" s="13" t="n"/>
      <c r="DH86" s="13" t="n"/>
      <c r="DI86" s="13" t="n"/>
      <c r="DJ86" s="13" t="n"/>
      <c r="DK86" s="13" t="n"/>
      <c r="DL86" s="13" t="n"/>
      <c r="DM86" s="13" t="n"/>
      <c r="DN86" s="13" t="n"/>
      <c r="DO86" s="13" t="n"/>
      <c r="DP86" s="13" t="n"/>
      <c r="DQ86" s="13" t="n"/>
      <c r="DR86" s="13" t="n"/>
      <c r="DS86" s="13" t="n"/>
      <c r="DT86" s="13" t="n"/>
      <c r="DU86" s="13" t="n"/>
      <c r="DV86" s="13" t="n"/>
      <c r="DW86" s="13" t="n"/>
      <c r="DX86" s="13" t="n"/>
      <c r="DY86" s="13" t="n"/>
      <c r="DZ86" s="13" t="n"/>
      <c r="EA86" s="13" t="n"/>
      <c r="EB86" s="13" t="n"/>
      <c r="EC86" s="13" t="n"/>
    </row>
    <row r="87" ht="16" customHeight="1">
      <c r="A87" s="12" t="inlineStr">
        <is>
          <t>From Stock</t>
        </is>
      </c>
      <c r="B87" s="30" t="n"/>
      <c r="C87" s="30" t="n"/>
      <c r="D87" s="30" t="inlineStr">
        <is>
          <t>V</t>
        </is>
      </c>
      <c r="E87" s="30" t="inlineStr">
        <is>
          <t>V</t>
        </is>
      </c>
      <c r="F87" s="30" t="n"/>
      <c r="G87" s="30" t="inlineStr">
        <is>
          <t>V</t>
        </is>
      </c>
      <c r="H87" s="30" t="n"/>
      <c r="I87" s="30" t="n"/>
      <c r="J87" s="30" t="n"/>
      <c r="K87" s="30" t="n"/>
      <c r="L87" s="30" t="inlineStr">
        <is>
          <t>V</t>
        </is>
      </c>
      <c r="M87" s="30" t="inlineStr">
        <is>
          <t>V</t>
        </is>
      </c>
      <c r="N87" s="30" t="inlineStr">
        <is>
          <t>V</t>
        </is>
      </c>
      <c r="O87" s="30" t="inlineStr">
        <is>
          <t>V</t>
        </is>
      </c>
      <c r="P87" s="30" t="inlineStr">
        <is>
          <t>V</t>
        </is>
      </c>
      <c r="Q87" s="30" t="inlineStr">
        <is>
          <t>V</t>
        </is>
      </c>
      <c r="R87" s="30" t="n"/>
      <c r="S87" s="30" t="n"/>
      <c r="T87" s="30" t="n"/>
      <c r="U87" s="30" t="n"/>
      <c r="V87" s="30" t="n"/>
      <c r="W87" s="30" t="inlineStr">
        <is>
          <t>V</t>
        </is>
      </c>
      <c r="X87" s="30" t="n"/>
      <c r="Y87" s="30" t="n"/>
      <c r="Z87" s="30" t="n"/>
      <c r="AA87" s="30" t="n"/>
      <c r="AB87" s="13" t="n"/>
      <c r="AC87" s="30" t="n"/>
      <c r="AD87" s="30" t="n"/>
      <c r="AE87" s="30" t="n"/>
      <c r="AF87" s="30" t="n"/>
      <c r="AG87" s="30" t="n"/>
      <c r="AH87" s="30" t="n"/>
      <c r="AI87" s="30" t="n"/>
      <c r="AJ87" s="30" t="n"/>
      <c r="AK87" s="30" t="n"/>
      <c r="AL87" s="30" t="n"/>
      <c r="AP87" s="13" t="n"/>
      <c r="AQ87" s="30" t="n"/>
      <c r="AR87" s="30" t="n"/>
      <c r="AS87" s="30" t="n"/>
      <c r="AT87" s="30" t="n"/>
      <c r="AU87" s="30" t="n"/>
      <c r="AV87" s="30" t="n"/>
      <c r="AW87" s="30" t="n"/>
      <c r="AX87" s="30" t="n"/>
      <c r="AY87" s="30" t="n"/>
      <c r="AZ87" s="30" t="n"/>
      <c r="BA87" s="30" t="n"/>
      <c r="BB87" s="30" t="n"/>
      <c r="BC87" s="30" t="n"/>
      <c r="BD87" s="13" t="n"/>
      <c r="BE87" s="13" t="n"/>
      <c r="BF87" s="30" t="n"/>
      <c r="BG87" s="30" t="n"/>
      <c r="BH87" s="30" t="n"/>
      <c r="BI87" s="30" t="n"/>
      <c r="BJ87" s="31" t="n"/>
      <c r="BK87" s="31" t="n"/>
      <c r="BL87" s="31" t="n"/>
      <c r="BM87" s="30" t="n"/>
      <c r="BN87" s="30" t="n"/>
      <c r="BO87" s="30" t="n"/>
      <c r="BP87" s="30" t="n"/>
      <c r="BQ87" s="30" t="n"/>
      <c r="BR87" s="30" t="n"/>
      <c r="BS87" s="31" t="n"/>
      <c r="BT87" s="30" t="n"/>
      <c r="BU87" s="30" t="n"/>
      <c r="BV87" s="30" t="n"/>
      <c r="BW87" s="30" t="n"/>
      <c r="BX87" s="30" t="n"/>
      <c r="BY87" s="30" t="n"/>
      <c r="BZ87" s="30" t="n"/>
      <c r="CA87" s="30" t="n"/>
      <c r="CB87" s="30" t="n"/>
      <c r="CC87" s="13" t="n"/>
      <c r="CD87" s="13" t="n"/>
      <c r="CE87" s="13" t="n"/>
      <c r="CF87" s="13" t="n"/>
      <c r="CG87" s="13" t="n"/>
      <c r="CH87" s="13" t="n"/>
      <c r="CI87" s="13" t="n"/>
      <c r="CJ87" s="13" t="n"/>
      <c r="CK87" s="13" t="n"/>
      <c r="CL87" s="13" t="n"/>
      <c r="CM87" s="13" t="n"/>
      <c r="CN87" s="30" t="n"/>
      <c r="CO87" s="30" t="n"/>
      <c r="CP87" s="30" t="n"/>
      <c r="CQ87" s="30" t="n"/>
      <c r="CR87" s="30" t="n"/>
      <c r="CS87" s="30" t="n"/>
      <c r="CT87" s="30" t="n"/>
      <c r="CU87" s="13" t="n"/>
      <c r="CV87" s="30" t="n"/>
      <c r="CW87" s="30" t="n"/>
      <c r="CX87" s="30" t="n"/>
      <c r="CY87" s="30" t="n"/>
      <c r="CZ87" s="30" t="n"/>
      <c r="DA87" s="30" t="n"/>
      <c r="DB87" s="30" t="n"/>
      <c r="DC87" s="30" t="n"/>
      <c r="DD87" s="30" t="n"/>
      <c r="DE87" s="13" t="n"/>
      <c r="DF87" s="13" t="n"/>
      <c r="DG87" s="30" t="n"/>
      <c r="DH87" s="13" t="n"/>
      <c r="DI87" s="13" t="n"/>
      <c r="DJ87" s="13" t="n"/>
      <c r="DK87" s="13" t="n"/>
      <c r="DL87" s="13" t="n"/>
      <c r="DM87" s="13" t="n"/>
      <c r="DN87" s="13" t="n"/>
      <c r="DO87" s="30" t="n"/>
      <c r="DP87" s="30" t="n"/>
      <c r="DQ87" s="30" t="n"/>
      <c r="DR87" s="30" t="n"/>
      <c r="DS87" s="13" t="n"/>
      <c r="DT87" s="13" t="n"/>
      <c r="DU87" s="13" t="n"/>
      <c r="DV87" s="13" t="n"/>
      <c r="DW87" s="13" t="n"/>
      <c r="DX87" s="30" t="n"/>
      <c r="DY87" s="30" t="n"/>
      <c r="DZ87" s="30" t="n"/>
      <c r="EA87" s="30" t="n"/>
      <c r="EB87" s="13" t="n"/>
      <c r="EC87" s="13" t="n"/>
    </row>
    <row r="88" ht="16" customHeight="1">
      <c r="A88" s="12" t="inlineStr">
        <is>
          <t>Qty</t>
        </is>
      </c>
      <c r="B88" s="13" t="n"/>
      <c r="C88" s="13" t="n"/>
      <c r="D88" s="13" t="n">
        <v>4</v>
      </c>
      <c r="E88" s="13" t="n">
        <v>4</v>
      </c>
      <c r="F88" s="13" t="n"/>
      <c r="G88" s="13" t="n">
        <v>10</v>
      </c>
      <c r="H88" s="13" t="n"/>
      <c r="I88" s="13" t="n"/>
      <c r="J88" s="13" t="n"/>
      <c r="K88" s="13" t="n"/>
      <c r="L88" s="13" t="n">
        <v>1</v>
      </c>
      <c r="M88" s="13" t="n">
        <v>8</v>
      </c>
      <c r="N88" s="13" t="n">
        <v>3</v>
      </c>
      <c r="O88" s="13" t="n">
        <v>3</v>
      </c>
      <c r="P88" s="13" t="n">
        <v>3</v>
      </c>
      <c r="Q88" s="13" t="n">
        <v>10</v>
      </c>
      <c r="R88" s="13" t="n"/>
      <c r="S88" s="13" t="n"/>
      <c r="T88" s="13" t="n"/>
      <c r="U88" s="13" t="n"/>
      <c r="V88" s="13" t="n"/>
      <c r="W88" s="13" t="n">
        <v>2</v>
      </c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  <c r="AX88" s="13" t="n"/>
      <c r="AY88" s="13" t="n"/>
      <c r="AZ88" s="13" t="n"/>
      <c r="BA88" s="13" t="n"/>
      <c r="BB88" s="13" t="n"/>
      <c r="BC88" s="13" t="n"/>
      <c r="BD88" s="13" t="n"/>
      <c r="BE88" s="13" t="n"/>
      <c r="BF88" s="13" t="n"/>
      <c r="BG88" s="13" t="n"/>
      <c r="BH88" s="13" t="n"/>
      <c r="BI88" s="13" t="n"/>
      <c r="BJ88" s="13">
        <f>2+1</f>
        <v/>
      </c>
      <c r="BK88" s="13" t="n">
        <v>2</v>
      </c>
      <c r="BL88" s="13" t="n">
        <v>2</v>
      </c>
      <c r="BM88" s="13" t="n"/>
      <c r="BN88" s="13" t="n"/>
      <c r="BO88" s="13" t="n"/>
      <c r="BP88" s="13" t="n"/>
      <c r="BQ88" s="13" t="n"/>
      <c r="BR88" s="13" t="n"/>
      <c r="BS88" s="13" t="n">
        <v>1</v>
      </c>
      <c r="BT88" s="13" t="n"/>
      <c r="BU88" s="13" t="n"/>
      <c r="BV88" s="13" t="n"/>
      <c r="BW88" s="13" t="n"/>
      <c r="BX88" s="13" t="n"/>
      <c r="BY88" s="13" t="n"/>
      <c r="BZ88" s="13" t="n"/>
      <c r="CA88" s="13" t="n"/>
      <c r="CB88" s="13" t="n"/>
      <c r="CC88" s="13" t="n"/>
      <c r="CD88" s="13" t="n"/>
      <c r="CE88" s="13" t="n"/>
      <c r="CF88" s="13" t="n"/>
      <c r="CG88" s="13" t="n"/>
      <c r="CH88" s="13" t="n"/>
      <c r="CI88" s="13" t="n"/>
      <c r="CJ88" s="13" t="n"/>
      <c r="CK88" s="13" t="n"/>
      <c r="CL88" s="13" t="n"/>
      <c r="CM88" s="13" t="n"/>
      <c r="CN88" s="13" t="n"/>
      <c r="CO88" s="13" t="n"/>
      <c r="CP88" s="13" t="n"/>
      <c r="CQ88" s="13" t="n"/>
      <c r="CR88" s="13" t="n"/>
      <c r="CS88" s="13" t="n"/>
      <c r="CT88" s="13" t="n"/>
      <c r="CU88" s="13" t="n"/>
      <c r="CV88" s="13" t="n"/>
      <c r="CW88" s="13" t="n"/>
      <c r="CX88" s="13" t="n"/>
      <c r="CY88" s="13" t="n"/>
      <c r="CZ88" s="13" t="n"/>
      <c r="DA88" s="13" t="n"/>
      <c r="DB88" s="13" t="n"/>
      <c r="DC88" s="13" t="n"/>
      <c r="DD88" s="13" t="n"/>
      <c r="DE88" s="13" t="n"/>
      <c r="DF88" s="13" t="n"/>
      <c r="DG88" s="13" t="n"/>
      <c r="DH88" s="13" t="n"/>
      <c r="DI88" s="13" t="n"/>
      <c r="DJ88" s="13" t="n"/>
      <c r="DK88" s="13" t="n"/>
      <c r="DL88" s="13" t="n"/>
      <c r="DM88" s="13" t="n"/>
      <c r="DN88" s="13" t="n"/>
      <c r="DO88" s="13" t="n"/>
      <c r="DP88" s="13" t="n"/>
      <c r="DQ88" s="13" t="n"/>
      <c r="DR88" s="13" t="n"/>
      <c r="DS88" s="13" t="n"/>
      <c r="DT88" s="13" t="n"/>
      <c r="DU88" s="13" t="n"/>
      <c r="DV88" s="13" t="n"/>
      <c r="DW88" s="13" t="n"/>
      <c r="DX88" s="13" t="n"/>
      <c r="DY88" s="13" t="n"/>
      <c r="DZ88" s="13" t="n"/>
      <c r="EA88" s="13" t="n"/>
      <c r="EB88" s="13" t="n"/>
      <c r="EC88" s="13" t="n"/>
    </row>
    <row r="89" ht="16" customHeight="1">
      <c r="A89" s="14" t="inlineStr">
        <is>
          <t>Price</t>
        </is>
      </c>
      <c r="B89" s="15" t="n"/>
      <c r="C89" s="15" t="n"/>
      <c r="D89" s="15" t="n">
        <v>6043</v>
      </c>
      <c r="E89" s="15" t="n">
        <v>4452</v>
      </c>
      <c r="F89" s="15" t="n"/>
      <c r="G89" s="15" t="n">
        <v>4550</v>
      </c>
      <c r="H89" s="15" t="n"/>
      <c r="I89" s="15" t="n"/>
      <c r="J89" s="15" t="n"/>
      <c r="K89" s="15" t="n"/>
      <c r="L89" s="15" t="n">
        <v>311</v>
      </c>
      <c r="M89" s="15" t="n">
        <v>134.8</v>
      </c>
      <c r="N89" s="15" t="n">
        <v>365</v>
      </c>
      <c r="O89" s="15" t="n">
        <v>245</v>
      </c>
      <c r="P89" s="15" t="n">
        <v>153</v>
      </c>
      <c r="Q89" s="15" t="n">
        <v>100</v>
      </c>
      <c r="R89" s="15" t="n"/>
      <c r="S89" s="15" t="n"/>
      <c r="T89" s="15" t="n"/>
      <c r="U89" s="15" t="n"/>
      <c r="V89" s="15" t="n"/>
      <c r="W89" s="15" t="n">
        <v>440</v>
      </c>
      <c r="X89" s="15" t="n"/>
      <c r="Y89" s="15" t="n"/>
      <c r="Z89" s="15" t="n"/>
      <c r="AA89" s="15" t="n"/>
      <c r="AB89" s="13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  <c r="AL89" s="15" t="n"/>
      <c r="AP89" s="13" t="n"/>
      <c r="AQ89" s="15" t="n"/>
      <c r="AR89" s="15" t="n"/>
      <c r="AS89" s="15" t="n"/>
      <c r="AT89" s="15" t="n"/>
      <c r="AU89" s="15" t="n"/>
      <c r="AV89" s="15" t="n"/>
      <c r="AW89" s="15" t="n"/>
      <c r="AX89" s="15" t="n"/>
      <c r="AY89" s="15" t="n"/>
      <c r="AZ89" s="15" t="n"/>
      <c r="BA89" s="15" t="n"/>
      <c r="BB89" s="15" t="n"/>
      <c r="BC89" s="15" t="n"/>
      <c r="BD89" s="13" t="n"/>
      <c r="BE89" s="13" t="n"/>
      <c r="BF89" s="15" t="n"/>
      <c r="BG89" s="15" t="n"/>
      <c r="BH89" s="15" t="n"/>
      <c r="BI89" s="15" t="n"/>
      <c r="BJ89" s="15" t="n">
        <v>6820</v>
      </c>
      <c r="BK89" s="15" t="n">
        <v>7660</v>
      </c>
      <c r="BL89" s="15" t="n">
        <v>7660</v>
      </c>
      <c r="BM89" s="15" t="n"/>
      <c r="BN89" s="15" t="n"/>
      <c r="BO89" s="15" t="n"/>
      <c r="BP89" s="15" t="n"/>
      <c r="BQ89" s="15" t="n"/>
      <c r="BR89" s="15" t="n"/>
      <c r="BS89" s="46" t="n">
        <v>2810</v>
      </c>
      <c r="BT89" s="15" t="n"/>
      <c r="BU89" s="15" t="n"/>
      <c r="BV89" s="15" t="n"/>
      <c r="BW89" s="15" t="n"/>
      <c r="BX89" s="15" t="n"/>
      <c r="BY89" s="15" t="n"/>
      <c r="BZ89" s="15" t="n"/>
      <c r="CA89" s="15" t="n"/>
      <c r="CB89" s="15" t="n"/>
      <c r="CC89" s="13" t="n"/>
      <c r="CD89" s="13" t="n"/>
      <c r="CE89" s="13" t="n"/>
      <c r="CF89" s="13" t="n"/>
      <c r="CG89" s="13" t="n"/>
      <c r="CH89" s="13" t="n"/>
      <c r="CI89" s="13" t="n"/>
      <c r="CJ89" s="13" t="n"/>
      <c r="CK89" s="13" t="n"/>
      <c r="CL89" s="13" t="n"/>
      <c r="CM89" s="13" t="n"/>
      <c r="CN89" s="15" t="n"/>
      <c r="CO89" s="15" t="n"/>
      <c r="CP89" s="15" t="n"/>
      <c r="CQ89" s="15" t="n"/>
      <c r="CR89" s="15" t="n"/>
      <c r="CS89" s="15" t="n"/>
      <c r="CT89" s="15" t="n"/>
      <c r="CU89" s="13" t="n"/>
      <c r="CV89" s="15" t="n"/>
      <c r="CW89" s="15" t="n"/>
      <c r="CX89" s="15" t="n"/>
      <c r="CY89" s="15" t="n"/>
      <c r="CZ89" s="15" t="n"/>
      <c r="DA89" s="15" t="n"/>
      <c r="DB89" s="15" t="n"/>
      <c r="DC89" s="15" t="n"/>
      <c r="DD89" s="15" t="n"/>
      <c r="DE89" s="13" t="n"/>
      <c r="DF89" s="13" t="n"/>
      <c r="DG89" s="15" t="n"/>
      <c r="DH89" s="13" t="n"/>
      <c r="DI89" s="13" t="n"/>
      <c r="DJ89" s="13" t="n"/>
      <c r="DK89" s="13" t="n"/>
      <c r="DL89" s="13" t="n"/>
      <c r="DM89" s="13" t="n"/>
      <c r="DN89" s="13" t="n"/>
      <c r="DO89" s="15" t="n"/>
      <c r="DP89" s="15" t="n"/>
      <c r="DQ89" s="15" t="n"/>
      <c r="DR89" s="15" t="n"/>
      <c r="DS89" s="13" t="n"/>
      <c r="DT89" s="13" t="n"/>
      <c r="DU89" s="13" t="n"/>
      <c r="DV89" s="13" t="n"/>
      <c r="DW89" s="13" t="n"/>
      <c r="DX89" s="15" t="n"/>
      <c r="DY89" s="15" t="n"/>
      <c r="DZ89" s="15" t="n"/>
      <c r="EA89" s="15" t="n"/>
      <c r="EB89" s="13" t="n"/>
      <c r="EC89" s="13" t="n"/>
    </row>
    <row r="90" ht="16" customHeight="1">
      <c r="A90" s="16" t="inlineStr">
        <is>
          <t>Discount</t>
        </is>
      </c>
      <c r="B90" s="17" t="n"/>
      <c r="C90" s="17" t="n"/>
      <c r="D90" s="17" t="n">
        <v>0</v>
      </c>
      <c r="E90" s="17" t="n">
        <v>0</v>
      </c>
      <c r="F90" s="17" t="n"/>
      <c r="G90" s="17" t="n">
        <v>0.03</v>
      </c>
      <c r="H90" s="17" t="n"/>
      <c r="I90" s="17" t="n"/>
      <c r="J90" s="17" t="n"/>
      <c r="K90" s="17" t="n"/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7" t="n">
        <v>0</v>
      </c>
      <c r="R90" s="17" t="n"/>
      <c r="S90" s="17" t="n"/>
      <c r="T90" s="17" t="n"/>
      <c r="U90" s="17" t="n"/>
      <c r="V90" s="17" t="n"/>
      <c r="W90" s="17" t="n">
        <v>0</v>
      </c>
      <c r="X90" s="17" t="n"/>
      <c r="Y90" s="17" t="n"/>
      <c r="Z90" s="17" t="n"/>
      <c r="AA90" s="17" t="n"/>
      <c r="AB90" s="13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P90" s="13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17" t="n"/>
      <c r="BC90" s="17" t="n"/>
      <c r="BD90" s="13" t="n"/>
      <c r="BE90" s="13" t="n"/>
      <c r="BF90" s="17" t="n"/>
      <c r="BG90" s="17" t="n"/>
      <c r="BH90" s="17" t="n"/>
      <c r="BI90" s="17" t="n"/>
      <c r="BJ90" s="17" t="n">
        <v>0</v>
      </c>
      <c r="BK90" s="17" t="n">
        <v>0</v>
      </c>
      <c r="BL90" s="17" t="n">
        <v>0</v>
      </c>
      <c r="BM90" s="17" t="n"/>
      <c r="BN90" s="17" t="n"/>
      <c r="BO90" s="17" t="n"/>
      <c r="BP90" s="17" t="n"/>
      <c r="BQ90" s="17" t="n"/>
      <c r="BR90" s="17" t="n"/>
      <c r="BS90" s="17" t="n"/>
      <c r="BT90" s="17" t="n"/>
      <c r="BU90" s="17" t="n"/>
      <c r="BV90" s="17" t="n"/>
      <c r="BW90" s="17" t="n"/>
      <c r="BX90" s="17" t="n"/>
      <c r="BY90" s="17" t="n"/>
      <c r="BZ90" s="17" t="n"/>
      <c r="CA90" s="17" t="n"/>
      <c r="CB90" s="17" t="n"/>
      <c r="CC90" s="13" t="n"/>
      <c r="CD90" s="13" t="n"/>
      <c r="CE90" s="13" t="n"/>
      <c r="CF90" s="13" t="n"/>
      <c r="CG90" s="13" t="n"/>
      <c r="CH90" s="13" t="n"/>
      <c r="CI90" s="13" t="n"/>
      <c r="CJ90" s="13" t="n"/>
      <c r="CK90" s="13" t="n"/>
      <c r="CL90" s="13" t="n"/>
      <c r="CM90" s="13" t="n"/>
      <c r="CN90" s="17" t="n"/>
      <c r="CO90" s="17" t="n"/>
      <c r="CP90" s="17" t="n"/>
      <c r="CQ90" s="17" t="n"/>
      <c r="CR90" s="17" t="n"/>
      <c r="CS90" s="17" t="n"/>
      <c r="CT90" s="17" t="n"/>
      <c r="CU90" s="13" t="n"/>
      <c r="CV90" s="17" t="n"/>
      <c r="CW90" s="17" t="n"/>
      <c r="CX90" s="17" t="n"/>
      <c r="CY90" s="17" t="n"/>
      <c r="CZ90" s="17" t="n"/>
      <c r="DA90" s="17" t="n"/>
      <c r="DB90" s="17" t="n"/>
      <c r="DC90" s="17" t="n"/>
      <c r="DD90" s="17" t="n"/>
      <c r="DE90" s="13" t="n"/>
      <c r="DF90" s="13" t="n"/>
      <c r="DG90" s="17" t="n"/>
      <c r="DH90" s="13" t="n"/>
      <c r="DI90" s="13" t="n"/>
      <c r="DJ90" s="13" t="n"/>
      <c r="DK90" s="13" t="n"/>
      <c r="DL90" s="13" t="n"/>
      <c r="DM90" s="13" t="n"/>
      <c r="DN90" s="13" t="n"/>
      <c r="DO90" s="17" t="n"/>
      <c r="DP90" s="17" t="n"/>
      <c r="DQ90" s="17" t="n"/>
      <c r="DR90" s="17" t="n"/>
      <c r="DS90" s="13" t="n"/>
      <c r="DT90" s="13" t="n"/>
      <c r="DU90" s="13" t="n"/>
      <c r="DV90" s="13" t="n"/>
      <c r="DW90" s="13" t="n"/>
      <c r="DX90" s="17" t="n"/>
      <c r="DY90" s="17" t="n"/>
      <c r="DZ90" s="17" t="n"/>
      <c r="EA90" s="17" t="n"/>
      <c r="EB90" s="13" t="n"/>
      <c r="EC90" s="13" t="n"/>
    </row>
    <row r="91" ht="16" customHeight="1">
      <c r="A91" s="18" t="inlineStr">
        <is>
          <t>Final Price</t>
        </is>
      </c>
      <c r="B91" s="19">
        <f>(B89*B88)*(1-B90)</f>
        <v/>
      </c>
      <c r="C91" s="19">
        <f>(C89*C88)*(1-C90)</f>
        <v/>
      </c>
      <c r="D91" s="19">
        <f>(D89*D88)*(1-D90)</f>
        <v/>
      </c>
      <c r="E91" s="19">
        <f>(E89*E88)*(1-E90)</f>
        <v/>
      </c>
      <c r="F91" s="19">
        <f>(F89*F88)*(1-F90)</f>
        <v/>
      </c>
      <c r="G91" s="19">
        <f>(G89*G88)*(1-G90)</f>
        <v/>
      </c>
      <c r="H91" s="19">
        <f>(H89*H88)*(1-H90)</f>
        <v/>
      </c>
      <c r="I91" s="19">
        <f>(I89*I88)*(1-I90)</f>
        <v/>
      </c>
      <c r="J91" s="19">
        <f>(J89*J88)*(1-J90)</f>
        <v/>
      </c>
      <c r="K91" s="19">
        <f>(K89*K88)*(1-K90)</f>
        <v/>
      </c>
      <c r="L91" s="19">
        <f>(L89*L88)*(1-L90)</f>
        <v/>
      </c>
      <c r="M91" s="19">
        <f>(M89*M88)*(1-M90)</f>
        <v/>
      </c>
      <c r="N91" s="19">
        <f>(N89*N88)*(1-N90)</f>
        <v/>
      </c>
      <c r="O91" s="19">
        <f>(O89*O88)*(1-O90)</f>
        <v/>
      </c>
      <c r="P91" s="19">
        <f>(P89*P88)*(1-P90)</f>
        <v/>
      </c>
      <c r="Q91" s="19">
        <f>(Q89*Q88)*(1-Q90)</f>
        <v/>
      </c>
      <c r="R91" s="19">
        <f>(R89*R88)*(1-R90)</f>
        <v/>
      </c>
      <c r="S91" s="19">
        <f>(S89*S88)*(1-S90)</f>
        <v/>
      </c>
      <c r="T91" s="19">
        <f>(T89*T88)*(1-T90)</f>
        <v/>
      </c>
      <c r="U91" s="19">
        <f>(U89*U88)*(1-U90)</f>
        <v/>
      </c>
      <c r="V91" s="19">
        <f>(V89*V88)*(1-V90)</f>
        <v/>
      </c>
      <c r="W91" s="19">
        <f>(W89*W88)*(1-W90)</f>
        <v/>
      </c>
      <c r="X91" s="19" t="n"/>
      <c r="Y91" s="19">
        <f>(Y89*Y88)*(1-Y90)</f>
        <v/>
      </c>
      <c r="Z91" s="19">
        <f>(Z89*Z88)*(1-Z90)</f>
        <v/>
      </c>
      <c r="AA91" s="19">
        <f>(AA89*AA88)*(1-AA90)</f>
        <v/>
      </c>
      <c r="AB91" s="19">
        <f>(AB89*AB88)*(1-AB90)</f>
        <v/>
      </c>
      <c r="AC91" s="19">
        <f>(AC89*AC88)*(1-AC90)</f>
        <v/>
      </c>
      <c r="AD91" s="19" t="n"/>
      <c r="AE91" s="19" t="n"/>
      <c r="AF91" s="19" t="n"/>
      <c r="AG91" s="19" t="n"/>
      <c r="AH91" s="19" t="n"/>
      <c r="AI91" s="19" t="n"/>
      <c r="AJ91" s="19">
        <f>(AJ89*AJ88)*(1-AJ90)</f>
        <v/>
      </c>
      <c r="AK91" s="19">
        <f>(AK89*AK88)*(1-AK90)</f>
        <v/>
      </c>
      <c r="AL91" s="19">
        <f>(AL89*AL88)*(1-AL90)</f>
        <v/>
      </c>
      <c r="AP91" s="19">
        <f>(AP89*AP88)*(1-AP90)</f>
        <v/>
      </c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>
        <f>(BB89*BB88)*(1-BB90)</f>
        <v/>
      </c>
      <c r="BC91" s="19">
        <f>(BC89*BC88)*(1-BC90)</f>
        <v/>
      </c>
      <c r="BD91" s="19">
        <f>(BD89*BD88)*(1-BD90)</f>
        <v/>
      </c>
      <c r="BE91" s="19">
        <f>(BE89*BE88)*(1-BE90)</f>
        <v/>
      </c>
      <c r="BF91" s="19" t="n"/>
      <c r="BG91" s="19" t="n"/>
      <c r="BH91" s="19" t="n"/>
      <c r="BI91" s="19">
        <f>(BI89*BI88)*(1-BI90)</f>
        <v/>
      </c>
      <c r="BJ91" s="19">
        <f>(BJ89*BJ88)*(1-BJ90)</f>
        <v/>
      </c>
      <c r="BK91" s="19">
        <f>(BK89*BK88)*(1-BK90)</f>
        <v/>
      </c>
      <c r="BL91" s="19">
        <f>(BL89*BL88)*(1-BL90)</f>
        <v/>
      </c>
      <c r="BM91" s="19">
        <f>(BM89*BM88)*(1-BM90)</f>
        <v/>
      </c>
      <c r="BN91" s="19">
        <f>(BN89*BN88)*(1-BN90)</f>
        <v/>
      </c>
      <c r="BO91" s="19">
        <f>(BO89*BO88)*(1-BO90)</f>
        <v/>
      </c>
      <c r="BP91" s="19">
        <f>(BP89*BP88)*(1-BP90)</f>
        <v/>
      </c>
      <c r="BQ91" s="19">
        <f>(BQ89*BQ88)*(1-BQ90)</f>
        <v/>
      </c>
      <c r="BR91" s="19">
        <f>(BR89*BR88)*(1-BR90)</f>
        <v/>
      </c>
      <c r="BS91" s="47">
        <f>(BS89*BS88)*(1-BS90)</f>
        <v/>
      </c>
      <c r="BT91" s="19">
        <f>(BT89*BT88)*(1-BT90)</f>
        <v/>
      </c>
      <c r="BU91" s="19">
        <f>(BU89*BU88)*(1-BU90)</f>
        <v/>
      </c>
      <c r="BV91" s="19">
        <f>(BV89*BV88)*(1-BV90)</f>
        <v/>
      </c>
      <c r="BW91" s="19">
        <f>(BW89*BW88)*(1-BW90)</f>
        <v/>
      </c>
      <c r="BX91" s="19">
        <f>(BX89*BX88)*(1-BX90)</f>
        <v/>
      </c>
      <c r="BY91" s="19">
        <f>(BY89*BY88)*(1-BY90)</f>
        <v/>
      </c>
      <c r="BZ91" s="19">
        <f>(BZ89*BZ88)*(1-BZ90)</f>
        <v/>
      </c>
      <c r="CA91" s="19">
        <f>(CA89*CA88)*(1-CA90)</f>
        <v/>
      </c>
      <c r="CB91" s="19">
        <f>(CB89*CB88)*(1-CB90)</f>
        <v/>
      </c>
      <c r="CC91" s="19">
        <f>(CC89*CC88)*(1-CC90)</f>
        <v/>
      </c>
      <c r="CD91" s="19">
        <f>(CD89*CD88)*(1-CD90)</f>
        <v/>
      </c>
      <c r="CE91" s="19">
        <f>(CE89*CE88)*(1-CE90)</f>
        <v/>
      </c>
      <c r="CF91" s="19">
        <f>(CF89*CF88)*(1-CF90)</f>
        <v/>
      </c>
      <c r="CG91" s="19">
        <f>(CG89*CG88)*(1-CG90)</f>
        <v/>
      </c>
      <c r="CH91" s="19">
        <f>(CH89*CH88)*(1-CH90)</f>
        <v/>
      </c>
      <c r="CI91" s="19">
        <f>(CI89*CI88)*(1-CI90)</f>
        <v/>
      </c>
      <c r="CJ91" s="19">
        <f>(CJ89*CJ88)*(1-CJ90)</f>
        <v/>
      </c>
      <c r="CK91" s="19">
        <f>(CK89*CK88)*(1-CK90)</f>
        <v/>
      </c>
      <c r="CL91" s="19">
        <f>(CL89*CL88)*(1-CL90)</f>
        <v/>
      </c>
      <c r="CM91" s="19">
        <f>(CM89*CM88)*(1-CM90)</f>
        <v/>
      </c>
      <c r="CN91" s="19">
        <f>(CN89*CN88)*(1-CN90)</f>
        <v/>
      </c>
      <c r="CO91" s="19">
        <f>(CO89*CO88)*(1-CO90)</f>
        <v/>
      </c>
      <c r="CP91" s="19">
        <f>(CP89*CP88)*(1-CP90)</f>
        <v/>
      </c>
      <c r="CQ91" s="19">
        <f>(CQ89*CQ88)*(1-CQ90)</f>
        <v/>
      </c>
      <c r="CR91" s="19">
        <f>(CR89*CR88)*(1-CR90)</f>
        <v/>
      </c>
      <c r="CS91" s="19">
        <f>(CS89*CS88)*(1-CS90)</f>
        <v/>
      </c>
      <c r="CT91" s="19">
        <f>(CT89*CT88)*(1-CT90)</f>
        <v/>
      </c>
      <c r="CU91" s="19">
        <f>(CU89*CU88)*(1-CU90)</f>
        <v/>
      </c>
      <c r="CV91" s="19">
        <f>(CV89*CV88)*(1-CV90)</f>
        <v/>
      </c>
      <c r="CW91" s="19">
        <f>(CW89*CW88)*(1-CW90)</f>
        <v/>
      </c>
      <c r="CX91" s="19" t="n"/>
      <c r="CY91" s="19" t="n"/>
      <c r="CZ91" s="19">
        <f>(CZ89*CZ88)*(1-CZ90)</f>
        <v/>
      </c>
      <c r="DA91" s="19">
        <f>(DA89*DA88)*(1-DA90)</f>
        <v/>
      </c>
      <c r="DB91" s="19">
        <f>(DB89*DB88)*(1-DB90)</f>
        <v/>
      </c>
      <c r="DC91" s="19">
        <f>(DC89*DC88)*(1-DC90)</f>
        <v/>
      </c>
      <c r="DD91" s="19">
        <f>(DD89*DD88)*(1-DD90)</f>
        <v/>
      </c>
      <c r="DE91" s="19">
        <f>(DE89*DE88)*(1-DE90)</f>
        <v/>
      </c>
      <c r="DF91" s="19">
        <f>(DF89*DF88)*(1-DF90)</f>
        <v/>
      </c>
      <c r="DG91" s="19">
        <f>(DG89*DG88)*(1-DG90)</f>
        <v/>
      </c>
      <c r="DH91" s="19">
        <f>(DH89*DH88)*(1-DH90)</f>
        <v/>
      </c>
      <c r="DI91" s="19">
        <f>(DI89*DI88)*(1-DI90)</f>
        <v/>
      </c>
      <c r="DJ91" s="19">
        <f>(DJ89*DJ88)*(1-DJ90)</f>
        <v/>
      </c>
      <c r="DK91" s="19">
        <f>(DK89*DK88)*(1-DK90)</f>
        <v/>
      </c>
      <c r="DL91" s="19">
        <f>(DL89*DL88)*(1-DL90)</f>
        <v/>
      </c>
      <c r="DM91" s="19">
        <f>(DM89*DM88)*(1-DM90)</f>
        <v/>
      </c>
      <c r="DN91" s="19">
        <f>(DN89*DN88)*(1-DN90)</f>
        <v/>
      </c>
      <c r="DO91" s="19">
        <f>(DO89*DO88)*(1-DO90)</f>
        <v/>
      </c>
      <c r="DP91" s="19">
        <f>(DP89*DP88)*(1-DP90)</f>
        <v/>
      </c>
      <c r="DQ91" s="19">
        <f>(DQ89*DQ88)*(1-DQ90)</f>
        <v/>
      </c>
      <c r="DR91" s="19">
        <f>(DR89*DR88)*(1-DR90)</f>
        <v/>
      </c>
      <c r="DS91" s="19">
        <f>(DS89*DS88)*(1-DS90)</f>
        <v/>
      </c>
      <c r="DT91" s="19">
        <f>(DT89*DT88)*(1-DT90)</f>
        <v/>
      </c>
      <c r="DU91" s="19">
        <f>(DU89*DU88)*(1-DU90)</f>
        <v/>
      </c>
      <c r="DV91" s="19">
        <f>(DV89*DV88)*(1-DV90)</f>
        <v/>
      </c>
      <c r="DW91" s="19">
        <f>(DW89*DW88)*(1-DW90)</f>
        <v/>
      </c>
      <c r="DX91" s="19">
        <f>(DX89*DX88)*(1-DX90)</f>
        <v/>
      </c>
      <c r="DY91" s="19">
        <f>(DY89*DY88)*(1-DY90)</f>
        <v/>
      </c>
      <c r="DZ91" s="19">
        <f>(DZ89*DZ88)*(1-DZ90)</f>
        <v/>
      </c>
      <c r="EA91" s="19">
        <f>(EA89*EA88)*(1-EA90)</f>
        <v/>
      </c>
      <c r="EB91" s="19">
        <f>(EB89*EB88)*(1-EB90)</f>
        <v/>
      </c>
      <c r="EC91" s="19">
        <f>(EC89*EC88)*(1-EC90)</f>
        <v/>
      </c>
    </row>
    <row r="92" ht="16" customHeight="1">
      <c r="A92" s="11" t="inlineStr">
        <is>
          <t>Customer</t>
        </is>
      </c>
      <c r="B92" s="6" t="n"/>
      <c r="C92" s="6" t="n"/>
      <c r="D92" s="6" t="inlineStr">
        <is>
          <t>Ormat</t>
        </is>
      </c>
      <c r="E92" s="6" t="n"/>
      <c r="F92" s="6" t="n"/>
      <c r="G92" s="6" t="inlineStr">
        <is>
          <t>Ormat</t>
        </is>
      </c>
      <c r="H92" s="6" t="n"/>
      <c r="I92" s="6" t="n"/>
      <c r="J92" s="6" t="n"/>
      <c r="K92" s="6" t="n"/>
      <c r="L92" s="6" t="inlineStr">
        <is>
          <t>ONI</t>
        </is>
      </c>
      <c r="M92" s="6" t="inlineStr">
        <is>
          <t>Ormat</t>
        </is>
      </c>
      <c r="N92" s="6" t="inlineStr">
        <is>
          <t>Amiad</t>
        </is>
      </c>
      <c r="O92" s="6" t="inlineStr">
        <is>
          <t>Ormat</t>
        </is>
      </c>
      <c r="P92" s="6" t="inlineStr">
        <is>
          <t>Ormat</t>
        </is>
      </c>
      <c r="Q92" s="6" t="inlineStr">
        <is>
          <t>Ormat</t>
        </is>
      </c>
      <c r="R92" s="6" t="n"/>
      <c r="S92" s="6" t="n"/>
      <c r="T92" s="6" t="n"/>
      <c r="U92" s="6" t="n"/>
      <c r="V92" s="6" t="n"/>
      <c r="W92" s="6" t="inlineStr">
        <is>
          <t>Ormat</t>
        </is>
      </c>
      <c r="X92" s="6" t="n"/>
      <c r="Y92" s="6" t="n"/>
      <c r="Z92" s="6" t="n"/>
      <c r="AA92" s="6" t="n"/>
      <c r="AB92" s="13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P92" s="13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13" t="n"/>
      <c r="BE92" s="13" t="n"/>
      <c r="BF92" s="6" t="n"/>
      <c r="BG92" s="6" t="n"/>
      <c r="BH92" s="6" t="n"/>
      <c r="BI92" s="6" t="n"/>
      <c r="BJ92" s="6" t="inlineStr">
        <is>
          <t>Raphael</t>
        </is>
      </c>
      <c r="BK92" s="6" t="inlineStr">
        <is>
          <t>Raphael</t>
        </is>
      </c>
      <c r="BL92" s="6" t="n"/>
      <c r="BM92" s="6" t="n"/>
      <c r="BN92" s="6" t="n"/>
      <c r="BO92" s="6" t="n"/>
      <c r="BP92" s="6" t="n"/>
      <c r="BQ92" s="6" t="n"/>
      <c r="BR92" s="6" t="n"/>
      <c r="BS92" s="6" t="inlineStr">
        <is>
          <t>ONI</t>
        </is>
      </c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13" t="n"/>
      <c r="CD92" s="13" t="n"/>
      <c r="CE92" s="13" t="n"/>
      <c r="CF92" s="13" t="n"/>
      <c r="CG92" s="13" t="n"/>
      <c r="CH92" s="13" t="n"/>
      <c r="CI92" s="13" t="n"/>
      <c r="CJ92" s="13" t="n"/>
      <c r="CK92" s="13" t="n"/>
      <c r="CL92" s="13" t="n"/>
      <c r="CM92" s="13" t="n"/>
      <c r="CN92" s="6" t="n"/>
      <c r="CO92" s="6" t="n"/>
      <c r="CP92" s="6" t="n"/>
      <c r="CQ92" s="6" t="n"/>
      <c r="CR92" s="6" t="n"/>
      <c r="CS92" s="6" t="n"/>
      <c r="CT92" s="6" t="n"/>
      <c r="CU92" s="13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13" t="n"/>
      <c r="DF92" s="13" t="n"/>
      <c r="DG92" s="6" t="n"/>
      <c r="DH92" s="13" t="n"/>
      <c r="DI92" s="13" t="n"/>
      <c r="DJ92" s="13" t="n"/>
      <c r="DK92" s="13" t="n"/>
      <c r="DL92" s="13" t="n"/>
      <c r="DM92" s="13" t="n"/>
      <c r="DN92" s="13" t="n"/>
      <c r="DO92" s="6" t="n"/>
      <c r="DP92" s="6" t="n"/>
      <c r="DQ92" s="6" t="n"/>
      <c r="DR92" s="6" t="n"/>
      <c r="DS92" s="13" t="n"/>
      <c r="DT92" s="13" t="n"/>
      <c r="DU92" s="13" t="n"/>
      <c r="DV92" s="13" t="n"/>
      <c r="DW92" s="13" t="n"/>
      <c r="DX92" s="6" t="n"/>
      <c r="DY92" s="6" t="n"/>
      <c r="DZ92" s="6" t="n"/>
      <c r="EA92" s="6" t="n"/>
      <c r="EB92" s="13" t="n"/>
      <c r="EC92" s="13" t="n"/>
    </row>
    <row r="93" ht="16" customHeight="1">
      <c r="A93" s="21" t="inlineStr">
        <is>
          <t>Customer PN</t>
        </is>
      </c>
      <c r="B93" s="20" t="n"/>
      <c r="C93" s="20" t="n"/>
      <c r="D93" s="20" t="inlineStr">
        <is>
          <t>955.071.676.1</t>
        </is>
      </c>
      <c r="E93" s="20" t="n"/>
      <c r="F93" s="20" t="n"/>
      <c r="G93" s="20" t="inlineStr">
        <is>
          <t>955.070.093.1</t>
        </is>
      </c>
      <c r="H93" s="20" t="n"/>
      <c r="I93" s="20" t="n"/>
      <c r="J93" s="20" t="n"/>
      <c r="K93" s="20" t="n"/>
      <c r="L93" s="20" t="inlineStr">
        <is>
          <t>955.070.741.1</t>
        </is>
      </c>
      <c r="M93" s="20" t="inlineStr">
        <is>
          <t>955.070.841.1</t>
        </is>
      </c>
      <c r="N93" s="20" t="inlineStr">
        <is>
          <t>730104-000685</t>
        </is>
      </c>
      <c r="O93" s="20" t="inlineStr">
        <is>
          <t>955.070.840.1</t>
        </is>
      </c>
      <c r="P93" s="20" t="inlineStr">
        <is>
          <t>955.071.365.1</t>
        </is>
      </c>
      <c r="Q93" s="20" t="inlineStr">
        <is>
          <t>955.070.839.1</t>
        </is>
      </c>
      <c r="R93" s="20" t="n"/>
      <c r="S93" s="20" t="n"/>
      <c r="T93" s="20" t="n"/>
      <c r="U93" s="20" t="n"/>
      <c r="V93" s="20" t="n"/>
      <c r="W93" s="20" t="inlineStr">
        <is>
          <t>955.071.277.1</t>
        </is>
      </c>
      <c r="X93" s="20" t="n"/>
      <c r="Y93" s="20" t="n"/>
      <c r="Z93" s="20" t="n"/>
      <c r="AA93" s="20" t="n"/>
      <c r="AB93" s="13" t="n"/>
      <c r="AC93" s="32" t="n"/>
      <c r="AD93" s="32" t="n"/>
      <c r="AE93" s="32" t="n"/>
      <c r="AF93" s="32" t="n"/>
      <c r="AG93" s="32" t="n"/>
      <c r="AH93" s="32" t="n"/>
      <c r="AI93" s="32" t="n"/>
      <c r="AJ93" s="20" t="n"/>
      <c r="AK93" s="20" t="n"/>
      <c r="AL93" s="20" t="n"/>
      <c r="AP93" s="13" t="n"/>
      <c r="AQ93" s="20" t="n"/>
      <c r="AR93" s="20" t="n"/>
      <c r="AS93" s="20" t="n"/>
      <c r="AT93" s="20" t="n"/>
      <c r="AU93" s="20" t="n"/>
      <c r="AV93" s="20" t="n"/>
      <c r="AW93" s="20" t="n"/>
      <c r="AX93" s="20" t="n"/>
      <c r="AY93" s="20" t="n"/>
      <c r="AZ93" s="20" t="n"/>
      <c r="BA93" s="20" t="n"/>
      <c r="BB93" s="20" t="n"/>
      <c r="BC93" s="20" t="n"/>
      <c r="BD93" s="13" t="n"/>
      <c r="BE93" s="13" t="n"/>
      <c r="BF93" s="20" t="n"/>
      <c r="BG93" s="20" t="n"/>
      <c r="BH93" s="20" t="n"/>
      <c r="BI93" s="20" t="n"/>
      <c r="BJ93" s="20" t="inlineStr">
        <is>
          <t>MTZ9206NI−80</t>
        </is>
      </c>
      <c r="BK93" s="20" t="inlineStr">
        <is>
          <t>MTZ9206LSE−130</t>
        </is>
      </c>
      <c r="BL93" s="32" t="n"/>
      <c r="BM93" s="32" t="n"/>
      <c r="BN93" s="32" t="n"/>
      <c r="BO93" s="20" t="n"/>
      <c r="BP93" s="20" t="n"/>
      <c r="BQ93" s="20" t="n"/>
      <c r="BR93" s="32" t="n"/>
      <c r="BS93" s="20" t="inlineStr">
        <is>
          <t>955.070.097.1</t>
        </is>
      </c>
      <c r="BT93" s="32" t="n"/>
      <c r="BU93" s="32" t="n"/>
      <c r="BV93" s="20" t="n"/>
      <c r="BW93" s="32" t="n"/>
      <c r="BX93" s="32" t="n"/>
      <c r="BY93" s="32" t="n"/>
      <c r="BZ93" s="32" t="n"/>
      <c r="CA93" s="20" t="n"/>
      <c r="CB93" s="20" t="n"/>
      <c r="CC93" s="13" t="n"/>
      <c r="CD93" s="13" t="n"/>
      <c r="CE93" s="13" t="n"/>
      <c r="CF93" s="13" t="n"/>
      <c r="CG93" s="13" t="n"/>
      <c r="CH93" s="13" t="n"/>
      <c r="CI93" s="13" t="n"/>
      <c r="CJ93" s="13" t="n"/>
      <c r="CK93" s="13" t="n"/>
      <c r="CL93" s="13" t="n"/>
      <c r="CM93" s="13" t="n"/>
      <c r="CN93" s="32" t="n"/>
      <c r="CO93" s="32" t="n"/>
      <c r="CP93" s="32" t="n"/>
      <c r="CQ93" s="32" t="n"/>
      <c r="CR93" s="20" t="n"/>
      <c r="CS93" s="20" t="n"/>
      <c r="CT93" s="20" t="n"/>
      <c r="CU93" s="13" t="n"/>
      <c r="CV93" s="20" t="n"/>
      <c r="CW93" s="20" t="n"/>
      <c r="CX93" s="20" t="n"/>
      <c r="CY93" s="20" t="n"/>
      <c r="CZ93" s="32" t="n"/>
      <c r="DA93" s="20" t="n"/>
      <c r="DB93" s="20" t="n"/>
      <c r="DC93" s="20" t="n"/>
      <c r="DD93" s="20" t="n"/>
      <c r="DE93" s="13" t="n"/>
      <c r="DF93" s="13" t="n"/>
      <c r="DG93" s="32" t="n"/>
      <c r="DH93" s="13" t="n"/>
      <c r="DI93" s="13" t="n"/>
      <c r="DJ93" s="13" t="n"/>
      <c r="DK93" s="13" t="n"/>
      <c r="DL93" s="13" t="n"/>
      <c r="DM93" s="13" t="n"/>
      <c r="DN93" s="13" t="n"/>
      <c r="DO93" s="20" t="n"/>
      <c r="DP93" s="20" t="n"/>
      <c r="DQ93" s="20" t="n"/>
      <c r="DR93" s="20" t="n"/>
      <c r="DS93" s="13" t="n"/>
      <c r="DT93" s="13" t="n"/>
      <c r="DU93" s="13" t="n"/>
      <c r="DV93" s="13" t="n"/>
      <c r="DW93" s="13" t="n"/>
      <c r="DX93" s="32" t="n"/>
      <c r="DY93" s="32" t="n"/>
      <c r="DZ93" s="32" t="n"/>
      <c r="EA93" s="32" t="n"/>
      <c r="EB93" s="13" t="n"/>
      <c r="EC93" s="13" t="n"/>
    </row>
    <row r="94" ht="16" customHeight="1">
      <c r="A94" s="12" t="inlineStr">
        <is>
          <t>PO REF</t>
        </is>
      </c>
      <c r="B94" s="13" t="n"/>
      <c r="C94" s="13" t="n"/>
      <c r="D94" s="13" t="inlineStr">
        <is>
          <t>AJ22-0804</t>
        </is>
      </c>
      <c r="E94" s="13" t="n"/>
      <c r="F94" s="13" t="n"/>
      <c r="G94" s="13" t="inlineStr">
        <is>
          <t>AJ23-1006</t>
        </is>
      </c>
      <c r="H94" s="13" t="n"/>
      <c r="I94" s="13" t="n"/>
      <c r="J94" s="13" t="n"/>
      <c r="K94" s="13" t="n"/>
      <c r="L94" s="13" t="inlineStr">
        <is>
          <t>AJ22-0201</t>
        </is>
      </c>
      <c r="M94" s="30" t="inlineStr">
        <is>
          <t>AJ20-1202</t>
        </is>
      </c>
      <c r="N94" s="13" t="inlineStr">
        <is>
          <t>AJ22-1205</t>
        </is>
      </c>
      <c r="O94" s="13" t="inlineStr">
        <is>
          <t>AJ24-0102</t>
        </is>
      </c>
      <c r="P94" s="13" t="inlineStr">
        <is>
          <t>AJ20-1103</t>
        </is>
      </c>
      <c r="Q94" s="34" t="inlineStr">
        <is>
          <t>AJ21-0102</t>
        </is>
      </c>
      <c r="R94" s="13" t="n"/>
      <c r="S94" s="13" t="n"/>
      <c r="T94" s="13" t="n"/>
      <c r="U94" s="13" t="n"/>
      <c r="V94" s="13" t="n"/>
      <c r="W94" s="13" t="inlineStr">
        <is>
          <t>AJ23-1106</t>
        </is>
      </c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  <c r="AX94" s="13" t="n"/>
      <c r="AY94" s="13" t="n"/>
      <c r="AZ94" s="13" t="n"/>
      <c r="BA94" s="13" t="n"/>
      <c r="BB94" s="13" t="n"/>
      <c r="BC94" s="13" t="n"/>
      <c r="BD94" s="13" t="n"/>
      <c r="BE94" s="13" t="n"/>
      <c r="BF94" s="13" t="n"/>
      <c r="BG94" s="13" t="n"/>
      <c r="BH94" s="13" t="n"/>
      <c r="BI94" s="13" t="n"/>
      <c r="BJ94" s="6" t="inlineStr">
        <is>
          <t>AN21-0306</t>
        </is>
      </c>
      <c r="BK94" s="6" t="inlineStr">
        <is>
          <t>AV23-0605</t>
        </is>
      </c>
      <c r="BL94" s="13" t="n"/>
      <c r="BM94" s="13" t="n"/>
      <c r="BN94" s="13" t="n"/>
      <c r="BO94" s="13" t="n"/>
      <c r="BP94" s="13" t="n"/>
      <c r="BQ94" s="13" t="n"/>
      <c r="BR94" s="13" t="n"/>
      <c r="BS94" s="6" t="inlineStr">
        <is>
          <t>AV23-1203</t>
        </is>
      </c>
      <c r="BT94" s="13" t="n"/>
      <c r="BU94" s="13" t="n"/>
      <c r="BV94" s="13" t="n"/>
      <c r="BW94" s="13" t="n"/>
      <c r="BX94" s="13" t="n"/>
      <c r="BY94" s="13" t="n"/>
      <c r="BZ94" s="13" t="n"/>
      <c r="CA94" s="13" t="n"/>
      <c r="CB94" s="13" t="n"/>
      <c r="CC94" s="13" t="n"/>
      <c r="CD94" s="13" t="n"/>
      <c r="CE94" s="13" t="n"/>
      <c r="CF94" s="13" t="n"/>
      <c r="CG94" s="13" t="n"/>
      <c r="CH94" s="13" t="n"/>
      <c r="CI94" s="13" t="n"/>
      <c r="CJ94" s="13" t="n"/>
      <c r="CK94" s="13" t="n"/>
      <c r="CL94" s="13" t="n"/>
      <c r="CM94" s="13" t="n"/>
      <c r="CN94" s="13" t="n"/>
      <c r="CO94" s="13" t="n"/>
      <c r="CP94" s="13" t="n"/>
      <c r="CQ94" s="13" t="n"/>
      <c r="CR94" s="13" t="n"/>
      <c r="CS94" s="13" t="n"/>
      <c r="CT94" s="13" t="n"/>
      <c r="CU94" s="13" t="n"/>
      <c r="CV94" s="13" t="n"/>
      <c r="CW94" s="13" t="n"/>
      <c r="CX94" s="13" t="n"/>
      <c r="CY94" s="13" t="n"/>
      <c r="CZ94" s="13" t="n"/>
      <c r="DA94" s="13" t="n"/>
      <c r="DB94" s="13" t="n"/>
      <c r="DC94" s="13" t="n"/>
      <c r="DD94" s="13" t="n"/>
      <c r="DE94" s="13" t="n"/>
      <c r="DF94" s="13" t="n"/>
      <c r="DG94" s="13" t="n"/>
      <c r="DH94" s="13" t="n"/>
      <c r="DI94" s="13" t="n"/>
      <c r="DJ94" s="13" t="n"/>
      <c r="DK94" s="13" t="n"/>
      <c r="DL94" s="13" t="n"/>
      <c r="DM94" s="13" t="n"/>
      <c r="DN94" s="13" t="n"/>
      <c r="DO94" s="13" t="n"/>
      <c r="DP94" s="13" t="n"/>
      <c r="DQ94" s="13" t="n"/>
      <c r="DR94" s="13" t="n"/>
      <c r="DS94" s="13" t="n"/>
      <c r="DT94" s="13" t="n"/>
      <c r="DU94" s="13" t="n"/>
      <c r="DV94" s="13" t="n"/>
      <c r="DW94" s="13" t="n"/>
      <c r="DX94" s="13" t="n"/>
      <c r="DY94" s="13" t="n"/>
      <c r="DZ94" s="13" t="n"/>
      <c r="EA94" s="13" t="n"/>
      <c r="EB94" s="13" t="n"/>
      <c r="EC94" s="13" t="n"/>
    </row>
    <row r="95" ht="16" customHeight="1">
      <c r="A95" s="12" t="inlineStr">
        <is>
          <t>From Stock</t>
        </is>
      </c>
      <c r="B95" s="30" t="n"/>
      <c r="C95" s="30" t="n"/>
      <c r="D95" s="30" t="inlineStr">
        <is>
          <t>V</t>
        </is>
      </c>
      <c r="E95" s="30" t="n"/>
      <c r="F95" s="30" t="n"/>
      <c r="G95" s="30" t="inlineStr">
        <is>
          <t>V</t>
        </is>
      </c>
      <c r="H95" s="30" t="n"/>
      <c r="I95" s="30" t="n"/>
      <c r="J95" s="30" t="n"/>
      <c r="K95" s="30" t="n"/>
      <c r="L95" s="30" t="inlineStr">
        <is>
          <t>V</t>
        </is>
      </c>
      <c r="M95" s="30" t="inlineStr">
        <is>
          <t>V</t>
        </is>
      </c>
      <c r="N95" s="30" t="inlineStr">
        <is>
          <t>V</t>
        </is>
      </c>
      <c r="O95" s="30" t="inlineStr">
        <is>
          <t>V</t>
        </is>
      </c>
      <c r="P95" s="30" t="inlineStr">
        <is>
          <t>V</t>
        </is>
      </c>
      <c r="Q95" s="30" t="inlineStr">
        <is>
          <t>V</t>
        </is>
      </c>
      <c r="R95" s="30" t="n"/>
      <c r="S95" s="30" t="n"/>
      <c r="T95" s="30" t="n"/>
      <c r="U95" s="30" t="n"/>
      <c r="V95" s="30" t="n"/>
      <c r="W95" s="30" t="inlineStr">
        <is>
          <t>V</t>
        </is>
      </c>
      <c r="X95" s="30" t="n"/>
      <c r="Y95" s="30" t="n"/>
      <c r="Z95" s="30" t="n"/>
      <c r="AA95" s="30" t="n"/>
      <c r="AB95" s="13" t="n"/>
      <c r="AC95" s="30" t="n"/>
      <c r="AD95" s="30" t="n"/>
      <c r="AE95" s="30" t="n"/>
      <c r="AF95" s="30" t="n"/>
      <c r="AG95" s="30" t="n"/>
      <c r="AH95" s="30" t="n"/>
      <c r="AI95" s="30" t="n"/>
      <c r="AJ95" s="30" t="n"/>
      <c r="AK95" s="30" t="n"/>
      <c r="AL95" s="30" t="n"/>
      <c r="AP95" s="13" t="n"/>
      <c r="AQ95" s="30" t="n"/>
      <c r="AR95" s="30" t="n"/>
      <c r="AS95" s="30" t="n"/>
      <c r="AT95" s="30" t="n"/>
      <c r="AU95" s="30" t="n"/>
      <c r="AV95" s="30" t="n"/>
      <c r="AW95" s="30" t="n"/>
      <c r="AX95" s="30" t="n"/>
      <c r="AY95" s="30" t="n"/>
      <c r="AZ95" s="30" t="n"/>
      <c r="BA95" s="30" t="n"/>
      <c r="BB95" s="30" t="n"/>
      <c r="BC95" s="30" t="n"/>
      <c r="BD95" s="13" t="n"/>
      <c r="BE95" s="13" t="n"/>
      <c r="BF95" s="30" t="n"/>
      <c r="BG95" s="30" t="n"/>
      <c r="BH95" s="30" t="n"/>
      <c r="BI95" s="30" t="n"/>
      <c r="BJ95" s="31" t="n"/>
      <c r="BK95" s="31" t="n"/>
      <c r="BL95" s="30" t="n"/>
      <c r="BM95" s="30" t="n"/>
      <c r="BN95" s="30" t="n"/>
      <c r="BO95" s="30" t="n"/>
      <c r="BP95" s="30" t="n"/>
      <c r="BQ95" s="30" t="n"/>
      <c r="BR95" s="30" t="n"/>
      <c r="BS95" s="31" t="n"/>
      <c r="BT95" s="30" t="n"/>
      <c r="BU95" s="30" t="n"/>
      <c r="BV95" s="30" t="n"/>
      <c r="BW95" s="30" t="n"/>
      <c r="BX95" s="30" t="n"/>
      <c r="BY95" s="30" t="n"/>
      <c r="BZ95" s="30" t="n"/>
      <c r="CA95" s="30" t="n"/>
      <c r="CB95" s="30" t="n"/>
      <c r="CC95" s="13" t="n"/>
      <c r="CD95" s="13" t="n"/>
      <c r="CE95" s="13" t="n"/>
      <c r="CF95" s="13" t="n"/>
      <c r="CG95" s="13" t="n"/>
      <c r="CH95" s="13" t="n"/>
      <c r="CI95" s="13" t="n"/>
      <c r="CJ95" s="13" t="n"/>
      <c r="CK95" s="13" t="n"/>
      <c r="CL95" s="13" t="n"/>
      <c r="CM95" s="13" t="n"/>
      <c r="CN95" s="30" t="n"/>
      <c r="CO95" s="30" t="n"/>
      <c r="CP95" s="30" t="n"/>
      <c r="CQ95" s="30" t="n"/>
      <c r="CR95" s="30" t="n"/>
      <c r="CS95" s="30" t="n"/>
      <c r="CT95" s="30" t="n"/>
      <c r="CU95" s="13" t="n"/>
      <c r="CV95" s="30" t="n"/>
      <c r="CW95" s="30" t="n"/>
      <c r="CX95" s="30" t="n"/>
      <c r="CY95" s="30" t="n"/>
      <c r="CZ95" s="30" t="n"/>
      <c r="DA95" s="30" t="n"/>
      <c r="DB95" s="30" t="n"/>
      <c r="DC95" s="30" t="n"/>
      <c r="DD95" s="30" t="n"/>
      <c r="DE95" s="13" t="n"/>
      <c r="DF95" s="13" t="n"/>
      <c r="DG95" s="30" t="n"/>
      <c r="DH95" s="13" t="n"/>
      <c r="DI95" s="13" t="n"/>
      <c r="DJ95" s="13" t="n"/>
      <c r="DK95" s="13" t="n"/>
      <c r="DL95" s="13" t="n"/>
      <c r="DM95" s="13" t="n"/>
      <c r="DN95" s="13" t="n"/>
      <c r="DO95" s="30" t="n"/>
      <c r="DP95" s="30" t="n"/>
      <c r="DQ95" s="30" t="n"/>
      <c r="DR95" s="30" t="n"/>
      <c r="DS95" s="13" t="n"/>
      <c r="DT95" s="13" t="n"/>
      <c r="DU95" s="13" t="n"/>
      <c r="DV95" s="13" t="n"/>
      <c r="DW95" s="13" t="n"/>
      <c r="DX95" s="30" t="n"/>
      <c r="DY95" s="30" t="n"/>
      <c r="DZ95" s="30" t="n"/>
      <c r="EA95" s="30" t="n"/>
      <c r="EB95" s="13" t="n"/>
      <c r="EC95" s="13" t="n"/>
    </row>
    <row r="96" ht="16" customHeight="1">
      <c r="A96" s="12" t="inlineStr">
        <is>
          <t>Qty</t>
        </is>
      </c>
      <c r="B96" s="13" t="n"/>
      <c r="C96" s="13" t="n"/>
      <c r="D96" s="13" t="n">
        <v>2</v>
      </c>
      <c r="E96" s="13" t="n"/>
      <c r="F96" s="13" t="n"/>
      <c r="G96" s="13" t="n">
        <v>1</v>
      </c>
      <c r="H96" s="13" t="n"/>
      <c r="I96" s="13" t="n"/>
      <c r="J96" s="13" t="n"/>
      <c r="K96" s="13" t="n"/>
      <c r="L96" s="13" t="n">
        <v>3</v>
      </c>
      <c r="M96" s="13" t="n">
        <v>2</v>
      </c>
      <c r="N96" s="13" t="n">
        <v>11</v>
      </c>
      <c r="O96" s="13" t="n">
        <v>3</v>
      </c>
      <c r="P96" s="13" t="n">
        <v>3</v>
      </c>
      <c r="Q96" s="13" t="n">
        <v>5</v>
      </c>
      <c r="R96" s="13" t="n"/>
      <c r="S96" s="13" t="n"/>
      <c r="T96" s="13" t="n"/>
      <c r="U96" s="13" t="n"/>
      <c r="V96" s="13" t="n"/>
      <c r="W96" s="13" t="n">
        <v>2</v>
      </c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  <c r="AX96" s="13" t="n"/>
      <c r="AY96" s="13" t="n"/>
      <c r="AZ96" s="13" t="n"/>
      <c r="BA96" s="13" t="n"/>
      <c r="BB96" s="13" t="n"/>
      <c r="BC96" s="13" t="n"/>
      <c r="BD96" s="13" t="n"/>
      <c r="BE96" s="13" t="n"/>
      <c r="BF96" s="13" t="n"/>
      <c r="BG96" s="13" t="n"/>
      <c r="BH96" s="13" t="n"/>
      <c r="BI96" s="13" t="n"/>
      <c r="BJ96" s="13" t="n">
        <v>1</v>
      </c>
      <c r="BK96" s="13" t="n">
        <v>1</v>
      </c>
      <c r="BL96" s="13" t="n"/>
      <c r="BM96" s="13" t="n"/>
      <c r="BN96" s="13" t="n"/>
      <c r="BO96" s="13" t="n"/>
      <c r="BP96" s="13" t="n"/>
      <c r="BQ96" s="13" t="n"/>
      <c r="BR96" s="13" t="n"/>
      <c r="BS96" s="13" t="n">
        <v>6</v>
      </c>
      <c r="BT96" s="13" t="n"/>
      <c r="BU96" s="13" t="n"/>
      <c r="BV96" s="13" t="n"/>
      <c r="BW96" s="13" t="n"/>
      <c r="BX96" s="13" t="n"/>
      <c r="BY96" s="13" t="n"/>
      <c r="BZ96" s="13" t="n"/>
      <c r="CA96" s="13" t="n"/>
      <c r="CB96" s="13" t="n"/>
      <c r="CC96" s="13" t="n"/>
      <c r="CD96" s="13" t="n"/>
      <c r="CE96" s="13" t="n"/>
      <c r="CF96" s="13" t="n"/>
      <c r="CG96" s="13" t="n"/>
      <c r="CH96" s="13" t="n"/>
      <c r="CI96" s="13" t="n"/>
      <c r="CJ96" s="13" t="n"/>
      <c r="CK96" s="13" t="n"/>
      <c r="CL96" s="13" t="n"/>
      <c r="CM96" s="13" t="n"/>
      <c r="CN96" s="13" t="n"/>
      <c r="CO96" s="13" t="n"/>
      <c r="CP96" s="13" t="n"/>
      <c r="CQ96" s="13" t="n"/>
      <c r="CR96" s="13" t="n"/>
      <c r="CS96" s="13" t="n"/>
      <c r="CT96" s="13" t="n"/>
      <c r="CU96" s="13" t="n"/>
      <c r="CV96" s="13" t="n"/>
      <c r="CW96" s="13" t="n"/>
      <c r="CX96" s="13" t="n"/>
      <c r="CY96" s="13" t="n"/>
      <c r="CZ96" s="13" t="n"/>
      <c r="DA96" s="13" t="n"/>
      <c r="DB96" s="13" t="n"/>
      <c r="DC96" s="13" t="n"/>
      <c r="DD96" s="13" t="n"/>
      <c r="DE96" s="13" t="n"/>
      <c r="DF96" s="13" t="n"/>
      <c r="DG96" s="13" t="n"/>
      <c r="DH96" s="13" t="n"/>
      <c r="DI96" s="13" t="n"/>
      <c r="DJ96" s="13" t="n"/>
      <c r="DK96" s="13" t="n"/>
      <c r="DL96" s="13" t="n"/>
      <c r="DM96" s="13" t="n"/>
      <c r="DN96" s="13" t="n"/>
      <c r="DO96" s="13" t="n"/>
      <c r="DP96" s="13" t="n"/>
      <c r="DQ96" s="13" t="n"/>
      <c r="DR96" s="13" t="n"/>
      <c r="DS96" s="13" t="n"/>
      <c r="DT96" s="13" t="n"/>
      <c r="DU96" s="13" t="n"/>
      <c r="DV96" s="13" t="n"/>
      <c r="DW96" s="13" t="n"/>
      <c r="DX96" s="13" t="n"/>
      <c r="DY96" s="13" t="n"/>
      <c r="DZ96" s="13" t="n"/>
      <c r="EA96" s="13" t="n"/>
      <c r="EB96" s="13" t="n"/>
      <c r="EC96" s="13" t="n"/>
    </row>
    <row r="97" ht="16" customHeight="1">
      <c r="A97" s="14" t="inlineStr">
        <is>
          <t>Price</t>
        </is>
      </c>
      <c r="B97" s="15" t="n"/>
      <c r="C97" s="15" t="n"/>
      <c r="D97" s="15" t="n">
        <v>6647</v>
      </c>
      <c r="E97" s="15" t="n"/>
      <c r="F97" s="15" t="n"/>
      <c r="G97" s="15" t="n">
        <v>4550</v>
      </c>
      <c r="H97" s="15" t="n"/>
      <c r="I97" s="15" t="n"/>
      <c r="J97" s="15" t="n"/>
      <c r="K97" s="15" t="n"/>
      <c r="L97" s="15">
        <f>924.89/3</f>
        <v/>
      </c>
      <c r="M97" s="15" t="n">
        <v>134.8</v>
      </c>
      <c r="N97" s="15" t="n">
        <v>365</v>
      </c>
      <c r="O97" s="15" t="n">
        <v>245</v>
      </c>
      <c r="P97" s="15" t="n">
        <v>153</v>
      </c>
      <c r="Q97" s="15" t="n">
        <v>130</v>
      </c>
      <c r="R97" s="15" t="n"/>
      <c r="S97" s="15" t="n"/>
      <c r="T97" s="15" t="n"/>
      <c r="U97" s="15" t="n"/>
      <c r="V97" s="15" t="n"/>
      <c r="W97" s="15" t="n">
        <v>515</v>
      </c>
      <c r="X97" s="15" t="n"/>
      <c r="Y97" s="15" t="n"/>
      <c r="Z97" s="15" t="n"/>
      <c r="AA97" s="15" t="n"/>
      <c r="AB97" s="13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  <c r="AL97" s="15" t="n"/>
      <c r="AP97" s="13" t="n"/>
      <c r="AQ97" s="15" t="n"/>
      <c r="AR97" s="15" t="n"/>
      <c r="AS97" s="15" t="n"/>
      <c r="AT97" s="15" t="n"/>
      <c r="AU97" s="15" t="n"/>
      <c r="AV97" s="15" t="n"/>
      <c r="AW97" s="15" t="n"/>
      <c r="AX97" s="15" t="n"/>
      <c r="AY97" s="15" t="n"/>
      <c r="AZ97" s="15" t="n"/>
      <c r="BA97" s="15" t="n"/>
      <c r="BB97" s="15" t="n"/>
      <c r="BC97" s="15" t="n"/>
      <c r="BD97" s="13" t="n"/>
      <c r="BE97" s="13" t="n"/>
      <c r="BF97" s="15" t="n"/>
      <c r="BG97" s="15" t="n"/>
      <c r="BH97" s="15" t="n"/>
      <c r="BI97" s="15" t="n"/>
      <c r="BJ97" s="15" t="n">
        <v>6820</v>
      </c>
      <c r="BK97" s="15" t="n">
        <v>7660</v>
      </c>
      <c r="BL97" s="15" t="n"/>
      <c r="BM97" s="15" t="n"/>
      <c r="BN97" s="15" t="n"/>
      <c r="BO97" s="15" t="n"/>
      <c r="BP97" s="15" t="n"/>
      <c r="BQ97" s="15" t="n"/>
      <c r="BR97" s="15" t="n"/>
      <c r="BS97" s="46" t="n">
        <v>2810</v>
      </c>
      <c r="BT97" s="15" t="n"/>
      <c r="BU97" s="15" t="n"/>
      <c r="BV97" s="15" t="n"/>
      <c r="BW97" s="15" t="n"/>
      <c r="BX97" s="15" t="n"/>
      <c r="BY97" s="15" t="n"/>
      <c r="BZ97" s="15" t="n"/>
      <c r="CA97" s="15" t="n"/>
      <c r="CB97" s="15" t="n"/>
      <c r="CC97" s="13" t="n"/>
      <c r="CD97" s="13" t="n"/>
      <c r="CE97" s="13" t="n"/>
      <c r="CF97" s="13" t="n"/>
      <c r="CG97" s="13" t="n"/>
      <c r="CH97" s="13" t="n"/>
      <c r="CI97" s="13" t="n"/>
      <c r="CJ97" s="13" t="n"/>
      <c r="CK97" s="13" t="n"/>
      <c r="CL97" s="13" t="n"/>
      <c r="CM97" s="13" t="n"/>
      <c r="CN97" s="15" t="n"/>
      <c r="CO97" s="15" t="n"/>
      <c r="CP97" s="15" t="n"/>
      <c r="CQ97" s="15" t="n"/>
      <c r="CR97" s="15" t="n"/>
      <c r="CS97" s="15" t="n"/>
      <c r="CT97" s="15" t="n"/>
      <c r="CU97" s="13" t="n"/>
      <c r="CV97" s="15" t="n"/>
      <c r="CW97" s="15" t="n"/>
      <c r="CX97" s="15" t="n"/>
      <c r="CY97" s="15" t="n"/>
      <c r="CZ97" s="15" t="n"/>
      <c r="DA97" s="15" t="n"/>
      <c r="DB97" s="15" t="n"/>
      <c r="DC97" s="15" t="n"/>
      <c r="DD97" s="15" t="n"/>
      <c r="DE97" s="13" t="n"/>
      <c r="DF97" s="13" t="n"/>
      <c r="DG97" s="15" t="n"/>
      <c r="DH97" s="13" t="n"/>
      <c r="DI97" s="13" t="n"/>
      <c r="DJ97" s="13" t="n"/>
      <c r="DK97" s="13" t="n"/>
      <c r="DL97" s="13" t="n"/>
      <c r="DM97" s="13" t="n"/>
      <c r="DN97" s="13" t="n"/>
      <c r="DO97" s="15" t="n"/>
      <c r="DP97" s="15" t="n"/>
      <c r="DQ97" s="15" t="n"/>
      <c r="DR97" s="15" t="n"/>
      <c r="DS97" s="13" t="n"/>
      <c r="DT97" s="13" t="n"/>
      <c r="DU97" s="13" t="n"/>
      <c r="DV97" s="13" t="n"/>
      <c r="DW97" s="13" t="n"/>
      <c r="DX97" s="15" t="n"/>
      <c r="DY97" s="15" t="n"/>
      <c r="DZ97" s="15" t="n"/>
      <c r="EA97" s="15" t="n"/>
      <c r="EB97" s="13" t="n"/>
      <c r="EC97" s="13" t="n"/>
    </row>
    <row r="98" ht="16" customHeight="1">
      <c r="A98" s="16" t="inlineStr">
        <is>
          <t>Discount</t>
        </is>
      </c>
      <c r="B98" s="17" t="n"/>
      <c r="C98" s="17" t="n"/>
      <c r="D98" s="17" t="n">
        <v>0</v>
      </c>
      <c r="E98" s="17" t="n"/>
      <c r="F98" s="17" t="n"/>
      <c r="G98" s="17" t="n">
        <v>0.03</v>
      </c>
      <c r="H98" s="17" t="n"/>
      <c r="I98" s="17" t="n"/>
      <c r="J98" s="17" t="n"/>
      <c r="K98" s="17" t="n"/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/>
      <c r="S98" s="17" t="n"/>
      <c r="T98" s="17" t="n"/>
      <c r="U98" s="17" t="n"/>
      <c r="V98" s="17" t="n"/>
      <c r="W98" s="17" t="n">
        <v>0</v>
      </c>
      <c r="X98" s="17" t="n"/>
      <c r="Y98" s="17" t="n"/>
      <c r="Z98" s="17" t="n"/>
      <c r="AA98" s="17" t="n"/>
      <c r="AB98" s="13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P98" s="13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17" t="n"/>
      <c r="BC98" s="17" t="n"/>
      <c r="BD98" s="13" t="n"/>
      <c r="BE98" s="13" t="n"/>
      <c r="BF98" s="17" t="n"/>
      <c r="BG98" s="17" t="n"/>
      <c r="BH98" s="17" t="n"/>
      <c r="BI98" s="17" t="n"/>
      <c r="BJ98" s="17" t="n">
        <v>0</v>
      </c>
      <c r="BK98" s="17" t="n">
        <v>0</v>
      </c>
      <c r="BL98" s="17" t="n"/>
      <c r="BM98" s="17" t="n"/>
      <c r="BN98" s="17" t="n"/>
      <c r="BO98" s="17" t="n"/>
      <c r="BP98" s="17" t="n"/>
      <c r="BQ98" s="17" t="n"/>
      <c r="BR98" s="17" t="n"/>
      <c r="BS98" s="17" t="n"/>
      <c r="BT98" s="17" t="n"/>
      <c r="BU98" s="17" t="n"/>
      <c r="BV98" s="17" t="n"/>
      <c r="BW98" s="17" t="n"/>
      <c r="BX98" s="17" t="n"/>
      <c r="BY98" s="17" t="n"/>
      <c r="BZ98" s="17" t="n"/>
      <c r="CA98" s="17" t="n"/>
      <c r="CB98" s="17" t="n"/>
      <c r="CC98" s="13" t="n"/>
      <c r="CD98" s="13" t="n"/>
      <c r="CE98" s="13" t="n"/>
      <c r="CF98" s="13" t="n"/>
      <c r="CG98" s="13" t="n"/>
      <c r="CH98" s="13" t="n"/>
      <c r="CI98" s="13" t="n"/>
      <c r="CJ98" s="13" t="n"/>
      <c r="CK98" s="13" t="n"/>
      <c r="CL98" s="13" t="n"/>
      <c r="CM98" s="13" t="n"/>
      <c r="CN98" s="17" t="n"/>
      <c r="CO98" s="17" t="n"/>
      <c r="CP98" s="17" t="n"/>
      <c r="CQ98" s="17" t="n"/>
      <c r="CR98" s="17" t="n"/>
      <c r="CS98" s="17" t="n"/>
      <c r="CT98" s="17" t="n"/>
      <c r="CU98" s="13" t="n"/>
      <c r="CV98" s="17" t="n"/>
      <c r="CW98" s="17" t="n"/>
      <c r="CX98" s="17" t="n"/>
      <c r="CY98" s="17" t="n"/>
      <c r="CZ98" s="17" t="n"/>
      <c r="DA98" s="17" t="n"/>
      <c r="DB98" s="17" t="n"/>
      <c r="DC98" s="17" t="n"/>
      <c r="DD98" s="17" t="n"/>
      <c r="DE98" s="13" t="n"/>
      <c r="DF98" s="13" t="n"/>
      <c r="DG98" s="17" t="n"/>
      <c r="DH98" s="13" t="n"/>
      <c r="DI98" s="13" t="n"/>
      <c r="DJ98" s="13" t="n"/>
      <c r="DK98" s="13" t="n"/>
      <c r="DL98" s="13" t="n"/>
      <c r="DM98" s="13" t="n"/>
      <c r="DN98" s="13" t="n"/>
      <c r="DO98" s="17" t="n"/>
      <c r="DP98" s="17" t="n"/>
      <c r="DQ98" s="17" t="n"/>
      <c r="DR98" s="17" t="n"/>
      <c r="DS98" s="13" t="n"/>
      <c r="DT98" s="13" t="n"/>
      <c r="DU98" s="13" t="n"/>
      <c r="DV98" s="13" t="n"/>
      <c r="DW98" s="13" t="n"/>
      <c r="DX98" s="17" t="n"/>
      <c r="DY98" s="17" t="n"/>
      <c r="DZ98" s="17" t="n"/>
      <c r="EA98" s="17" t="n"/>
      <c r="EB98" s="13" t="n"/>
      <c r="EC98" s="13" t="n"/>
    </row>
    <row r="99" ht="16" customHeight="1">
      <c r="A99" s="18" t="inlineStr">
        <is>
          <t>Final Price</t>
        </is>
      </c>
      <c r="B99" s="19">
        <f>(B97*B96)*(1-B98)</f>
        <v/>
      </c>
      <c r="C99" s="19">
        <f>(C97*C96)*(1-C98)</f>
        <v/>
      </c>
      <c r="D99" s="19">
        <f>(D97*D96)*(1-D98)</f>
        <v/>
      </c>
      <c r="E99" s="19">
        <f>(E97*E96)*(1-E98)</f>
        <v/>
      </c>
      <c r="F99" s="19">
        <f>(F97*F96)*(1-F98)</f>
        <v/>
      </c>
      <c r="G99" s="19">
        <f>(G97*G96)*(1-G98)</f>
        <v/>
      </c>
      <c r="H99" s="19">
        <f>(H97*H96)*(1-H98)</f>
        <v/>
      </c>
      <c r="I99" s="19">
        <f>(I97*I96)*(1-I98)</f>
        <v/>
      </c>
      <c r="J99" s="19">
        <f>(J97*J96)*(1-J98)</f>
        <v/>
      </c>
      <c r="K99" s="19">
        <f>(K97*K96)*(1-K98)</f>
        <v/>
      </c>
      <c r="L99" s="19">
        <f>(L97*L96)*(1-L98)</f>
        <v/>
      </c>
      <c r="M99" s="19">
        <f>(M97*M96)*(1-M98)</f>
        <v/>
      </c>
      <c r="N99" s="19">
        <f>(N97*N96)*(1-N98)</f>
        <v/>
      </c>
      <c r="O99" s="19">
        <f>(O97*O96)*(1-O98)</f>
        <v/>
      </c>
      <c r="P99" s="19">
        <f>(P97*P96)*(1-P98)</f>
        <v/>
      </c>
      <c r="Q99" s="19">
        <f>(Q97*Q96)*(1-Q98)</f>
        <v/>
      </c>
      <c r="R99" s="19">
        <f>(R97*R96)*(1-R98)</f>
        <v/>
      </c>
      <c r="S99" s="19">
        <f>(S97*S96)*(1-S98)</f>
        <v/>
      </c>
      <c r="T99" s="19">
        <f>(T97*T96)*(1-T98)</f>
        <v/>
      </c>
      <c r="U99" s="19">
        <f>(U97*U96)*(1-U98)</f>
        <v/>
      </c>
      <c r="V99" s="19">
        <f>(V97*V96)*(1-V98)</f>
        <v/>
      </c>
      <c r="W99" s="19">
        <f>(W97*W96)*(1-W98)</f>
        <v/>
      </c>
      <c r="X99" s="19" t="n"/>
      <c r="Y99" s="19">
        <f>(Y97*Y96)*(1-Y98)</f>
        <v/>
      </c>
      <c r="Z99" s="19">
        <f>(Z97*Z96)*(1-Z98)</f>
        <v/>
      </c>
      <c r="AA99" s="19">
        <f>(AA97*AA96)*(1-AA98)</f>
        <v/>
      </c>
      <c r="AB99" s="19">
        <f>(AB97*AB96)*(1-AB98)</f>
        <v/>
      </c>
      <c r="AC99" s="19">
        <f>(AC97*AC96)*(1-AC98)</f>
        <v/>
      </c>
      <c r="AD99" s="19" t="n"/>
      <c r="AE99" s="19" t="n"/>
      <c r="AF99" s="19" t="n"/>
      <c r="AG99" s="19" t="n"/>
      <c r="AH99" s="19" t="n"/>
      <c r="AI99" s="19" t="n"/>
      <c r="AJ99" s="19">
        <f>(AJ97*AJ96)*(1-AJ98)</f>
        <v/>
      </c>
      <c r="AK99" s="19">
        <f>(AK97*AK96)*(1-AK98)</f>
        <v/>
      </c>
      <c r="AL99" s="19">
        <f>(AL97*AL96)*(1-AL98)</f>
        <v/>
      </c>
      <c r="AP99" s="19">
        <f>(AP97*AP96)*(1-AP98)</f>
        <v/>
      </c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>
        <f>(BB97*BB96)*(1-BB98)</f>
        <v/>
      </c>
      <c r="BC99" s="19">
        <f>(BC97*BC96)*(1-BC98)</f>
        <v/>
      </c>
      <c r="BD99" s="19">
        <f>(BD97*BD96)*(1-BD98)</f>
        <v/>
      </c>
      <c r="BE99" s="19">
        <f>(BE97*BE96)*(1-BE98)</f>
        <v/>
      </c>
      <c r="BF99" s="19" t="n"/>
      <c r="BG99" s="19" t="n"/>
      <c r="BH99" s="19" t="n"/>
      <c r="BI99" s="19">
        <f>(BI97*BI96)*(1-BI98)</f>
        <v/>
      </c>
      <c r="BJ99" s="19">
        <f>(BJ97*BJ96)*(1-BJ98)</f>
        <v/>
      </c>
      <c r="BK99" s="19">
        <f>(BK97*BK96)*(1-BK98)</f>
        <v/>
      </c>
      <c r="BL99" s="19">
        <f>(BL97*BL96)*(1-BL98)</f>
        <v/>
      </c>
      <c r="BM99" s="19">
        <f>(BM97*BM96)*(1-BM98)</f>
        <v/>
      </c>
      <c r="BN99" s="19">
        <f>(BN97*BN96)*(1-BN98)</f>
        <v/>
      </c>
      <c r="BO99" s="19">
        <f>(BO97*BO96)*(1-BO98)</f>
        <v/>
      </c>
      <c r="BP99" s="19">
        <f>(BP97*BP96)*(1-BP98)</f>
        <v/>
      </c>
      <c r="BQ99" s="19">
        <f>(BQ97*BQ96)*(1-BQ98)</f>
        <v/>
      </c>
      <c r="BR99" s="19">
        <f>(BR97*BR96)*(1-BR98)</f>
        <v/>
      </c>
      <c r="BS99" s="47">
        <f>(BS97*BS96)*(1-BS98)</f>
        <v/>
      </c>
      <c r="BT99" s="19">
        <f>(BT97*BT96)*(1-BT98)</f>
        <v/>
      </c>
      <c r="BU99" s="19">
        <f>(BU97*BU96)*(1-BU98)</f>
        <v/>
      </c>
      <c r="BV99" s="19">
        <f>(BV97*BV96)*(1-BV98)</f>
        <v/>
      </c>
      <c r="BW99" s="19">
        <f>(BW97*BW96)*(1-BW98)</f>
        <v/>
      </c>
      <c r="BX99" s="19">
        <f>(BX97*BX96)*(1-BX98)</f>
        <v/>
      </c>
      <c r="BY99" s="19">
        <f>(BY97*BY96)*(1-BY98)</f>
        <v/>
      </c>
      <c r="BZ99" s="19">
        <f>(BZ97*BZ96)*(1-BZ98)</f>
        <v/>
      </c>
      <c r="CA99" s="19">
        <f>(CA97*CA96)*(1-CA98)</f>
        <v/>
      </c>
      <c r="CB99" s="19">
        <f>(CB97*CB96)*(1-CB98)</f>
        <v/>
      </c>
      <c r="CC99" s="19">
        <f>(CC97*CC96)*(1-CC98)</f>
        <v/>
      </c>
      <c r="CD99" s="19">
        <f>(CD97*CD96)*(1-CD98)</f>
        <v/>
      </c>
      <c r="CE99" s="19">
        <f>(CE97*CE96)*(1-CE98)</f>
        <v/>
      </c>
      <c r="CF99" s="19">
        <f>(CF97*CF96)*(1-CF98)</f>
        <v/>
      </c>
      <c r="CG99" s="19">
        <f>(CG97*CG96)*(1-CG98)</f>
        <v/>
      </c>
      <c r="CH99" s="19">
        <f>(CH97*CH96)*(1-CH98)</f>
        <v/>
      </c>
      <c r="CI99" s="19">
        <f>(CI97*CI96)*(1-CI98)</f>
        <v/>
      </c>
      <c r="CJ99" s="19">
        <f>(CJ97*CJ96)*(1-CJ98)</f>
        <v/>
      </c>
      <c r="CK99" s="19">
        <f>(CK97*CK96)*(1-CK98)</f>
        <v/>
      </c>
      <c r="CL99" s="19">
        <f>(CL97*CL96)*(1-CL98)</f>
        <v/>
      </c>
      <c r="CM99" s="19">
        <f>(CM97*CM96)*(1-CM98)</f>
        <v/>
      </c>
      <c r="CN99" s="19">
        <f>(CN97*CN96)*(1-CN98)</f>
        <v/>
      </c>
      <c r="CO99" s="19">
        <f>(CO97*CO96)*(1-CO98)</f>
        <v/>
      </c>
      <c r="CP99" s="19">
        <f>(CP97*CP96)*(1-CP98)</f>
        <v/>
      </c>
      <c r="CQ99" s="19">
        <f>(CQ97*CQ96)*(1-CQ98)</f>
        <v/>
      </c>
      <c r="CR99" s="19">
        <f>(CR97*CR96)*(1-CR98)</f>
        <v/>
      </c>
      <c r="CS99" s="19">
        <f>(CS97*CS96)*(1-CS98)</f>
        <v/>
      </c>
      <c r="CT99" s="19">
        <f>(CT97*CT96)*(1-CT98)</f>
        <v/>
      </c>
      <c r="CU99" s="19">
        <f>(CU97*CU96)*(1-CU98)</f>
        <v/>
      </c>
      <c r="CV99" s="19">
        <f>(CV97*CV96)*(1-CV98)</f>
        <v/>
      </c>
      <c r="CW99" s="19">
        <f>(CW97*CW96)*(1-CW98)</f>
        <v/>
      </c>
      <c r="CX99" s="19" t="n"/>
      <c r="CY99" s="19" t="n"/>
      <c r="CZ99" s="19">
        <f>(CZ97*CZ96)*(1-CZ98)</f>
        <v/>
      </c>
      <c r="DA99" s="19">
        <f>(DA97*DA96)*(1-DA98)</f>
        <v/>
      </c>
      <c r="DB99" s="19">
        <f>(DB97*DB96)*(1-DB98)</f>
        <v/>
      </c>
      <c r="DC99" s="19">
        <f>(DC97*DC96)*(1-DC98)</f>
        <v/>
      </c>
      <c r="DD99" s="19">
        <f>(DD97*DD96)*(1-DD98)</f>
        <v/>
      </c>
      <c r="DE99" s="19">
        <f>(DE97*DE96)*(1-DE98)</f>
        <v/>
      </c>
      <c r="DF99" s="19">
        <f>(DF97*DF96)*(1-DF98)</f>
        <v/>
      </c>
      <c r="DG99" s="19">
        <f>(DG97*DG96)*(1-DG98)</f>
        <v/>
      </c>
      <c r="DH99" s="19">
        <f>(DH97*DH96)*(1-DH98)</f>
        <v/>
      </c>
      <c r="DI99" s="19">
        <f>(DI97*DI96)*(1-DI98)</f>
        <v/>
      </c>
      <c r="DJ99" s="19">
        <f>(DJ97*DJ96)*(1-DJ98)</f>
        <v/>
      </c>
      <c r="DK99" s="19">
        <f>(DK97*DK96)*(1-DK98)</f>
        <v/>
      </c>
      <c r="DL99" s="19">
        <f>(DL97*DL96)*(1-DL98)</f>
        <v/>
      </c>
      <c r="DM99" s="19">
        <f>(DM97*DM96)*(1-DM98)</f>
        <v/>
      </c>
      <c r="DN99" s="19">
        <f>(DN97*DN96)*(1-DN98)</f>
        <v/>
      </c>
      <c r="DO99" s="19">
        <f>(DO97*DO96)*(1-DO98)</f>
        <v/>
      </c>
      <c r="DP99" s="19">
        <f>(DP97*DP96)*(1-DP98)</f>
        <v/>
      </c>
      <c r="DQ99" s="19">
        <f>(DQ97*DQ96)*(1-DQ98)</f>
        <v/>
      </c>
      <c r="DR99" s="19">
        <f>(DR97*DR96)*(1-DR98)</f>
        <v/>
      </c>
      <c r="DS99" s="19">
        <f>(DS97*DS96)*(1-DS98)</f>
        <v/>
      </c>
      <c r="DT99" s="19">
        <f>(DT97*DT96)*(1-DT98)</f>
        <v/>
      </c>
      <c r="DU99" s="19">
        <f>(DU97*DU96)*(1-DU98)</f>
        <v/>
      </c>
      <c r="DV99" s="19">
        <f>(DV97*DV96)*(1-DV98)</f>
        <v/>
      </c>
      <c r="DW99" s="19">
        <f>(DW97*DW96)*(1-DW98)</f>
        <v/>
      </c>
      <c r="DX99" s="19">
        <f>(DX97*DX96)*(1-DX98)</f>
        <v/>
      </c>
      <c r="DY99" s="19">
        <f>(DY97*DY96)*(1-DY98)</f>
        <v/>
      </c>
      <c r="DZ99" s="19">
        <f>(DZ97*DZ96)*(1-DZ98)</f>
        <v/>
      </c>
      <c r="EA99" s="19">
        <f>(EA97*EA96)*(1-EA98)</f>
        <v/>
      </c>
      <c r="EB99" s="19">
        <f>(EB97*EB96)*(1-EB98)</f>
        <v/>
      </c>
      <c r="EC99" s="19">
        <f>(EC97*EC96)*(1-EC98)</f>
        <v/>
      </c>
    </row>
    <row r="100" ht="16" customHeight="1">
      <c r="A100" s="11" t="inlineStr">
        <is>
          <t>Customer</t>
        </is>
      </c>
      <c r="B100" s="6" t="n"/>
      <c r="C100" s="6" t="n"/>
      <c r="D100" s="6" t="inlineStr">
        <is>
          <t>Ormat</t>
        </is>
      </c>
      <c r="E100" s="6" t="n"/>
      <c r="F100" s="6" t="n"/>
      <c r="G100" s="6" t="n"/>
      <c r="H100" s="6" t="n"/>
      <c r="I100" s="6" t="n"/>
      <c r="J100" s="6" t="n"/>
      <c r="K100" s="6" t="n"/>
      <c r="L100" s="6" t="inlineStr">
        <is>
          <t>Ormat</t>
        </is>
      </c>
      <c r="M100" s="6" t="inlineStr">
        <is>
          <t>Ormat</t>
        </is>
      </c>
      <c r="N100" s="6" t="inlineStr">
        <is>
          <t>Amiad</t>
        </is>
      </c>
      <c r="O100" s="6" t="n"/>
      <c r="P100" s="6" t="inlineStr">
        <is>
          <t>Ormat</t>
        </is>
      </c>
      <c r="Q100" s="6" t="inlineStr">
        <is>
          <t>Ormat</t>
        </is>
      </c>
      <c r="R100" s="6" t="n"/>
      <c r="S100" s="6" t="n"/>
      <c r="T100" s="6" t="n"/>
      <c r="U100" s="6" t="n"/>
      <c r="V100" s="6" t="n"/>
      <c r="W100" s="6" t="inlineStr">
        <is>
          <t>Ormat</t>
        </is>
      </c>
      <c r="X100" s="6" t="n"/>
      <c r="Y100" s="6" t="n"/>
      <c r="Z100" s="6" t="n"/>
      <c r="AA100" s="6" t="n"/>
      <c r="AB100" s="13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P100" s="13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13" t="n"/>
      <c r="BE100" s="13" t="n"/>
      <c r="BF100" s="6" t="n"/>
      <c r="BG100" s="6" t="n"/>
      <c r="BH100" s="6" t="n"/>
      <c r="BI100" s="6" t="n"/>
      <c r="BJ100" s="6" t="inlineStr">
        <is>
          <t>Raphael</t>
        </is>
      </c>
      <c r="BK100" s="6" t="inlineStr">
        <is>
          <t>Raphael</t>
        </is>
      </c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13" t="n"/>
      <c r="CD100" s="13" t="n"/>
      <c r="CE100" s="13" t="n"/>
      <c r="CF100" s="13" t="n"/>
      <c r="CG100" s="13" t="n"/>
      <c r="CH100" s="13" t="n"/>
      <c r="CI100" s="13" t="n"/>
      <c r="CJ100" s="13" t="n"/>
      <c r="CK100" s="13" t="n"/>
      <c r="CL100" s="13" t="n"/>
      <c r="CM100" s="13" t="n"/>
      <c r="CN100" s="6" t="n"/>
      <c r="CO100" s="6" t="n"/>
      <c r="CP100" s="6" t="n"/>
      <c r="CQ100" s="6" t="n"/>
      <c r="CR100" s="6" t="n"/>
      <c r="CS100" s="6" t="n"/>
      <c r="CT100" s="6" t="n"/>
      <c r="CU100" s="13" t="n"/>
      <c r="CV100" s="6" t="n"/>
      <c r="CW100" s="6" t="n"/>
      <c r="CX100" s="6" t="n"/>
      <c r="CY100" s="6" t="n"/>
      <c r="CZ100" s="6" t="n"/>
      <c r="DA100" s="6" t="n"/>
      <c r="DB100" s="6" t="n"/>
      <c r="DC100" s="6" t="n"/>
      <c r="DD100" s="6" t="n"/>
      <c r="DE100" s="13" t="n"/>
      <c r="DF100" s="13" t="n"/>
      <c r="DG100" s="6" t="n"/>
      <c r="DH100" s="13" t="n"/>
      <c r="DI100" s="13" t="n"/>
      <c r="DJ100" s="13" t="n"/>
      <c r="DK100" s="13" t="n"/>
      <c r="DL100" s="13" t="n"/>
      <c r="DM100" s="13" t="n"/>
      <c r="DN100" s="13" t="n"/>
      <c r="DO100" s="6" t="n"/>
      <c r="DP100" s="6" t="n"/>
      <c r="DQ100" s="6" t="n"/>
      <c r="DR100" s="6" t="n"/>
      <c r="DS100" s="13" t="n"/>
      <c r="DT100" s="13" t="n"/>
      <c r="DU100" s="13" t="n"/>
      <c r="DV100" s="13" t="n"/>
      <c r="DW100" s="13" t="n"/>
      <c r="DX100" s="6" t="n"/>
      <c r="DY100" s="6" t="n"/>
      <c r="DZ100" s="6" t="n"/>
      <c r="EA100" s="6" t="n"/>
      <c r="EB100" s="13" t="n"/>
      <c r="EC100" s="13" t="n"/>
    </row>
    <row r="101" ht="16" customHeight="1">
      <c r="A101" s="21" t="inlineStr">
        <is>
          <t>Customer PN</t>
        </is>
      </c>
      <c r="B101" s="20" t="n"/>
      <c r="C101" s="20" t="n"/>
      <c r="D101" s="20" t="inlineStr">
        <is>
          <t>955.071.676.1</t>
        </is>
      </c>
      <c r="E101" s="20" t="n"/>
      <c r="F101" s="20" t="n"/>
      <c r="G101" s="20" t="n"/>
      <c r="H101" s="20" t="n"/>
      <c r="I101" s="20" t="n"/>
      <c r="J101" s="20" t="n"/>
      <c r="K101" s="20" t="n"/>
      <c r="L101" s="20" t="inlineStr">
        <is>
          <t>955.071.374.1</t>
        </is>
      </c>
      <c r="M101" s="20" t="inlineStr">
        <is>
          <t>955.070.841.1</t>
        </is>
      </c>
      <c r="N101" s="20" t="inlineStr">
        <is>
          <t>730104-000685</t>
        </is>
      </c>
      <c r="O101" s="20" t="n"/>
      <c r="P101" s="20" t="inlineStr">
        <is>
          <t>955.071.839.1</t>
        </is>
      </c>
      <c r="Q101" s="20" t="inlineStr">
        <is>
          <t>955.070.839.1</t>
        </is>
      </c>
      <c r="R101" s="20" t="n"/>
      <c r="S101" s="20" t="n"/>
      <c r="T101" s="20" t="n"/>
      <c r="U101" s="20" t="n"/>
      <c r="V101" s="20" t="n"/>
      <c r="W101" s="20" t="inlineStr">
        <is>
          <t>955.071.277.1</t>
        </is>
      </c>
      <c r="X101" s="20" t="n"/>
      <c r="Y101" s="20" t="n"/>
      <c r="Z101" s="20" t="n"/>
      <c r="AA101" s="20" t="n"/>
      <c r="AB101" s="13" t="n"/>
      <c r="AC101" s="32" t="n"/>
      <c r="AD101" s="32" t="n"/>
      <c r="AE101" s="32" t="n"/>
      <c r="AF101" s="32" t="n"/>
      <c r="AG101" s="32" t="n"/>
      <c r="AH101" s="32" t="n"/>
      <c r="AI101" s="32" t="n"/>
      <c r="AJ101" s="20" t="n"/>
      <c r="AK101" s="20" t="n"/>
      <c r="AL101" s="20" t="n"/>
      <c r="AP101" s="13" t="n"/>
      <c r="AQ101" s="20" t="n"/>
      <c r="AR101" s="20" t="n"/>
      <c r="AS101" s="20" t="n"/>
      <c r="AT101" s="20" t="n"/>
      <c r="AU101" s="20" t="n"/>
      <c r="AV101" s="20" t="n"/>
      <c r="AW101" s="20" t="n"/>
      <c r="AX101" s="20" t="n"/>
      <c r="AY101" s="20" t="n"/>
      <c r="AZ101" s="20" t="n"/>
      <c r="BA101" s="20" t="n"/>
      <c r="BB101" s="20" t="n"/>
      <c r="BC101" s="20" t="n"/>
      <c r="BD101" s="13" t="n"/>
      <c r="BE101" s="13" t="n"/>
      <c r="BF101" s="20" t="n"/>
      <c r="BG101" s="20" t="n"/>
      <c r="BH101" s="20" t="n"/>
      <c r="BI101" s="20" t="n"/>
      <c r="BJ101" s="20" t="inlineStr">
        <is>
          <t>MTZ9206NI−130</t>
        </is>
      </c>
      <c r="BK101" s="20" t="inlineStr">
        <is>
          <t>MTZ9206LSE−130</t>
        </is>
      </c>
      <c r="BL101" s="32" t="n"/>
      <c r="BM101" s="32" t="n"/>
      <c r="BN101" s="32" t="n"/>
      <c r="BO101" s="20" t="n"/>
      <c r="BP101" s="20" t="n"/>
      <c r="BQ101" s="20" t="n"/>
      <c r="BR101" s="32" t="n"/>
      <c r="BS101" s="32" t="n"/>
      <c r="BT101" s="32" t="n"/>
      <c r="BU101" s="32" t="n"/>
      <c r="BV101" s="20" t="n"/>
      <c r="BW101" s="32" t="n"/>
      <c r="BX101" s="32" t="n"/>
      <c r="BY101" s="32" t="n"/>
      <c r="BZ101" s="32" t="n"/>
      <c r="CA101" s="20" t="n"/>
      <c r="CB101" s="20" t="n"/>
      <c r="CC101" s="13" t="n"/>
      <c r="CD101" s="13" t="n"/>
      <c r="CE101" s="13" t="n"/>
      <c r="CF101" s="13" t="n"/>
      <c r="CG101" s="13" t="n"/>
      <c r="CH101" s="13" t="n"/>
      <c r="CI101" s="13" t="n"/>
      <c r="CJ101" s="13" t="n"/>
      <c r="CK101" s="13" t="n"/>
      <c r="CL101" s="13" t="n"/>
      <c r="CM101" s="13" t="n"/>
      <c r="CN101" s="32" t="n"/>
      <c r="CO101" s="32" t="n"/>
      <c r="CP101" s="32" t="n"/>
      <c r="CQ101" s="32" t="n"/>
      <c r="CR101" s="20" t="n"/>
      <c r="CS101" s="20" t="n"/>
      <c r="CT101" s="20" t="n"/>
      <c r="CU101" s="13" t="n"/>
      <c r="CV101" s="20" t="n"/>
      <c r="CW101" s="20" t="n"/>
      <c r="CX101" s="20" t="n"/>
      <c r="CY101" s="20" t="n"/>
      <c r="CZ101" s="32" t="n"/>
      <c r="DA101" s="20" t="n"/>
      <c r="DB101" s="20" t="n"/>
      <c r="DC101" s="20" t="n"/>
      <c r="DD101" s="20" t="n"/>
      <c r="DE101" s="13" t="n"/>
      <c r="DF101" s="13" t="n"/>
      <c r="DG101" s="32" t="n"/>
      <c r="DH101" s="13" t="n"/>
      <c r="DI101" s="13" t="n"/>
      <c r="DJ101" s="13" t="n"/>
      <c r="DK101" s="13" t="n"/>
      <c r="DL101" s="13" t="n"/>
      <c r="DM101" s="13" t="n"/>
      <c r="DN101" s="13" t="n"/>
      <c r="DO101" s="20" t="n"/>
      <c r="DP101" s="20" t="n"/>
      <c r="DQ101" s="20" t="n"/>
      <c r="DR101" s="20" t="n"/>
      <c r="DS101" s="13" t="n"/>
      <c r="DT101" s="13" t="n"/>
      <c r="DU101" s="13" t="n"/>
      <c r="DV101" s="13" t="n"/>
      <c r="DW101" s="13" t="n"/>
      <c r="DX101" s="32" t="n"/>
      <c r="DY101" s="32" t="n"/>
      <c r="DZ101" s="32" t="n"/>
      <c r="EA101" s="32" t="n"/>
      <c r="EB101" s="13" t="n"/>
      <c r="EC101" s="13" t="n"/>
    </row>
    <row r="102" ht="16" customHeight="1">
      <c r="A102" s="12" t="inlineStr">
        <is>
          <t>PO REF</t>
        </is>
      </c>
      <c r="B102" s="13" t="n"/>
      <c r="C102" s="13" t="n"/>
      <c r="D102" s="13" t="inlineStr">
        <is>
          <t>AJ22-0902</t>
        </is>
      </c>
      <c r="E102" s="13" t="n"/>
      <c r="F102" s="13" t="n"/>
      <c r="G102" s="13" t="n"/>
      <c r="H102" s="13" t="n"/>
      <c r="I102" s="13" t="n"/>
      <c r="J102" s="13" t="n"/>
      <c r="K102" s="13" t="n"/>
      <c r="L102" s="13" t="inlineStr">
        <is>
          <t>AJ22-0602</t>
        </is>
      </c>
      <c r="M102" s="13" t="inlineStr">
        <is>
          <t>AJ20-1202</t>
        </is>
      </c>
      <c r="N102" s="13" t="inlineStr">
        <is>
          <t>AJ23-0201</t>
        </is>
      </c>
      <c r="O102" s="13" t="n"/>
      <c r="P102" s="13" t="inlineStr">
        <is>
          <t>AJ21-0501</t>
        </is>
      </c>
      <c r="Q102" s="34" t="inlineStr">
        <is>
          <t>AJ21-0103</t>
        </is>
      </c>
      <c r="R102" s="13" t="n"/>
      <c r="S102" s="13" t="n"/>
      <c r="T102" s="13" t="n"/>
      <c r="U102" s="13" t="n"/>
      <c r="V102" s="13" t="n"/>
      <c r="W102" s="13" t="inlineStr">
        <is>
          <t>AJ23-1203</t>
        </is>
      </c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  <c r="AX102" s="13" t="n"/>
      <c r="AY102" s="13" t="n"/>
      <c r="AZ102" s="13" t="n"/>
      <c r="BA102" s="13" t="n"/>
      <c r="BB102" s="13" t="n"/>
      <c r="BC102" s="13" t="n"/>
      <c r="BD102" s="13" t="n"/>
      <c r="BE102" s="13" t="n"/>
      <c r="BF102" s="13" t="n"/>
      <c r="BG102" s="13" t="n"/>
      <c r="BH102" s="13" t="n"/>
      <c r="BI102" s="13" t="n"/>
      <c r="BJ102" s="6" t="inlineStr">
        <is>
          <t>AN21-0706</t>
        </is>
      </c>
      <c r="BK102" s="6" t="inlineStr">
        <is>
          <t>AV23-0803</t>
        </is>
      </c>
      <c r="BL102" s="13" t="n"/>
      <c r="BM102" s="13" t="n"/>
      <c r="BN102" s="13" t="n"/>
      <c r="BO102" s="13" t="n"/>
      <c r="BP102" s="13" t="n"/>
      <c r="BQ102" s="13" t="n"/>
      <c r="BR102" s="13" t="n"/>
      <c r="BS102" s="13" t="n"/>
      <c r="BT102" s="13" t="n"/>
      <c r="BU102" s="13" t="n"/>
      <c r="BV102" s="13" t="n"/>
      <c r="BW102" s="13" t="n"/>
      <c r="BX102" s="13" t="n"/>
      <c r="BY102" s="13" t="n"/>
      <c r="BZ102" s="13" t="n"/>
      <c r="CA102" s="13" t="n"/>
      <c r="CB102" s="13" t="n"/>
      <c r="CC102" s="13" t="n"/>
      <c r="CD102" s="13" t="n"/>
      <c r="CE102" s="13" t="n"/>
      <c r="CF102" s="13" t="n"/>
      <c r="CG102" s="13" t="n"/>
      <c r="CH102" s="13" t="n"/>
      <c r="CI102" s="13" t="n"/>
      <c r="CJ102" s="13" t="n"/>
      <c r="CK102" s="13" t="n"/>
      <c r="CL102" s="13" t="n"/>
      <c r="CM102" s="13" t="n"/>
      <c r="CN102" s="13" t="n"/>
      <c r="CO102" s="13" t="n"/>
      <c r="CP102" s="13" t="n"/>
      <c r="CQ102" s="13" t="n"/>
      <c r="CR102" s="13" t="n"/>
      <c r="CS102" s="13" t="n"/>
      <c r="CT102" s="13" t="n"/>
      <c r="CU102" s="13" t="n"/>
      <c r="CV102" s="13" t="n"/>
      <c r="CW102" s="13" t="n"/>
      <c r="CX102" s="13" t="n"/>
      <c r="CY102" s="13" t="n"/>
      <c r="CZ102" s="13" t="n"/>
      <c r="DA102" s="13" t="n"/>
      <c r="DB102" s="13" t="n"/>
      <c r="DC102" s="13" t="n"/>
      <c r="DD102" s="13" t="n"/>
      <c r="DE102" s="13" t="n"/>
      <c r="DF102" s="13" t="n"/>
      <c r="DG102" s="13" t="n"/>
      <c r="DH102" s="13" t="n"/>
      <c r="DI102" s="13" t="n"/>
      <c r="DJ102" s="13" t="n"/>
      <c r="DK102" s="13" t="n"/>
      <c r="DL102" s="13" t="n"/>
      <c r="DM102" s="13" t="n"/>
      <c r="DN102" s="13" t="n"/>
      <c r="DO102" s="13" t="n"/>
      <c r="DP102" s="13" t="n"/>
      <c r="DQ102" s="13" t="n"/>
      <c r="DR102" s="13" t="n"/>
      <c r="DS102" s="13" t="n"/>
      <c r="DT102" s="13" t="n"/>
      <c r="DU102" s="13" t="n"/>
      <c r="DV102" s="13" t="n"/>
      <c r="DW102" s="13" t="n"/>
      <c r="DX102" s="13" t="n"/>
      <c r="DY102" s="13" t="n"/>
      <c r="DZ102" s="13" t="n"/>
      <c r="EA102" s="13" t="n"/>
      <c r="EB102" s="13" t="n"/>
      <c r="EC102" s="13" t="n"/>
    </row>
    <row r="103" ht="16" customHeight="1">
      <c r="A103" s="12" t="inlineStr">
        <is>
          <t>From Stock</t>
        </is>
      </c>
      <c r="B103" s="30" t="n"/>
      <c r="C103" s="30" t="n"/>
      <c r="D103" s="30" t="inlineStr">
        <is>
          <t>V</t>
        </is>
      </c>
      <c r="E103" s="30" t="n"/>
      <c r="F103" s="30" t="n"/>
      <c r="G103" s="30" t="n"/>
      <c r="H103" s="30" t="n"/>
      <c r="I103" s="30" t="n"/>
      <c r="J103" s="30" t="n"/>
      <c r="K103" s="30" t="n"/>
      <c r="L103" s="30" t="inlineStr">
        <is>
          <t>V</t>
        </is>
      </c>
      <c r="M103" s="30" t="inlineStr">
        <is>
          <t>V</t>
        </is>
      </c>
      <c r="N103" s="30" t="inlineStr">
        <is>
          <t>V</t>
        </is>
      </c>
      <c r="O103" s="30" t="n"/>
      <c r="P103" s="30" t="inlineStr">
        <is>
          <t>V</t>
        </is>
      </c>
      <c r="Q103" s="30" t="inlineStr">
        <is>
          <t>V</t>
        </is>
      </c>
      <c r="R103" s="30" t="n"/>
      <c r="S103" s="30" t="n"/>
      <c r="T103" s="30" t="n"/>
      <c r="U103" s="30" t="n"/>
      <c r="V103" s="30" t="n"/>
      <c r="W103" s="30" t="inlineStr">
        <is>
          <t>V</t>
        </is>
      </c>
      <c r="X103" s="30" t="n"/>
      <c r="Y103" s="30" t="n"/>
      <c r="Z103" s="30" t="n"/>
      <c r="AA103" s="30" t="n"/>
      <c r="AB103" s="13" t="n"/>
      <c r="AC103" s="30" t="n"/>
      <c r="AD103" s="30" t="n"/>
      <c r="AE103" s="30" t="n"/>
      <c r="AF103" s="30" t="n"/>
      <c r="AG103" s="30" t="n"/>
      <c r="AH103" s="30" t="n"/>
      <c r="AI103" s="30" t="n"/>
      <c r="AJ103" s="30" t="n"/>
      <c r="AK103" s="30" t="n"/>
      <c r="AL103" s="30" t="n"/>
      <c r="AP103" s="13" t="n"/>
      <c r="AQ103" s="30" t="n"/>
      <c r="AR103" s="30" t="n"/>
      <c r="AS103" s="30" t="n"/>
      <c r="AT103" s="30" t="n"/>
      <c r="AU103" s="30" t="n"/>
      <c r="AV103" s="30" t="n"/>
      <c r="AW103" s="30" t="n"/>
      <c r="AX103" s="30" t="n"/>
      <c r="AY103" s="30" t="n"/>
      <c r="AZ103" s="30" t="n"/>
      <c r="BA103" s="30" t="n"/>
      <c r="BB103" s="30" t="n"/>
      <c r="BC103" s="30" t="n"/>
      <c r="BD103" s="13" t="n"/>
      <c r="BE103" s="13" t="n"/>
      <c r="BF103" s="30" t="n"/>
      <c r="BG103" s="30" t="n"/>
      <c r="BH103" s="30" t="n"/>
      <c r="BI103" s="30" t="n"/>
      <c r="BJ103" s="30" t="n"/>
      <c r="BK103" s="31" t="n"/>
      <c r="BL103" s="30" t="n"/>
      <c r="BM103" s="30" t="n"/>
      <c r="BN103" s="30" t="n"/>
      <c r="BO103" s="30" t="n"/>
      <c r="BP103" s="30" t="n"/>
      <c r="BQ103" s="30" t="n"/>
      <c r="BR103" s="30" t="n"/>
      <c r="BS103" s="30" t="n"/>
      <c r="BT103" s="30" t="n"/>
      <c r="BU103" s="30" t="n"/>
      <c r="BV103" s="30" t="n"/>
      <c r="BW103" s="30" t="n"/>
      <c r="BX103" s="30" t="n"/>
      <c r="BY103" s="30" t="n"/>
      <c r="BZ103" s="30" t="n"/>
      <c r="CA103" s="30" t="n"/>
      <c r="CB103" s="30" t="n"/>
      <c r="CC103" s="13" t="n"/>
      <c r="CD103" s="13" t="n"/>
      <c r="CE103" s="13" t="n"/>
      <c r="CF103" s="13" t="n"/>
      <c r="CG103" s="13" t="n"/>
      <c r="CH103" s="13" t="n"/>
      <c r="CI103" s="13" t="n"/>
      <c r="CJ103" s="13" t="n"/>
      <c r="CK103" s="13" t="n"/>
      <c r="CL103" s="13" t="n"/>
      <c r="CM103" s="13" t="n"/>
      <c r="CN103" s="30" t="n"/>
      <c r="CO103" s="30" t="n"/>
      <c r="CP103" s="30" t="n"/>
      <c r="CQ103" s="30" t="n"/>
      <c r="CR103" s="30" t="n"/>
      <c r="CS103" s="30" t="n"/>
      <c r="CT103" s="30" t="n"/>
      <c r="CU103" s="13" t="n"/>
      <c r="CV103" s="30" t="n"/>
      <c r="CW103" s="30" t="n"/>
      <c r="CX103" s="30" t="n"/>
      <c r="CY103" s="30" t="n"/>
      <c r="CZ103" s="30" t="n"/>
      <c r="DA103" s="30" t="n"/>
      <c r="DB103" s="30" t="n"/>
      <c r="DC103" s="30" t="n"/>
      <c r="DD103" s="30" t="n"/>
      <c r="DE103" s="13" t="n"/>
      <c r="DF103" s="13" t="n"/>
      <c r="DG103" s="30" t="n"/>
      <c r="DH103" s="13" t="n"/>
      <c r="DI103" s="13" t="n"/>
      <c r="DJ103" s="13" t="n"/>
      <c r="DK103" s="13" t="n"/>
      <c r="DL103" s="13" t="n"/>
      <c r="DM103" s="13" t="n"/>
      <c r="DN103" s="13" t="n"/>
      <c r="DO103" s="30" t="n"/>
      <c r="DP103" s="30" t="n"/>
      <c r="DQ103" s="30" t="n"/>
      <c r="DR103" s="30" t="n"/>
      <c r="DS103" s="13" t="n"/>
      <c r="DT103" s="13" t="n"/>
      <c r="DU103" s="13" t="n"/>
      <c r="DV103" s="13" t="n"/>
      <c r="DW103" s="13" t="n"/>
      <c r="DX103" s="30" t="n"/>
      <c r="DY103" s="30" t="n"/>
      <c r="DZ103" s="30" t="n"/>
      <c r="EA103" s="30" t="n"/>
      <c r="EB103" s="13" t="n"/>
      <c r="EC103" s="13" t="n"/>
    </row>
    <row r="104" ht="16" customHeight="1">
      <c r="A104" s="12" t="inlineStr">
        <is>
          <t>Qty</t>
        </is>
      </c>
      <c r="B104" s="13" t="n"/>
      <c r="C104" s="13" t="n"/>
      <c r="D104" s="13" t="n">
        <v>10</v>
      </c>
      <c r="E104" s="13" t="n"/>
      <c r="F104" s="13" t="n"/>
      <c r="G104" s="13" t="n"/>
      <c r="H104" s="13" t="n"/>
      <c r="I104" s="13" t="n"/>
      <c r="J104" s="13" t="n"/>
      <c r="K104" s="13" t="n"/>
      <c r="L104" s="13" t="n">
        <v>2</v>
      </c>
      <c r="M104" s="13" t="n">
        <v>1</v>
      </c>
      <c r="N104" s="13" t="n">
        <v>1</v>
      </c>
      <c r="O104" s="13" t="n"/>
      <c r="P104" s="13" t="n">
        <v>30</v>
      </c>
      <c r="Q104" s="13" t="n">
        <v>2</v>
      </c>
      <c r="R104" s="13" t="n"/>
      <c r="S104" s="13" t="n"/>
      <c r="T104" s="13" t="n"/>
      <c r="U104" s="13" t="n"/>
      <c r="V104" s="13" t="n"/>
      <c r="W104" s="13" t="n">
        <v>1</v>
      </c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  <c r="AX104" s="13" t="n"/>
      <c r="AY104" s="13" t="n"/>
      <c r="AZ104" s="13" t="n"/>
      <c r="BA104" s="13" t="n"/>
      <c r="BB104" s="13" t="n"/>
      <c r="BC104" s="13" t="n"/>
      <c r="BD104" s="13" t="n"/>
      <c r="BE104" s="13" t="n"/>
      <c r="BF104" s="13" t="n"/>
      <c r="BG104" s="13" t="n"/>
      <c r="BH104" s="13" t="n"/>
      <c r="BI104" s="13" t="n"/>
      <c r="BJ104" s="13">
        <f>2+1</f>
        <v/>
      </c>
      <c r="BK104" s="13" t="n">
        <v>2</v>
      </c>
      <c r="BL104" s="13" t="n"/>
      <c r="BM104" s="13" t="n"/>
      <c r="BN104" s="13" t="n"/>
      <c r="BO104" s="13" t="n"/>
      <c r="BP104" s="13" t="n"/>
      <c r="BQ104" s="13" t="n"/>
      <c r="BR104" s="13" t="n"/>
      <c r="BS104" s="13" t="n"/>
      <c r="BT104" s="13" t="n"/>
      <c r="BU104" s="13" t="n"/>
      <c r="BV104" s="13" t="n"/>
      <c r="BW104" s="13" t="n"/>
      <c r="BX104" s="13" t="n"/>
      <c r="BY104" s="13" t="n"/>
      <c r="BZ104" s="13" t="n"/>
      <c r="CA104" s="13" t="n"/>
      <c r="CB104" s="13" t="n"/>
      <c r="CC104" s="13" t="n"/>
      <c r="CD104" s="13" t="n"/>
      <c r="CE104" s="13" t="n"/>
      <c r="CF104" s="13" t="n"/>
      <c r="CG104" s="13" t="n"/>
      <c r="CH104" s="13" t="n"/>
      <c r="CI104" s="13" t="n"/>
      <c r="CJ104" s="13" t="n"/>
      <c r="CK104" s="13" t="n"/>
      <c r="CL104" s="13" t="n"/>
      <c r="CM104" s="13" t="n"/>
      <c r="CN104" s="13" t="n"/>
      <c r="CO104" s="13" t="n"/>
      <c r="CP104" s="13" t="n"/>
      <c r="CQ104" s="13" t="n"/>
      <c r="CR104" s="13" t="n"/>
      <c r="CS104" s="13" t="n"/>
      <c r="CT104" s="13" t="n"/>
      <c r="CU104" s="13" t="n"/>
      <c r="CV104" s="13" t="n"/>
      <c r="CW104" s="13" t="n"/>
      <c r="CX104" s="13" t="n"/>
      <c r="CY104" s="13" t="n"/>
      <c r="CZ104" s="13" t="n"/>
      <c r="DA104" s="13" t="n"/>
      <c r="DB104" s="13" t="n"/>
      <c r="DC104" s="13" t="n"/>
      <c r="DD104" s="13" t="n"/>
      <c r="DE104" s="13" t="n"/>
      <c r="DF104" s="13" t="n"/>
      <c r="DG104" s="13" t="n"/>
      <c r="DH104" s="13" t="n"/>
      <c r="DI104" s="13" t="n"/>
      <c r="DJ104" s="13" t="n"/>
      <c r="DK104" s="13" t="n"/>
      <c r="DL104" s="13" t="n"/>
      <c r="DM104" s="13" t="n"/>
      <c r="DN104" s="13" t="n"/>
      <c r="DO104" s="13" t="n"/>
      <c r="DP104" s="13" t="n"/>
      <c r="DQ104" s="13" t="n"/>
      <c r="DR104" s="13" t="n"/>
      <c r="DS104" s="13" t="n"/>
      <c r="DT104" s="13" t="n"/>
      <c r="DU104" s="13" t="n"/>
      <c r="DV104" s="13" t="n"/>
      <c r="DW104" s="13" t="n"/>
      <c r="DX104" s="13" t="n"/>
      <c r="DY104" s="13" t="n"/>
      <c r="DZ104" s="13" t="n"/>
      <c r="EA104" s="13" t="n"/>
      <c r="EB104" s="13" t="n"/>
      <c r="EC104" s="13" t="n"/>
    </row>
    <row r="105" ht="16" customHeight="1">
      <c r="A105" s="14" t="inlineStr">
        <is>
          <t>Price</t>
        </is>
      </c>
      <c r="B105" s="15" t="n"/>
      <c r="C105" s="15" t="n"/>
      <c r="D105" s="15" t="n">
        <v>6800</v>
      </c>
      <c r="E105" s="15" t="n"/>
      <c r="F105" s="15" t="n"/>
      <c r="G105" s="15" t="n"/>
      <c r="H105" s="15" t="n"/>
      <c r="I105" s="15" t="n"/>
      <c r="J105" s="15" t="n"/>
      <c r="K105" s="15" t="n"/>
      <c r="L105" s="15" t="n">
        <v>473</v>
      </c>
      <c r="M105" s="15" t="n">
        <v>134.8</v>
      </c>
      <c r="N105" s="15" t="n">
        <v>365</v>
      </c>
      <c r="O105" s="15" t="n"/>
      <c r="P105" s="15" t="n">
        <v>153</v>
      </c>
      <c r="Q105" s="15" t="n">
        <v>130</v>
      </c>
      <c r="R105" s="15" t="n"/>
      <c r="S105" s="15" t="n"/>
      <c r="T105" s="15" t="n"/>
      <c r="U105" s="15" t="n"/>
      <c r="V105" s="15" t="n"/>
      <c r="W105" s="15" t="n">
        <v>615</v>
      </c>
      <c r="X105" s="15" t="n"/>
      <c r="Y105" s="15" t="n"/>
      <c r="Z105" s="15" t="n"/>
      <c r="AA105" s="15" t="n"/>
      <c r="AB105" s="13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P105" s="13" t="n"/>
      <c r="AQ105" s="15" t="n"/>
      <c r="AR105" s="15" t="n"/>
      <c r="AS105" s="15" t="n"/>
      <c r="AT105" s="15" t="n"/>
      <c r="AU105" s="15" t="n"/>
      <c r="AV105" s="15" t="n"/>
      <c r="AW105" s="15" t="n"/>
      <c r="AX105" s="15" t="n"/>
      <c r="AY105" s="15" t="n"/>
      <c r="AZ105" s="15" t="n"/>
      <c r="BA105" s="15" t="n"/>
      <c r="BB105" s="15" t="n"/>
      <c r="BC105" s="15" t="n"/>
      <c r="BD105" s="13" t="n"/>
      <c r="BE105" s="13" t="n"/>
      <c r="BF105" s="15" t="n"/>
      <c r="BG105" s="15" t="n"/>
      <c r="BH105" s="15" t="n"/>
      <c r="BI105" s="15" t="n"/>
      <c r="BJ105" s="15" t="n">
        <v>6820</v>
      </c>
      <c r="BK105" s="15" t="n">
        <v>7660</v>
      </c>
      <c r="BL105" s="15" t="n"/>
      <c r="BM105" s="15" t="n"/>
      <c r="BN105" s="15" t="n"/>
      <c r="BO105" s="15" t="n"/>
      <c r="BP105" s="15" t="n"/>
      <c r="BQ105" s="15" t="n"/>
      <c r="BR105" s="15" t="n"/>
      <c r="BS105" s="15" t="n"/>
      <c r="BT105" s="15" t="n"/>
      <c r="BU105" s="15" t="n"/>
      <c r="BV105" s="15" t="n"/>
      <c r="BW105" s="15" t="n"/>
      <c r="BX105" s="15" t="n"/>
      <c r="BY105" s="15" t="n"/>
      <c r="BZ105" s="15" t="n"/>
      <c r="CA105" s="15" t="n"/>
      <c r="CB105" s="15" t="n"/>
      <c r="CC105" s="13" t="n"/>
      <c r="CD105" s="13" t="n"/>
      <c r="CE105" s="13" t="n"/>
      <c r="CF105" s="13" t="n"/>
      <c r="CG105" s="13" t="n"/>
      <c r="CH105" s="13" t="n"/>
      <c r="CI105" s="13" t="n"/>
      <c r="CJ105" s="13" t="n"/>
      <c r="CK105" s="13" t="n"/>
      <c r="CL105" s="13" t="n"/>
      <c r="CM105" s="13" t="n"/>
      <c r="CN105" s="15" t="n"/>
      <c r="CO105" s="15" t="n"/>
      <c r="CP105" s="15" t="n"/>
      <c r="CQ105" s="15" t="n"/>
      <c r="CR105" s="15" t="n"/>
      <c r="CS105" s="15" t="n"/>
      <c r="CT105" s="15" t="n"/>
      <c r="CU105" s="13" t="n"/>
      <c r="CV105" s="15" t="n"/>
      <c r="CW105" s="15" t="n"/>
      <c r="CX105" s="15" t="n"/>
      <c r="CY105" s="15" t="n"/>
      <c r="CZ105" s="15" t="n"/>
      <c r="DA105" s="15" t="n"/>
      <c r="DB105" s="15" t="n"/>
      <c r="DC105" s="15" t="n"/>
      <c r="DD105" s="15" t="n"/>
      <c r="DE105" s="13" t="n"/>
      <c r="DF105" s="13" t="n"/>
      <c r="DG105" s="15" t="n"/>
      <c r="DH105" s="13" t="n"/>
      <c r="DI105" s="13" t="n"/>
      <c r="DJ105" s="13" t="n"/>
      <c r="DK105" s="13" t="n"/>
      <c r="DL105" s="13" t="n"/>
      <c r="DM105" s="13" t="n"/>
      <c r="DN105" s="13" t="n"/>
      <c r="DO105" s="15" t="n"/>
      <c r="DP105" s="15" t="n"/>
      <c r="DQ105" s="15" t="n"/>
      <c r="DR105" s="15" t="n"/>
      <c r="DS105" s="13" t="n"/>
      <c r="DT105" s="13" t="n"/>
      <c r="DU105" s="13" t="n"/>
      <c r="DV105" s="13" t="n"/>
      <c r="DW105" s="13" t="n"/>
      <c r="DX105" s="15" t="n"/>
      <c r="DY105" s="15" t="n"/>
      <c r="DZ105" s="15" t="n"/>
      <c r="EA105" s="15" t="n"/>
      <c r="EB105" s="13" t="n"/>
      <c r="EC105" s="13" t="n"/>
    </row>
    <row r="106" ht="16" customHeight="1">
      <c r="A106" s="16" t="inlineStr">
        <is>
          <t>Discount</t>
        </is>
      </c>
      <c r="B106" s="17" t="n"/>
      <c r="C106" s="17" t="n"/>
      <c r="D106" s="17" t="n">
        <v>0.03</v>
      </c>
      <c r="E106" s="17" t="n"/>
      <c r="F106" s="17" t="n"/>
      <c r="G106" s="17" t="n"/>
      <c r="H106" s="17" t="n"/>
      <c r="I106" s="17" t="n"/>
      <c r="J106" s="17" t="n"/>
      <c r="K106" s="17" t="n"/>
      <c r="L106" s="17" t="n">
        <v>0</v>
      </c>
      <c r="M106" s="17" t="n">
        <v>0</v>
      </c>
      <c r="N106" s="17" t="n">
        <v>0</v>
      </c>
      <c r="O106" s="17" t="n"/>
      <c r="P106" s="17" t="n">
        <v>0</v>
      </c>
      <c r="Q106" s="17" t="n">
        <v>0</v>
      </c>
      <c r="R106" s="17" t="n"/>
      <c r="S106" s="17" t="n"/>
      <c r="T106" s="17" t="n"/>
      <c r="U106" s="17" t="n"/>
      <c r="V106" s="17" t="n"/>
      <c r="W106" s="17" t="n">
        <v>0</v>
      </c>
      <c r="X106" s="17" t="n"/>
      <c r="Y106" s="17" t="n"/>
      <c r="Z106" s="17" t="n"/>
      <c r="AA106" s="17" t="n"/>
      <c r="AB106" s="13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P106" s="13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17" t="n"/>
      <c r="BC106" s="17" t="n"/>
      <c r="BD106" s="13" t="n"/>
      <c r="BE106" s="13" t="n"/>
      <c r="BF106" s="17" t="n"/>
      <c r="BG106" s="17" t="n"/>
      <c r="BH106" s="17" t="n"/>
      <c r="BI106" s="17" t="n"/>
      <c r="BJ106" s="17" t="n"/>
      <c r="BK106" s="17" t="n">
        <v>0</v>
      </c>
      <c r="BL106" s="17" t="n"/>
      <c r="BM106" s="17" t="n"/>
      <c r="BN106" s="17" t="n"/>
      <c r="BO106" s="17" t="n"/>
      <c r="BP106" s="17" t="n"/>
      <c r="BQ106" s="17" t="n"/>
      <c r="BR106" s="17" t="n"/>
      <c r="BS106" s="17" t="n"/>
      <c r="BT106" s="17" t="n"/>
      <c r="BU106" s="17" t="n"/>
      <c r="BV106" s="17" t="n"/>
      <c r="BW106" s="17" t="n"/>
      <c r="BX106" s="17" t="n"/>
      <c r="BY106" s="17" t="n"/>
      <c r="BZ106" s="17" t="n"/>
      <c r="CA106" s="17" t="n"/>
      <c r="CB106" s="17" t="n"/>
      <c r="CC106" s="13" t="n"/>
      <c r="CD106" s="13" t="n"/>
      <c r="CE106" s="13" t="n"/>
      <c r="CF106" s="13" t="n"/>
      <c r="CG106" s="13" t="n"/>
      <c r="CH106" s="13" t="n"/>
      <c r="CI106" s="13" t="n"/>
      <c r="CJ106" s="13" t="n"/>
      <c r="CK106" s="13" t="n"/>
      <c r="CL106" s="13" t="n"/>
      <c r="CM106" s="13" t="n"/>
      <c r="CN106" s="17" t="n"/>
      <c r="CO106" s="17" t="n"/>
      <c r="CP106" s="17" t="n"/>
      <c r="CQ106" s="17" t="n"/>
      <c r="CR106" s="17" t="n"/>
      <c r="CS106" s="17" t="n"/>
      <c r="CT106" s="17" t="n"/>
      <c r="CU106" s="13" t="n"/>
      <c r="CV106" s="17" t="n"/>
      <c r="CW106" s="17" t="n"/>
      <c r="CX106" s="17" t="n"/>
      <c r="CY106" s="17" t="n"/>
      <c r="CZ106" s="17" t="n"/>
      <c r="DA106" s="17" t="n"/>
      <c r="DB106" s="17" t="n"/>
      <c r="DC106" s="17" t="n"/>
      <c r="DD106" s="17" t="n"/>
      <c r="DE106" s="13" t="n"/>
      <c r="DF106" s="13" t="n"/>
      <c r="DG106" s="17" t="n"/>
      <c r="DH106" s="13" t="n"/>
      <c r="DI106" s="13" t="n"/>
      <c r="DJ106" s="13" t="n"/>
      <c r="DK106" s="13" t="n"/>
      <c r="DL106" s="13" t="n"/>
      <c r="DM106" s="13" t="n"/>
      <c r="DN106" s="13" t="n"/>
      <c r="DO106" s="17" t="n"/>
      <c r="DP106" s="17" t="n"/>
      <c r="DQ106" s="17" t="n"/>
      <c r="DR106" s="17" t="n"/>
      <c r="DS106" s="13" t="n"/>
      <c r="DT106" s="13" t="n"/>
      <c r="DU106" s="13" t="n"/>
      <c r="DV106" s="13" t="n"/>
      <c r="DW106" s="13" t="n"/>
      <c r="DX106" s="17" t="n"/>
      <c r="DY106" s="17" t="n"/>
      <c r="DZ106" s="17" t="n"/>
      <c r="EA106" s="17" t="n"/>
      <c r="EB106" s="13" t="n"/>
      <c r="EC106" s="13" t="n"/>
    </row>
    <row r="107" ht="16" customHeight="1">
      <c r="A107" s="18" t="inlineStr">
        <is>
          <t>Final Price</t>
        </is>
      </c>
      <c r="B107" s="19">
        <f>(B105*B104)*(1-B106)</f>
        <v/>
      </c>
      <c r="C107" s="19">
        <f>(C105*C104)*(1-C106)</f>
        <v/>
      </c>
      <c r="D107" s="19">
        <f>(D105*D104)*(1-D106)</f>
        <v/>
      </c>
      <c r="E107" s="19">
        <f>(E105*E104)*(1-E106)</f>
        <v/>
      </c>
      <c r="F107" s="19">
        <f>(F105*F104)*(1-F106)</f>
        <v/>
      </c>
      <c r="G107" s="19">
        <f>(G105*G104)*(1-G106)</f>
        <v/>
      </c>
      <c r="H107" s="19">
        <f>(H105*H104)*(1-H106)</f>
        <v/>
      </c>
      <c r="I107" s="19">
        <f>(I105*I104)*(1-I106)</f>
        <v/>
      </c>
      <c r="J107" s="19">
        <f>(J105*J104)*(1-J106)</f>
        <v/>
      </c>
      <c r="K107" s="19">
        <f>(K105*K104)*(1-K106)</f>
        <v/>
      </c>
      <c r="L107" s="19">
        <f>(L105*L104)*(1-L106)</f>
        <v/>
      </c>
      <c r="M107" s="19">
        <f>(M105*M104)*(1-M106)</f>
        <v/>
      </c>
      <c r="N107" s="19">
        <f>(N105*N104)*(1-N106)</f>
        <v/>
      </c>
      <c r="O107" s="19">
        <f>(O105*O104)*(1-O106)</f>
        <v/>
      </c>
      <c r="P107" s="19">
        <f>(P105*P104)*(1-P106)</f>
        <v/>
      </c>
      <c r="Q107" s="19">
        <f>(Q105*Q104)*(1-Q106)</f>
        <v/>
      </c>
      <c r="R107" s="19">
        <f>(R105*R104)*(1-R106)</f>
        <v/>
      </c>
      <c r="S107" s="19">
        <f>(S105*S104)*(1-S106)</f>
        <v/>
      </c>
      <c r="T107" s="19">
        <f>(T105*T104)*(1-T106)</f>
        <v/>
      </c>
      <c r="U107" s="19">
        <f>(U105*U104)*(1-U106)</f>
        <v/>
      </c>
      <c r="V107" s="19">
        <f>(V105*V104)*(1-V106)</f>
        <v/>
      </c>
      <c r="W107" s="19">
        <f>(W105*W104)*(1-W106)</f>
        <v/>
      </c>
      <c r="X107" s="19" t="n"/>
      <c r="Y107" s="19">
        <f>(Y105*Y104)*(1-Y106)</f>
        <v/>
      </c>
      <c r="Z107" s="19">
        <f>(Z105*Z104)*(1-Z106)</f>
        <v/>
      </c>
      <c r="AA107" s="19">
        <f>(AA105*AA104)*(1-AA106)</f>
        <v/>
      </c>
      <c r="AB107" s="19">
        <f>(AB105*AB104)*(1-AB106)</f>
        <v/>
      </c>
      <c r="AC107" s="19">
        <f>(AC105*AC104)*(1-AC106)</f>
        <v/>
      </c>
      <c r="AD107" s="19" t="n"/>
      <c r="AE107" s="19" t="n"/>
      <c r="AF107" s="19" t="n"/>
      <c r="AG107" s="19" t="n"/>
      <c r="AH107" s="19" t="n"/>
      <c r="AI107" s="19" t="n"/>
      <c r="AJ107" s="19">
        <f>(AJ105*AJ104)*(1-AJ106)</f>
        <v/>
      </c>
      <c r="AK107" s="19">
        <f>(AK105*AK104)*(1-AK106)</f>
        <v/>
      </c>
      <c r="AL107" s="19">
        <f>(AL105*AL104)*(1-AL106)</f>
        <v/>
      </c>
      <c r="AP107" s="19">
        <f>(AP105*AP104)*(1-AP106)</f>
        <v/>
      </c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>
        <f>(BB105*BB104)*(1-BB106)</f>
        <v/>
      </c>
      <c r="BC107" s="19">
        <f>(BC105*BC104)*(1-BC106)</f>
        <v/>
      </c>
      <c r="BD107" s="19">
        <f>(BD105*BD104)*(1-BD106)</f>
        <v/>
      </c>
      <c r="BE107" s="19">
        <f>(BE105*BE104)*(1-BE106)</f>
        <v/>
      </c>
      <c r="BF107" s="19" t="n"/>
      <c r="BG107" s="19" t="n"/>
      <c r="BH107" s="19" t="n"/>
      <c r="BI107" s="19">
        <f>(BI105*BI104)*(1-BI106)</f>
        <v/>
      </c>
      <c r="BJ107" s="19">
        <f>(BJ105*BJ104)*(1-BJ106)</f>
        <v/>
      </c>
      <c r="BK107" s="19">
        <f>(BK105*BK104)*(1-BK106)</f>
        <v/>
      </c>
      <c r="BL107" s="19">
        <f>(BL105*BL104)*(1-BL106)</f>
        <v/>
      </c>
      <c r="BM107" s="19">
        <f>(BM105*BM104)*(1-BM106)</f>
        <v/>
      </c>
      <c r="BN107" s="19">
        <f>(BN105*BN104)*(1-BN106)</f>
        <v/>
      </c>
      <c r="BO107" s="19">
        <f>(BO105*BO104)*(1-BO106)</f>
        <v/>
      </c>
      <c r="BP107" s="19">
        <f>(BP105*BP104)*(1-BP106)</f>
        <v/>
      </c>
      <c r="BQ107" s="19">
        <f>(BQ105*BQ104)*(1-BQ106)</f>
        <v/>
      </c>
      <c r="BR107" s="19">
        <f>(BR105*BR104)*(1-BR106)</f>
        <v/>
      </c>
      <c r="BS107" s="19">
        <f>(BS105*BS104)*(1-BS106)</f>
        <v/>
      </c>
      <c r="BT107" s="19">
        <f>(BT105*BT104)*(1-BT106)</f>
        <v/>
      </c>
      <c r="BU107" s="19">
        <f>(BU105*BU104)*(1-BU106)</f>
        <v/>
      </c>
      <c r="BV107" s="19">
        <f>(BV105*BV104)*(1-BV106)</f>
        <v/>
      </c>
      <c r="BW107" s="19">
        <f>(BW105*BW104)*(1-BW106)</f>
        <v/>
      </c>
      <c r="BX107" s="19">
        <f>(BX105*BX104)*(1-BX106)</f>
        <v/>
      </c>
      <c r="BY107" s="19">
        <f>(BY105*BY104)*(1-BY106)</f>
        <v/>
      </c>
      <c r="BZ107" s="19">
        <f>(BZ105*BZ104)*(1-BZ106)</f>
        <v/>
      </c>
      <c r="CA107" s="19">
        <f>(CA105*CA104)*(1-CA106)</f>
        <v/>
      </c>
      <c r="CB107" s="19">
        <f>(CB105*CB104)*(1-CB106)</f>
        <v/>
      </c>
      <c r="CC107" s="19">
        <f>(CC105*CC104)*(1-CC106)</f>
        <v/>
      </c>
      <c r="CD107" s="19">
        <f>(CD105*CD104)*(1-CD106)</f>
        <v/>
      </c>
      <c r="CE107" s="19">
        <f>(CE105*CE104)*(1-CE106)</f>
        <v/>
      </c>
      <c r="CF107" s="19">
        <f>(CF105*CF104)*(1-CF106)</f>
        <v/>
      </c>
      <c r="CG107" s="19">
        <f>(CG105*CG104)*(1-CG106)</f>
        <v/>
      </c>
      <c r="CH107" s="19">
        <f>(CH105*CH104)*(1-CH106)</f>
        <v/>
      </c>
      <c r="CI107" s="19">
        <f>(CI105*CI104)*(1-CI106)</f>
        <v/>
      </c>
      <c r="CJ107" s="19">
        <f>(CJ105*CJ104)*(1-CJ106)</f>
        <v/>
      </c>
      <c r="CK107" s="19">
        <f>(CK105*CK104)*(1-CK106)</f>
        <v/>
      </c>
      <c r="CL107" s="19">
        <f>(CL105*CL104)*(1-CL106)</f>
        <v/>
      </c>
      <c r="CM107" s="19">
        <f>(CM105*CM104)*(1-CM106)</f>
        <v/>
      </c>
      <c r="CN107" s="19">
        <f>(CN105*CN104)*(1-CN106)</f>
        <v/>
      </c>
      <c r="CO107" s="19">
        <f>(CO105*CO104)*(1-CO106)</f>
        <v/>
      </c>
      <c r="CP107" s="19">
        <f>(CP105*CP104)*(1-CP106)</f>
        <v/>
      </c>
      <c r="CQ107" s="19">
        <f>(CQ105*CQ104)*(1-CQ106)</f>
        <v/>
      </c>
      <c r="CR107" s="19">
        <f>(CR105*CR104)*(1-CR106)</f>
        <v/>
      </c>
      <c r="CS107" s="19">
        <f>(CS105*CS104)*(1-CS106)</f>
        <v/>
      </c>
      <c r="CT107" s="19">
        <f>(CT105*CT104)*(1-CT106)</f>
        <v/>
      </c>
      <c r="CU107" s="19">
        <f>(CU105*CU104)*(1-CU106)</f>
        <v/>
      </c>
      <c r="CV107" s="19">
        <f>(CV105*CV104)*(1-CV106)</f>
        <v/>
      </c>
      <c r="CW107" s="19">
        <f>(CW105*CW104)*(1-CW106)</f>
        <v/>
      </c>
      <c r="CX107" s="19" t="n"/>
      <c r="CY107" s="19" t="n"/>
      <c r="CZ107" s="19">
        <f>(CZ105*CZ104)*(1-CZ106)</f>
        <v/>
      </c>
      <c r="DA107" s="19">
        <f>(DA105*DA104)*(1-DA106)</f>
        <v/>
      </c>
      <c r="DB107" s="19">
        <f>(DB105*DB104)*(1-DB106)</f>
        <v/>
      </c>
      <c r="DC107" s="19">
        <f>(DC105*DC104)*(1-DC106)</f>
        <v/>
      </c>
      <c r="DD107" s="19">
        <f>(DD105*DD104)*(1-DD106)</f>
        <v/>
      </c>
      <c r="DE107" s="19">
        <f>(DE105*DE104)*(1-DE106)</f>
        <v/>
      </c>
      <c r="DF107" s="19">
        <f>(DF105*DF104)*(1-DF106)</f>
        <v/>
      </c>
      <c r="DG107" s="19">
        <f>(DG105*DG104)*(1-DG106)</f>
        <v/>
      </c>
      <c r="DH107" s="19">
        <f>(DH105*DH104)*(1-DH106)</f>
        <v/>
      </c>
      <c r="DI107" s="19">
        <f>(DI105*DI104)*(1-DI106)</f>
        <v/>
      </c>
      <c r="DJ107" s="19">
        <f>(DJ105*DJ104)*(1-DJ106)</f>
        <v/>
      </c>
      <c r="DK107" s="19">
        <f>(DK105*DK104)*(1-DK106)</f>
        <v/>
      </c>
      <c r="DL107" s="19">
        <f>(DL105*DL104)*(1-DL106)</f>
        <v/>
      </c>
      <c r="DM107" s="19">
        <f>(DM105*DM104)*(1-DM106)</f>
        <v/>
      </c>
      <c r="DN107" s="19">
        <f>(DN105*DN104)*(1-DN106)</f>
        <v/>
      </c>
      <c r="DO107" s="19">
        <f>(DO105*DO104)*(1-DO106)</f>
        <v/>
      </c>
      <c r="DP107" s="19">
        <f>(DP105*DP104)*(1-DP106)</f>
        <v/>
      </c>
      <c r="DQ107" s="19">
        <f>(DQ105*DQ104)*(1-DQ106)</f>
        <v/>
      </c>
      <c r="DR107" s="19">
        <f>(DR105*DR104)*(1-DR106)</f>
        <v/>
      </c>
      <c r="DS107" s="19">
        <f>(DS105*DS104)*(1-DS106)</f>
        <v/>
      </c>
      <c r="DT107" s="19">
        <f>(DT105*DT104)*(1-DT106)</f>
        <v/>
      </c>
      <c r="DU107" s="19">
        <f>(DU105*DU104)*(1-DU106)</f>
        <v/>
      </c>
      <c r="DV107" s="19">
        <f>(DV105*DV104)*(1-DV106)</f>
        <v/>
      </c>
      <c r="DW107" s="19">
        <f>(DW105*DW104)*(1-DW106)</f>
        <v/>
      </c>
      <c r="DX107" s="19">
        <f>(DX105*DX104)*(1-DX106)</f>
        <v/>
      </c>
      <c r="DY107" s="19">
        <f>(DY105*DY104)*(1-DY106)</f>
        <v/>
      </c>
      <c r="DZ107" s="19">
        <f>(DZ105*DZ104)*(1-DZ106)</f>
        <v/>
      </c>
      <c r="EA107" s="19">
        <f>(EA105*EA104)*(1-EA106)</f>
        <v/>
      </c>
      <c r="EB107" s="19">
        <f>(EB105*EB104)*(1-EB106)</f>
        <v/>
      </c>
      <c r="EC107" s="19">
        <f>(EC105*EC104)*(1-EC106)</f>
        <v/>
      </c>
    </row>
    <row r="108" ht="16" customHeight="1">
      <c r="A108" s="11" t="inlineStr">
        <is>
          <t>Customer</t>
        </is>
      </c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inlineStr">
        <is>
          <t>Ormat</t>
        </is>
      </c>
      <c r="M108" s="6" t="inlineStr">
        <is>
          <t>Ormat</t>
        </is>
      </c>
      <c r="O108" s="6" t="n"/>
      <c r="P108" s="6" t="inlineStr">
        <is>
          <t>Ormat</t>
        </is>
      </c>
      <c r="Q108" s="6" t="inlineStr">
        <is>
          <t>Ormat</t>
        </is>
      </c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13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P108" s="13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13" t="n"/>
      <c r="BE108" s="13" t="n"/>
      <c r="BF108" s="6" t="n"/>
      <c r="BG108" s="6" t="n"/>
      <c r="BH108" s="6" t="n"/>
      <c r="BI108" s="6" t="n"/>
      <c r="BJ108" s="6" t="inlineStr">
        <is>
          <t>Raphael</t>
        </is>
      </c>
      <c r="BK108" s="6" t="inlineStr">
        <is>
          <t>Raphael</t>
        </is>
      </c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13" t="n"/>
      <c r="CD108" s="13" t="n"/>
      <c r="CE108" s="13" t="n"/>
      <c r="CF108" s="13" t="n"/>
      <c r="CG108" s="13" t="n"/>
      <c r="CH108" s="13" t="n"/>
      <c r="CI108" s="13" t="n"/>
      <c r="CJ108" s="13" t="n"/>
      <c r="CK108" s="13" t="n"/>
      <c r="CL108" s="13" t="n"/>
      <c r="CM108" s="13" t="n"/>
      <c r="CN108" s="6" t="n"/>
      <c r="CO108" s="6" t="n"/>
      <c r="CP108" s="6" t="n"/>
      <c r="CQ108" s="6" t="n"/>
      <c r="CR108" s="6" t="n"/>
      <c r="CS108" s="6" t="n"/>
      <c r="CT108" s="6" t="n"/>
      <c r="CU108" s="13" t="n"/>
      <c r="CV108" s="6" t="n"/>
      <c r="CW108" s="6" t="n"/>
      <c r="CX108" s="6" t="n"/>
      <c r="CY108" s="6" t="n"/>
      <c r="CZ108" s="6" t="n"/>
      <c r="DA108" s="6" t="n"/>
      <c r="DB108" s="6" t="n"/>
      <c r="DC108" s="6" t="n"/>
      <c r="DD108" s="6" t="n"/>
      <c r="DE108" s="13" t="n"/>
      <c r="DF108" s="13" t="n"/>
      <c r="DG108" s="6" t="n"/>
      <c r="DH108" s="13" t="n"/>
      <c r="DI108" s="13" t="n"/>
      <c r="DJ108" s="13" t="n"/>
      <c r="DK108" s="13" t="n"/>
      <c r="DL108" s="13" t="n"/>
      <c r="DM108" s="13" t="n"/>
      <c r="DN108" s="13" t="n"/>
      <c r="DO108" s="6" t="n"/>
      <c r="DP108" s="6" t="n"/>
      <c r="DQ108" s="6" t="n"/>
      <c r="DR108" s="6" t="n"/>
      <c r="DS108" s="13" t="n"/>
      <c r="DT108" s="13" t="n"/>
      <c r="DU108" s="13" t="n"/>
      <c r="DV108" s="13" t="n"/>
      <c r="DW108" s="13" t="n"/>
      <c r="DX108" s="6" t="n"/>
      <c r="DY108" s="6" t="n"/>
      <c r="DZ108" s="6" t="n"/>
      <c r="EA108" s="6" t="n"/>
      <c r="EB108" s="13" t="n"/>
      <c r="EC108" s="13" t="n"/>
    </row>
    <row r="109" ht="16" customHeight="1">
      <c r="A109" s="21" t="inlineStr">
        <is>
          <t>Customer PN</t>
        </is>
      </c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inlineStr">
        <is>
          <t>955.071.374.1</t>
        </is>
      </c>
      <c r="M109" s="20" t="inlineStr">
        <is>
          <t>955.070.841.1</t>
        </is>
      </c>
      <c r="O109" s="20" t="n"/>
      <c r="P109" s="20" t="inlineStr">
        <is>
          <t>955.071.839.1</t>
        </is>
      </c>
      <c r="Q109" s="20" t="inlineStr">
        <is>
          <t>955.074.813.1</t>
        </is>
      </c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  <c r="AA109" s="20" t="n"/>
      <c r="AB109" s="13" t="n"/>
      <c r="AC109" s="32" t="n"/>
      <c r="AD109" s="32" t="n"/>
      <c r="AE109" s="32" t="n"/>
      <c r="AF109" s="32" t="n"/>
      <c r="AG109" s="32" t="n"/>
      <c r="AH109" s="32" t="n"/>
      <c r="AI109" s="32" t="n"/>
      <c r="AJ109" s="20" t="n"/>
      <c r="AK109" s="20" t="n"/>
      <c r="AL109" s="20" t="n"/>
      <c r="AP109" s="13" t="n"/>
      <c r="AQ109" s="20" t="n"/>
      <c r="AR109" s="20" t="n"/>
      <c r="AS109" s="20" t="n"/>
      <c r="AT109" s="20" t="n"/>
      <c r="AU109" s="20" t="n"/>
      <c r="AV109" s="20" t="n"/>
      <c r="AW109" s="20" t="n"/>
      <c r="AX109" s="20" t="n"/>
      <c r="AY109" s="20" t="n"/>
      <c r="AZ109" s="20" t="n"/>
      <c r="BA109" s="20" t="n"/>
      <c r="BB109" s="20" t="n"/>
      <c r="BC109" s="20" t="n"/>
      <c r="BD109" s="13" t="n"/>
      <c r="BE109" s="13" t="n"/>
      <c r="BF109" s="20" t="n"/>
      <c r="BG109" s="20" t="n"/>
      <c r="BH109" s="20" t="n"/>
      <c r="BI109" s="20" t="n"/>
      <c r="BJ109" s="20" t="inlineStr">
        <is>
          <t>MTZ9206NI−130</t>
        </is>
      </c>
      <c r="BK109" s="20" t="inlineStr">
        <is>
          <t>MTZ9206LSE−130</t>
        </is>
      </c>
      <c r="BL109" s="32" t="n"/>
      <c r="BM109" s="32" t="n"/>
      <c r="BN109" s="32" t="n"/>
      <c r="BO109" s="20" t="n"/>
      <c r="BP109" s="20" t="n"/>
      <c r="BQ109" s="20" t="n"/>
      <c r="BR109" s="32" t="n"/>
      <c r="BS109" s="32" t="n"/>
      <c r="BT109" s="32" t="n"/>
      <c r="BU109" s="32" t="n"/>
      <c r="BV109" s="20" t="n"/>
      <c r="BW109" s="32" t="n"/>
      <c r="BX109" s="32" t="n"/>
      <c r="BY109" s="32" t="n"/>
      <c r="BZ109" s="32" t="n"/>
      <c r="CA109" s="20" t="n"/>
      <c r="CB109" s="20" t="n"/>
      <c r="CC109" s="13" t="n"/>
      <c r="CD109" s="13" t="n"/>
      <c r="CE109" s="13" t="n"/>
      <c r="CF109" s="13" t="n"/>
      <c r="CG109" s="13" t="n"/>
      <c r="CH109" s="13" t="n"/>
      <c r="CI109" s="13" t="n"/>
      <c r="CJ109" s="13" t="n"/>
      <c r="CK109" s="13" t="n"/>
      <c r="CL109" s="13" t="n"/>
      <c r="CM109" s="13" t="n"/>
      <c r="CN109" s="32" t="n"/>
      <c r="CO109" s="32" t="n"/>
      <c r="CP109" s="32" t="n"/>
      <c r="CQ109" s="32" t="n"/>
      <c r="CR109" s="20" t="n"/>
      <c r="CS109" s="20" t="n"/>
      <c r="CT109" s="20" t="n"/>
      <c r="CU109" s="13" t="n"/>
      <c r="CV109" s="20" t="n"/>
      <c r="CW109" s="20" t="n"/>
      <c r="CX109" s="20" t="n"/>
      <c r="CY109" s="20" t="n"/>
      <c r="CZ109" s="32" t="n"/>
      <c r="DA109" s="20" t="n"/>
      <c r="DB109" s="20" t="n"/>
      <c r="DC109" s="20" t="n"/>
      <c r="DD109" s="20" t="n"/>
      <c r="DE109" s="13" t="n"/>
      <c r="DF109" s="13" t="n"/>
      <c r="DG109" s="32" t="n"/>
      <c r="DH109" s="13" t="n"/>
      <c r="DI109" s="13" t="n"/>
      <c r="DJ109" s="13" t="n"/>
      <c r="DK109" s="13" t="n"/>
      <c r="DL109" s="13" t="n"/>
      <c r="DM109" s="13" t="n"/>
      <c r="DN109" s="13" t="n"/>
      <c r="DO109" s="20" t="n"/>
      <c r="DP109" s="20" t="n"/>
      <c r="DQ109" s="20" t="n"/>
      <c r="DR109" s="20" t="n"/>
      <c r="DS109" s="13" t="n"/>
      <c r="DT109" s="13" t="n"/>
      <c r="DU109" s="13" t="n"/>
      <c r="DV109" s="13" t="n"/>
      <c r="DW109" s="13" t="n"/>
      <c r="DX109" s="32" t="n"/>
      <c r="DY109" s="32" t="n"/>
      <c r="DZ109" s="32" t="n"/>
      <c r="EA109" s="32" t="n"/>
      <c r="EB109" s="13" t="n"/>
      <c r="EC109" s="13" t="n"/>
    </row>
    <row r="110" ht="16" customHeight="1">
      <c r="A110" s="12" t="inlineStr">
        <is>
          <t>PO REF</t>
        </is>
      </c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inlineStr">
        <is>
          <t>AJ22-1103</t>
        </is>
      </c>
      <c r="M110" s="13" t="inlineStr">
        <is>
          <t>AJ20-1203</t>
        </is>
      </c>
      <c r="O110" s="13" t="n"/>
      <c r="P110" s="13" t="inlineStr">
        <is>
          <t>AJ21-0601</t>
        </is>
      </c>
      <c r="Q110" s="13" t="inlineStr">
        <is>
          <t>AJ20-0702</t>
        </is>
      </c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  <c r="AX110" s="13" t="n"/>
      <c r="AY110" s="13" t="n"/>
      <c r="AZ110" s="13" t="n"/>
      <c r="BA110" s="13" t="n"/>
      <c r="BB110" s="13" t="n"/>
      <c r="BC110" s="13" t="n"/>
      <c r="BD110" s="13" t="n"/>
      <c r="BE110" s="13" t="n"/>
      <c r="BF110" s="13" t="n"/>
      <c r="BG110" s="13" t="n"/>
      <c r="BH110" s="13" t="n"/>
      <c r="BI110" s="13" t="n"/>
      <c r="BJ110" s="6" t="inlineStr">
        <is>
          <t>AN22-0101</t>
        </is>
      </c>
      <c r="BK110" s="6" t="inlineStr">
        <is>
          <t>AV23-0803</t>
        </is>
      </c>
      <c r="BL110" s="13" t="n"/>
      <c r="BM110" s="13" t="n"/>
      <c r="BN110" s="13" t="n"/>
      <c r="BO110" s="13" t="n"/>
      <c r="BP110" s="13" t="n"/>
      <c r="BQ110" s="13" t="n"/>
      <c r="BR110" s="13" t="n"/>
      <c r="BS110" s="13" t="n"/>
      <c r="BT110" s="13" t="n"/>
      <c r="BU110" s="13" t="n"/>
      <c r="BV110" s="13" t="n"/>
      <c r="BW110" s="13" t="n"/>
      <c r="BX110" s="13" t="n"/>
      <c r="BY110" s="13" t="n"/>
      <c r="BZ110" s="13" t="n"/>
      <c r="CA110" s="13" t="n"/>
      <c r="CB110" s="13" t="n"/>
      <c r="CC110" s="13" t="n"/>
      <c r="CD110" s="13" t="n"/>
      <c r="CE110" s="13" t="n"/>
      <c r="CF110" s="13" t="n"/>
      <c r="CG110" s="13" t="n"/>
      <c r="CH110" s="13" t="n"/>
      <c r="CI110" s="13" t="n"/>
      <c r="CJ110" s="13" t="n"/>
      <c r="CK110" s="13" t="n"/>
      <c r="CL110" s="13" t="n"/>
      <c r="CM110" s="13" t="n"/>
      <c r="CN110" s="13" t="n"/>
      <c r="CO110" s="13" t="n"/>
      <c r="CP110" s="13" t="n"/>
      <c r="CQ110" s="13" t="n"/>
      <c r="CR110" s="13" t="n"/>
      <c r="CS110" s="13" t="n"/>
      <c r="CT110" s="13" t="n"/>
      <c r="CU110" s="13" t="n"/>
      <c r="CV110" s="13" t="n"/>
      <c r="CW110" s="13" t="n"/>
      <c r="CX110" s="13" t="n"/>
      <c r="CY110" s="13" t="n"/>
      <c r="CZ110" s="13" t="n"/>
      <c r="DA110" s="13" t="n"/>
      <c r="DB110" s="13" t="n"/>
      <c r="DC110" s="13" t="n"/>
      <c r="DD110" s="13" t="n"/>
      <c r="DE110" s="13" t="n"/>
      <c r="DF110" s="13" t="n"/>
      <c r="DG110" s="13" t="n"/>
      <c r="DH110" s="13" t="n"/>
      <c r="DI110" s="13" t="n"/>
      <c r="DJ110" s="13" t="n"/>
      <c r="DK110" s="13" t="n"/>
      <c r="DL110" s="13" t="n"/>
      <c r="DM110" s="13" t="n"/>
      <c r="DN110" s="13" t="n"/>
      <c r="DO110" s="13" t="n"/>
      <c r="DP110" s="13" t="n"/>
      <c r="DQ110" s="13" t="n"/>
      <c r="DR110" s="13" t="n"/>
      <c r="DS110" s="13" t="n"/>
      <c r="DT110" s="13" t="n"/>
      <c r="DU110" s="13" t="n"/>
      <c r="DV110" s="13" t="n"/>
      <c r="DW110" s="13" t="n"/>
      <c r="DX110" s="13" t="n"/>
      <c r="DY110" s="13" t="n"/>
      <c r="DZ110" s="13" t="n"/>
      <c r="EA110" s="13" t="n"/>
      <c r="EB110" s="13" t="n"/>
      <c r="EC110" s="13" t="n"/>
    </row>
    <row r="111" ht="16" customHeight="1">
      <c r="A111" s="12" t="inlineStr">
        <is>
          <t>From Stock</t>
        </is>
      </c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inlineStr">
        <is>
          <t>V</t>
        </is>
      </c>
      <c r="M111" s="30" t="inlineStr">
        <is>
          <t>V</t>
        </is>
      </c>
      <c r="O111" s="30" t="n"/>
      <c r="P111" s="30" t="inlineStr">
        <is>
          <t>V</t>
        </is>
      </c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13" t="n"/>
      <c r="AC111" s="30" t="n"/>
      <c r="AD111" s="30" t="n"/>
      <c r="AE111" s="30" t="n"/>
      <c r="AF111" s="30" t="n"/>
      <c r="AG111" s="30" t="n"/>
      <c r="AH111" s="30" t="n"/>
      <c r="AI111" s="30" t="n"/>
      <c r="AJ111" s="30" t="n"/>
      <c r="AK111" s="30" t="n"/>
      <c r="AL111" s="30" t="n"/>
      <c r="AP111" s="13" t="n"/>
      <c r="AQ111" s="30" t="n"/>
      <c r="AR111" s="30" t="n"/>
      <c r="AS111" s="30" t="n"/>
      <c r="AT111" s="30" t="n"/>
      <c r="AU111" s="30" t="n"/>
      <c r="AV111" s="30" t="n"/>
      <c r="AW111" s="30" t="n"/>
      <c r="AX111" s="30" t="n"/>
      <c r="AY111" s="30" t="n"/>
      <c r="AZ111" s="30" t="n"/>
      <c r="BA111" s="30" t="n"/>
      <c r="BB111" s="30" t="n"/>
      <c r="BC111" s="30" t="n"/>
      <c r="BD111" s="13" t="n"/>
      <c r="BE111" s="13" t="n"/>
      <c r="BF111" s="30" t="n"/>
      <c r="BG111" s="30" t="n"/>
      <c r="BH111" s="30" t="n"/>
      <c r="BI111" s="30" t="n"/>
      <c r="BJ111" s="30" t="n"/>
      <c r="BK111" s="31" t="n"/>
      <c r="BL111" s="30" t="n"/>
      <c r="BM111" s="30" t="n"/>
      <c r="BN111" s="30" t="n"/>
      <c r="BO111" s="30" t="n"/>
      <c r="BP111" s="30" t="n"/>
      <c r="BQ111" s="30" t="n"/>
      <c r="BR111" s="30" t="n"/>
      <c r="BS111" s="30" t="n"/>
      <c r="BT111" s="30" t="n"/>
      <c r="BU111" s="30" t="n"/>
      <c r="BV111" s="30" t="n"/>
      <c r="BW111" s="30" t="n"/>
      <c r="BX111" s="30" t="n"/>
      <c r="BY111" s="30" t="n"/>
      <c r="BZ111" s="30" t="n"/>
      <c r="CA111" s="30" t="n"/>
      <c r="CB111" s="30" t="n"/>
      <c r="CC111" s="13" t="n"/>
      <c r="CD111" s="13" t="n"/>
      <c r="CE111" s="13" t="n"/>
      <c r="CF111" s="13" t="n"/>
      <c r="CG111" s="13" t="n"/>
      <c r="CH111" s="13" t="n"/>
      <c r="CI111" s="13" t="n"/>
      <c r="CJ111" s="13" t="n"/>
      <c r="CK111" s="13" t="n"/>
      <c r="CL111" s="13" t="n"/>
      <c r="CM111" s="13" t="n"/>
      <c r="CN111" s="30" t="n"/>
      <c r="CO111" s="30" t="n"/>
      <c r="CP111" s="30" t="n"/>
      <c r="CQ111" s="30" t="n"/>
      <c r="CR111" s="30" t="n"/>
      <c r="CS111" s="30" t="n"/>
      <c r="CT111" s="30" t="n"/>
      <c r="CU111" s="13" t="n"/>
      <c r="CV111" s="30" t="n"/>
      <c r="CW111" s="30" t="n"/>
      <c r="CX111" s="30" t="n"/>
      <c r="CY111" s="30" t="n"/>
      <c r="CZ111" s="30" t="n"/>
      <c r="DA111" s="30" t="n"/>
      <c r="DB111" s="30" t="n"/>
      <c r="DC111" s="30" t="n"/>
      <c r="DD111" s="30" t="n"/>
      <c r="DE111" s="13" t="n"/>
      <c r="DF111" s="13" t="n"/>
      <c r="DG111" s="30" t="n"/>
      <c r="DH111" s="13" t="n"/>
      <c r="DI111" s="13" t="n"/>
      <c r="DJ111" s="13" t="n"/>
      <c r="DK111" s="13" t="n"/>
      <c r="DL111" s="13" t="n"/>
      <c r="DM111" s="13" t="n"/>
      <c r="DN111" s="13" t="n"/>
      <c r="DO111" s="30" t="n"/>
      <c r="DP111" s="30" t="n"/>
      <c r="DQ111" s="30" t="n"/>
      <c r="DR111" s="30" t="n"/>
      <c r="DS111" s="13" t="n"/>
      <c r="DT111" s="13" t="n"/>
      <c r="DU111" s="13" t="n"/>
      <c r="DV111" s="13" t="n"/>
      <c r="DW111" s="13" t="n"/>
      <c r="DX111" s="30" t="n"/>
      <c r="DY111" s="30" t="n"/>
      <c r="DZ111" s="30" t="n"/>
      <c r="EA111" s="30" t="n"/>
      <c r="EB111" s="13" t="n"/>
      <c r="EC111" s="13" t="n"/>
    </row>
    <row r="112" ht="16" customHeight="1">
      <c r="A112" s="12" t="inlineStr">
        <is>
          <t>Qty</t>
        </is>
      </c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>
        <v>1</v>
      </c>
      <c r="M112" s="13" t="n">
        <v>5</v>
      </c>
      <c r="O112" s="13" t="n"/>
      <c r="P112" s="13" t="n">
        <v>3</v>
      </c>
      <c r="Q112" s="13" t="n">
        <v>1</v>
      </c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  <c r="AX112" s="13" t="n"/>
      <c r="AY112" s="13" t="n"/>
      <c r="AZ112" s="13" t="n"/>
      <c r="BA112" s="13" t="n"/>
      <c r="BB112" s="13" t="n"/>
      <c r="BC112" s="13" t="n"/>
      <c r="BD112" s="13" t="n"/>
      <c r="BE112" s="13" t="n"/>
      <c r="BF112" s="13" t="n"/>
      <c r="BG112" s="13" t="n"/>
      <c r="BH112" s="13" t="n"/>
      <c r="BI112" s="13" t="n"/>
      <c r="BJ112" s="13" t="n">
        <v>1</v>
      </c>
      <c r="BK112" s="13" t="n">
        <v>4</v>
      </c>
      <c r="BL112" s="13" t="n"/>
      <c r="BM112" s="13" t="n"/>
      <c r="BN112" s="13" t="n"/>
      <c r="BO112" s="13" t="n"/>
      <c r="BP112" s="13" t="n"/>
      <c r="BQ112" s="13" t="n"/>
      <c r="BR112" s="13" t="n"/>
      <c r="BS112" s="13" t="n"/>
      <c r="BT112" s="13" t="n"/>
      <c r="BU112" s="13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13" t="n"/>
      <c r="CH112" s="13" t="n"/>
      <c r="CI112" s="13" t="n"/>
      <c r="CJ112" s="13" t="n"/>
      <c r="CK112" s="13" t="n"/>
      <c r="CL112" s="13" t="n"/>
      <c r="CM112" s="13" t="n"/>
      <c r="CN112" s="13" t="n"/>
      <c r="CO112" s="13" t="n"/>
      <c r="CP112" s="13" t="n"/>
      <c r="CQ112" s="13" t="n"/>
      <c r="CR112" s="13" t="n"/>
      <c r="CS112" s="13" t="n"/>
      <c r="CT112" s="13" t="n"/>
      <c r="CU112" s="13" t="n"/>
      <c r="CV112" s="13" t="n"/>
      <c r="CW112" s="13" t="n"/>
      <c r="CX112" s="13" t="n"/>
      <c r="CY112" s="13" t="n"/>
      <c r="CZ112" s="13" t="n"/>
      <c r="DA112" s="13" t="n"/>
      <c r="DB112" s="13" t="n"/>
      <c r="DC112" s="13" t="n"/>
      <c r="DD112" s="13" t="n"/>
      <c r="DE112" s="13" t="n"/>
      <c r="DF112" s="13" t="n"/>
      <c r="DG112" s="13" t="n"/>
      <c r="DH112" s="13" t="n"/>
      <c r="DI112" s="13" t="n"/>
      <c r="DJ112" s="13" t="n"/>
      <c r="DK112" s="13" t="n"/>
      <c r="DL112" s="13" t="n"/>
      <c r="DM112" s="13" t="n"/>
      <c r="DN112" s="13" t="n"/>
      <c r="DO112" s="13" t="n"/>
      <c r="DP112" s="13" t="n"/>
      <c r="DQ112" s="13" t="n"/>
      <c r="DR112" s="13" t="n"/>
      <c r="DS112" s="13" t="n"/>
      <c r="DT112" s="13" t="n"/>
      <c r="DU112" s="13" t="n"/>
      <c r="DV112" s="13" t="n"/>
      <c r="DW112" s="13" t="n"/>
      <c r="DX112" s="13" t="n"/>
      <c r="DY112" s="13" t="n"/>
      <c r="DZ112" s="13" t="n"/>
      <c r="EA112" s="13" t="n"/>
      <c r="EB112" s="13" t="n"/>
      <c r="EC112" s="13" t="n"/>
    </row>
    <row r="113" ht="16" customHeight="1">
      <c r="A113" s="14" t="inlineStr">
        <is>
          <t>Price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>
        <v>473</v>
      </c>
      <c r="M113" s="15" t="n">
        <v>134.8</v>
      </c>
      <c r="O113" s="15" t="n"/>
      <c r="P113" s="15" t="n">
        <v>168</v>
      </c>
      <c r="Q113" s="15" t="n">
        <v>133.77</v>
      </c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3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  <c r="AL113" s="15" t="n"/>
      <c r="AP113" s="13" t="n"/>
      <c r="AQ113" s="15" t="n"/>
      <c r="AR113" s="15" t="n"/>
      <c r="AS113" s="15" t="n"/>
      <c r="AT113" s="15" t="n"/>
      <c r="AU113" s="15" t="n"/>
      <c r="AV113" s="15" t="n"/>
      <c r="AW113" s="15" t="n"/>
      <c r="AX113" s="15" t="n"/>
      <c r="AY113" s="15" t="n"/>
      <c r="AZ113" s="15" t="n"/>
      <c r="BA113" s="15" t="n"/>
      <c r="BB113" s="15" t="n"/>
      <c r="BC113" s="15" t="n"/>
      <c r="BD113" s="13" t="n"/>
      <c r="BE113" s="13" t="n"/>
      <c r="BF113" s="15" t="n"/>
      <c r="BG113" s="15" t="n"/>
      <c r="BH113" s="15" t="n"/>
      <c r="BI113" s="15" t="n"/>
      <c r="BJ113" s="15" t="n">
        <v>6820</v>
      </c>
      <c r="BK113" s="15" t="n">
        <v>7660</v>
      </c>
      <c r="BL113" s="15" t="n"/>
      <c r="BM113" s="15" t="n"/>
      <c r="BN113" s="15" t="n"/>
      <c r="BO113" s="15" t="n"/>
      <c r="BP113" s="15" t="n"/>
      <c r="BQ113" s="15" t="n"/>
      <c r="BR113" s="15" t="n"/>
      <c r="BS113" s="15" t="n"/>
      <c r="BT113" s="15" t="n"/>
      <c r="BU113" s="15" t="n"/>
      <c r="BV113" s="15" t="n"/>
      <c r="BW113" s="15" t="n"/>
      <c r="BX113" s="15" t="n"/>
      <c r="BY113" s="15" t="n"/>
      <c r="BZ113" s="15" t="n"/>
      <c r="CA113" s="15" t="n"/>
      <c r="CB113" s="15" t="n"/>
      <c r="CC113" s="13" t="n"/>
      <c r="CD113" s="13" t="n"/>
      <c r="CE113" s="13" t="n"/>
      <c r="CF113" s="13" t="n"/>
      <c r="CG113" s="13" t="n"/>
      <c r="CH113" s="13" t="n"/>
      <c r="CI113" s="13" t="n"/>
      <c r="CJ113" s="13" t="n"/>
      <c r="CK113" s="13" t="n"/>
      <c r="CL113" s="13" t="n"/>
      <c r="CM113" s="13" t="n"/>
      <c r="CN113" s="15" t="n"/>
      <c r="CO113" s="15" t="n"/>
      <c r="CP113" s="15" t="n"/>
      <c r="CQ113" s="15" t="n"/>
      <c r="CR113" s="15" t="n"/>
      <c r="CS113" s="15" t="n"/>
      <c r="CT113" s="15" t="n"/>
      <c r="CU113" s="13" t="n"/>
      <c r="CV113" s="15" t="n"/>
      <c r="CW113" s="15" t="n"/>
      <c r="CX113" s="15" t="n"/>
      <c r="CY113" s="15" t="n"/>
      <c r="CZ113" s="15" t="n"/>
      <c r="DA113" s="15" t="n"/>
      <c r="DB113" s="15" t="n"/>
      <c r="DC113" s="15" t="n"/>
      <c r="DD113" s="15" t="n"/>
      <c r="DE113" s="13" t="n"/>
      <c r="DF113" s="13" t="n"/>
      <c r="DG113" s="15" t="n"/>
      <c r="DH113" s="13" t="n"/>
      <c r="DI113" s="13" t="n"/>
      <c r="DJ113" s="13" t="n"/>
      <c r="DK113" s="13" t="n"/>
      <c r="DL113" s="13" t="n"/>
      <c r="DM113" s="13" t="n"/>
      <c r="DN113" s="13" t="n"/>
      <c r="DO113" s="15" t="n"/>
      <c r="DP113" s="15" t="n"/>
      <c r="DQ113" s="15" t="n"/>
      <c r="DR113" s="15" t="n"/>
      <c r="DS113" s="13" t="n"/>
      <c r="DT113" s="13" t="n"/>
      <c r="DU113" s="13" t="n"/>
      <c r="DV113" s="13" t="n"/>
      <c r="DW113" s="13" t="n"/>
      <c r="DX113" s="15" t="n"/>
      <c r="DY113" s="15" t="n"/>
      <c r="DZ113" s="15" t="n"/>
      <c r="EA113" s="15" t="n"/>
      <c r="EB113" s="13" t="n"/>
      <c r="EC113" s="13" t="n"/>
    </row>
    <row r="114" ht="16" customHeight="1">
      <c r="A114" s="16" t="inlineStr">
        <is>
          <t>Discount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>
        <v>0</v>
      </c>
      <c r="M114" s="17" t="n">
        <v>0</v>
      </c>
      <c r="O114" s="17" t="n"/>
      <c r="P114" s="17" t="n">
        <v>0</v>
      </c>
      <c r="Q114" s="17" t="n">
        <v>0</v>
      </c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3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P114" s="13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17" t="n"/>
      <c r="BC114" s="17" t="n"/>
      <c r="BD114" s="13" t="n"/>
      <c r="BE114" s="13" t="n"/>
      <c r="BF114" s="17" t="n"/>
      <c r="BG114" s="17" t="n"/>
      <c r="BH114" s="17" t="n"/>
      <c r="BI114" s="17" t="n"/>
      <c r="BJ114" s="17" t="n"/>
      <c r="BK114" s="17" t="n">
        <v>0</v>
      </c>
      <c r="BL114" s="17" t="n"/>
      <c r="BM114" s="17" t="n"/>
      <c r="BN114" s="17" t="n"/>
      <c r="BO114" s="17" t="n"/>
      <c r="BP114" s="17" t="n"/>
      <c r="BQ114" s="17" t="n"/>
      <c r="BR114" s="17" t="n"/>
      <c r="BS114" s="17" t="n"/>
      <c r="BT114" s="17" t="n"/>
      <c r="BU114" s="17" t="n"/>
      <c r="BV114" s="17" t="n"/>
      <c r="BW114" s="17" t="n"/>
      <c r="BX114" s="17" t="n"/>
      <c r="BY114" s="17" t="n"/>
      <c r="BZ114" s="17" t="n"/>
      <c r="CA114" s="17" t="n"/>
      <c r="CB114" s="17" t="n"/>
      <c r="CC114" s="13" t="n"/>
      <c r="CD114" s="13" t="n"/>
      <c r="CE114" s="13" t="n"/>
      <c r="CF114" s="13" t="n"/>
      <c r="CG114" s="13" t="n"/>
      <c r="CH114" s="13" t="n"/>
      <c r="CI114" s="13" t="n"/>
      <c r="CJ114" s="13" t="n"/>
      <c r="CK114" s="13" t="n"/>
      <c r="CL114" s="13" t="n"/>
      <c r="CM114" s="13" t="n"/>
      <c r="CN114" s="17" t="n"/>
      <c r="CO114" s="17" t="n"/>
      <c r="CP114" s="17" t="n"/>
      <c r="CQ114" s="17" t="n"/>
      <c r="CR114" s="17" t="n"/>
      <c r="CS114" s="17" t="n"/>
      <c r="CT114" s="17" t="n"/>
      <c r="CU114" s="13" t="n"/>
      <c r="CV114" s="17" t="n"/>
      <c r="CW114" s="17" t="n"/>
      <c r="CX114" s="17" t="n"/>
      <c r="CY114" s="17" t="n"/>
      <c r="CZ114" s="17" t="n"/>
      <c r="DA114" s="17" t="n"/>
      <c r="DB114" s="17" t="n"/>
      <c r="DC114" s="17" t="n"/>
      <c r="DD114" s="17" t="n"/>
      <c r="DE114" s="13" t="n"/>
      <c r="DF114" s="13" t="n"/>
      <c r="DG114" s="17" t="n"/>
      <c r="DH114" s="13" t="n"/>
      <c r="DI114" s="13" t="n"/>
      <c r="DJ114" s="13" t="n"/>
      <c r="DK114" s="13" t="n"/>
      <c r="DL114" s="13" t="n"/>
      <c r="DM114" s="13" t="n"/>
      <c r="DN114" s="13" t="n"/>
      <c r="DO114" s="17" t="n"/>
      <c r="DP114" s="17" t="n"/>
      <c r="DQ114" s="17" t="n"/>
      <c r="DR114" s="17" t="n"/>
      <c r="DS114" s="13" t="n"/>
      <c r="DT114" s="13" t="n"/>
      <c r="DU114" s="13" t="n"/>
      <c r="DV114" s="13" t="n"/>
      <c r="DW114" s="13" t="n"/>
      <c r="DX114" s="17" t="n"/>
      <c r="DY114" s="17" t="n"/>
      <c r="DZ114" s="17" t="n"/>
      <c r="EA114" s="17" t="n"/>
      <c r="EB114" s="13" t="n"/>
      <c r="EC114" s="13" t="n"/>
    </row>
    <row r="115" ht="16" customHeight="1">
      <c r="A115" s="18" t="inlineStr">
        <is>
          <t>Final Price</t>
        </is>
      </c>
      <c r="B115" s="19">
        <f>(B113*B112)*(1-B114)</f>
        <v/>
      </c>
      <c r="C115" s="19">
        <f>(C113*C112)*(1-C114)</f>
        <v/>
      </c>
      <c r="D115" s="19">
        <f>(D113*D112)*(1-D114)</f>
        <v/>
      </c>
      <c r="E115" s="19">
        <f>(E113*E112)*(1-E114)</f>
        <v/>
      </c>
      <c r="F115" s="19">
        <f>(F113*F112)*(1-F114)</f>
        <v/>
      </c>
      <c r="G115" s="19">
        <f>(G113*G112)*(1-G114)</f>
        <v/>
      </c>
      <c r="H115" s="19">
        <f>(H113*H112)*(1-H114)</f>
        <v/>
      </c>
      <c r="I115" s="19">
        <f>(I113*I112)*(1-I114)</f>
        <v/>
      </c>
      <c r="J115" s="19">
        <f>(J113*J112)*(1-J114)</f>
        <v/>
      </c>
      <c r="K115" s="19">
        <f>(K113*K112)*(1-K114)</f>
        <v/>
      </c>
      <c r="L115" s="19">
        <f>(L113*L112)*(1-L114)</f>
        <v/>
      </c>
      <c r="M115" s="19">
        <f>(M113*M112)*(1-M114)</f>
        <v/>
      </c>
      <c r="O115" s="19">
        <f>(O113*O112)*(1-O114)</f>
        <v/>
      </c>
      <c r="P115" s="19">
        <f>(P113*P112)*(1-P114)</f>
        <v/>
      </c>
      <c r="Q115" s="19">
        <f>(Q113*Q112)*(1-Q114)</f>
        <v/>
      </c>
      <c r="R115" s="19">
        <f>(R113*R112)*(1-R114)</f>
        <v/>
      </c>
      <c r="S115" s="19">
        <f>(S113*S112)*(1-S114)</f>
        <v/>
      </c>
      <c r="T115" s="19">
        <f>(T113*T112)*(1-T114)</f>
        <v/>
      </c>
      <c r="U115" s="19">
        <f>(U113*U112)*(1-U114)</f>
        <v/>
      </c>
      <c r="V115" s="19">
        <f>(V113*V112)*(1-V114)</f>
        <v/>
      </c>
      <c r="W115" s="19">
        <f>(W113*W112)*(1-W114)</f>
        <v/>
      </c>
      <c r="X115" s="19" t="n"/>
      <c r="Y115" s="19">
        <f>(Y113*Y112)*(1-Y114)</f>
        <v/>
      </c>
      <c r="Z115" s="19">
        <f>(Z113*Z112)*(1-Z114)</f>
        <v/>
      </c>
      <c r="AA115" s="19">
        <f>(AA113*AA112)*(1-AA114)</f>
        <v/>
      </c>
      <c r="AB115" s="19">
        <f>(AB113*AB112)*(1-AB114)</f>
        <v/>
      </c>
      <c r="AC115" s="19">
        <f>(AC113*AC112)*(1-AC114)</f>
        <v/>
      </c>
      <c r="AD115" s="19" t="n"/>
      <c r="AE115" s="19" t="n"/>
      <c r="AF115" s="19" t="n"/>
      <c r="AG115" s="19" t="n"/>
      <c r="AH115" s="19" t="n"/>
      <c r="AI115" s="19" t="n"/>
      <c r="AJ115" s="19">
        <f>(AJ113*AJ112)*(1-AJ114)</f>
        <v/>
      </c>
      <c r="AK115" s="19">
        <f>(AK113*AK112)*(1-AK114)</f>
        <v/>
      </c>
      <c r="AL115" s="19">
        <f>(AL113*AL112)*(1-AL114)</f>
        <v/>
      </c>
      <c r="AP115" s="19">
        <f>(AP113*AP112)*(1-AP114)</f>
        <v/>
      </c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>
        <f>(BB113*BB112)*(1-BB114)</f>
        <v/>
      </c>
      <c r="BC115" s="19">
        <f>(BC113*BC112)*(1-BC114)</f>
        <v/>
      </c>
      <c r="BD115" s="19">
        <f>(BD113*BD112)*(1-BD114)</f>
        <v/>
      </c>
      <c r="BE115" s="19">
        <f>(BE113*BE112)*(1-BE114)</f>
        <v/>
      </c>
      <c r="BF115" s="19" t="n"/>
      <c r="BG115" s="19" t="n"/>
      <c r="BH115" s="19" t="n"/>
      <c r="BI115" s="19">
        <f>(BI113*BI112)*(1-BI114)</f>
        <v/>
      </c>
      <c r="BJ115" s="19">
        <f>(BJ113*BJ112)*(1-BJ114)</f>
        <v/>
      </c>
      <c r="BK115" s="19">
        <f>(BK113*BK112)*(1-BK114)</f>
        <v/>
      </c>
      <c r="BL115" s="19">
        <f>(BL113*BL112)*(1-BL114)</f>
        <v/>
      </c>
      <c r="BM115" s="19">
        <f>(BM113*BM112)*(1-BM114)</f>
        <v/>
      </c>
      <c r="BN115" s="19">
        <f>(BN113*BN112)*(1-BN114)</f>
        <v/>
      </c>
      <c r="BO115" s="19">
        <f>(BO113*BO112)*(1-BO114)</f>
        <v/>
      </c>
      <c r="BP115" s="19">
        <f>(BP113*BP112)*(1-BP114)</f>
        <v/>
      </c>
      <c r="BQ115" s="19">
        <f>(BQ113*BQ112)*(1-BQ114)</f>
        <v/>
      </c>
      <c r="BR115" s="19">
        <f>(BR113*BR112)*(1-BR114)</f>
        <v/>
      </c>
      <c r="BS115" s="19">
        <f>(BS113*BS112)*(1-BS114)</f>
        <v/>
      </c>
      <c r="BT115" s="19">
        <f>(BT113*BT112)*(1-BT114)</f>
        <v/>
      </c>
      <c r="BU115" s="19">
        <f>(BU113*BU112)*(1-BU114)</f>
        <v/>
      </c>
      <c r="BV115" s="19">
        <f>(BV113*BV112)*(1-BV114)</f>
        <v/>
      </c>
      <c r="BW115" s="19">
        <f>(BW113*BW112)*(1-BW114)</f>
        <v/>
      </c>
      <c r="BX115" s="19">
        <f>(BX113*BX112)*(1-BX114)</f>
        <v/>
      </c>
      <c r="BY115" s="19">
        <f>(BY113*BY112)*(1-BY114)</f>
        <v/>
      </c>
      <c r="BZ115" s="19">
        <f>(BZ113*BZ112)*(1-BZ114)</f>
        <v/>
      </c>
      <c r="CA115" s="19">
        <f>(CA113*CA112)*(1-CA114)</f>
        <v/>
      </c>
      <c r="CB115" s="19">
        <f>(CB113*CB112)*(1-CB114)</f>
        <v/>
      </c>
      <c r="CC115" s="19">
        <f>(CC113*CC112)*(1-CC114)</f>
        <v/>
      </c>
      <c r="CD115" s="19">
        <f>(CD113*CD112)*(1-CD114)</f>
        <v/>
      </c>
      <c r="CE115" s="19">
        <f>(CE113*CE112)*(1-CE114)</f>
        <v/>
      </c>
      <c r="CF115" s="19">
        <f>(CF113*CF112)*(1-CF114)</f>
        <v/>
      </c>
      <c r="CG115" s="19">
        <f>(CG113*CG112)*(1-CG114)</f>
        <v/>
      </c>
      <c r="CH115" s="19">
        <f>(CH113*CH112)*(1-CH114)</f>
        <v/>
      </c>
      <c r="CI115" s="19">
        <f>(CI113*CI112)*(1-CI114)</f>
        <v/>
      </c>
      <c r="CJ115" s="19">
        <f>(CJ113*CJ112)*(1-CJ114)</f>
        <v/>
      </c>
      <c r="CK115" s="19">
        <f>(CK113*CK112)*(1-CK114)</f>
        <v/>
      </c>
      <c r="CL115" s="19">
        <f>(CL113*CL112)*(1-CL114)</f>
        <v/>
      </c>
      <c r="CM115" s="19">
        <f>(CM113*CM112)*(1-CM114)</f>
        <v/>
      </c>
      <c r="CN115" s="19">
        <f>(CN113*CN112)*(1-CN114)</f>
        <v/>
      </c>
      <c r="CO115" s="19">
        <f>(CO113*CO112)*(1-CO114)</f>
        <v/>
      </c>
      <c r="CP115" s="19">
        <f>(CP113*CP112)*(1-CP114)</f>
        <v/>
      </c>
      <c r="CQ115" s="19">
        <f>(CQ113*CQ112)*(1-CQ114)</f>
        <v/>
      </c>
      <c r="CR115" s="19">
        <f>(CR113*CR112)*(1-CR114)</f>
        <v/>
      </c>
      <c r="CS115" s="19">
        <f>(CS113*CS112)*(1-CS114)</f>
        <v/>
      </c>
      <c r="CT115" s="19">
        <f>(CT113*CT112)*(1-CT114)</f>
        <v/>
      </c>
      <c r="CU115" s="19">
        <f>(CU113*CU112)*(1-CU114)</f>
        <v/>
      </c>
      <c r="CV115" s="19">
        <f>(CV113*CV112)*(1-CV114)</f>
        <v/>
      </c>
      <c r="CW115" s="19">
        <f>(CW113*CW112)*(1-CW114)</f>
        <v/>
      </c>
      <c r="CX115" s="19" t="n"/>
      <c r="CY115" s="19" t="n"/>
      <c r="CZ115" s="19">
        <f>(CZ113*CZ112)*(1-CZ114)</f>
        <v/>
      </c>
      <c r="DA115" s="19">
        <f>(DA113*DA112)*(1-DA114)</f>
        <v/>
      </c>
      <c r="DB115" s="19">
        <f>(DB113*DB112)*(1-DB114)</f>
        <v/>
      </c>
      <c r="DC115" s="19">
        <f>(DC113*DC112)*(1-DC114)</f>
        <v/>
      </c>
      <c r="DD115" s="19">
        <f>(DD113*DD112)*(1-DD114)</f>
        <v/>
      </c>
      <c r="DE115" s="19">
        <f>(DE113*DE112)*(1-DE114)</f>
        <v/>
      </c>
      <c r="DF115" s="19">
        <f>(DF113*DF112)*(1-DF114)</f>
        <v/>
      </c>
      <c r="DG115" s="19">
        <f>(DG113*DG112)*(1-DG114)</f>
        <v/>
      </c>
      <c r="DH115" s="19">
        <f>(DH113*DH112)*(1-DH114)</f>
        <v/>
      </c>
      <c r="DI115" s="19">
        <f>(DI113*DI112)*(1-DI114)</f>
        <v/>
      </c>
      <c r="DJ115" s="19">
        <f>(DJ113*DJ112)*(1-DJ114)</f>
        <v/>
      </c>
      <c r="DK115" s="19">
        <f>(DK113*DK112)*(1-DK114)</f>
        <v/>
      </c>
      <c r="DL115" s="19">
        <f>(DL113*DL112)*(1-DL114)</f>
        <v/>
      </c>
      <c r="DM115" s="19">
        <f>(DM113*DM112)*(1-DM114)</f>
        <v/>
      </c>
      <c r="DN115" s="19">
        <f>(DN113*DN112)*(1-DN114)</f>
        <v/>
      </c>
      <c r="DO115" s="19">
        <f>(DO113*DO112)*(1-DO114)</f>
        <v/>
      </c>
      <c r="DP115" s="19">
        <f>(DP113*DP112)*(1-DP114)</f>
        <v/>
      </c>
      <c r="DQ115" s="19">
        <f>(DQ113*DQ112)*(1-DQ114)</f>
        <v/>
      </c>
      <c r="DR115" s="19">
        <f>(DR113*DR112)*(1-DR114)</f>
        <v/>
      </c>
      <c r="DS115" s="19">
        <f>(DS113*DS112)*(1-DS114)</f>
        <v/>
      </c>
      <c r="DT115" s="19">
        <f>(DT113*DT112)*(1-DT114)</f>
        <v/>
      </c>
      <c r="DU115" s="19">
        <f>(DU113*DU112)*(1-DU114)</f>
        <v/>
      </c>
      <c r="DV115" s="19">
        <f>(DV113*DV112)*(1-DV114)</f>
        <v/>
      </c>
      <c r="DW115" s="19">
        <f>(DW113*DW112)*(1-DW114)</f>
        <v/>
      </c>
      <c r="DX115" s="19">
        <f>(DX113*DX112)*(1-DX114)</f>
        <v/>
      </c>
      <c r="DY115" s="19">
        <f>(DY113*DY112)*(1-DY114)</f>
        <v/>
      </c>
      <c r="DZ115" s="19">
        <f>(DZ113*DZ112)*(1-DZ114)</f>
        <v/>
      </c>
      <c r="EA115" s="19">
        <f>(EA113*EA112)*(1-EA114)</f>
        <v/>
      </c>
      <c r="EB115" s="19">
        <f>(EB113*EB112)*(1-EB114)</f>
        <v/>
      </c>
      <c r="EC115" s="19">
        <f>(EC113*EC112)*(1-EC114)</f>
        <v/>
      </c>
    </row>
    <row r="116" ht="16" customHeight="1">
      <c r="A116" s="11" t="inlineStr">
        <is>
          <t>Customer</t>
        </is>
      </c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inlineStr">
        <is>
          <t>Supergas</t>
        </is>
      </c>
      <c r="N116" s="6" t="n"/>
      <c r="O116" s="6" t="n"/>
      <c r="P116" s="6" t="inlineStr">
        <is>
          <t>Ormat</t>
        </is>
      </c>
      <c r="Q116" s="6" t="inlineStr">
        <is>
          <t>Supergas</t>
        </is>
      </c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13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P116" s="13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13" t="n"/>
      <c r="BE116" s="13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13" t="n"/>
      <c r="CD116" s="13" t="n"/>
      <c r="CE116" s="13" t="n"/>
      <c r="CF116" s="13" t="n"/>
      <c r="CG116" s="13" t="n"/>
      <c r="CH116" s="13" t="n"/>
      <c r="CI116" s="13" t="n"/>
      <c r="CJ116" s="13" t="n"/>
      <c r="CK116" s="13" t="n"/>
      <c r="CL116" s="13" t="n"/>
      <c r="CM116" s="13" t="n"/>
      <c r="CN116" s="6" t="n"/>
      <c r="CO116" s="6" t="n"/>
      <c r="CP116" s="6" t="n"/>
      <c r="CQ116" s="6" t="n"/>
      <c r="CR116" s="6" t="n"/>
      <c r="CS116" s="6" t="n"/>
      <c r="CT116" s="6" t="n"/>
      <c r="CU116" s="13" t="n"/>
      <c r="CV116" s="6" t="n"/>
      <c r="CW116" s="6" t="n"/>
      <c r="CX116" s="6" t="n"/>
      <c r="CY116" s="6" t="n"/>
      <c r="CZ116" s="6" t="n"/>
      <c r="DA116" s="6" t="n"/>
      <c r="DB116" s="6" t="n"/>
      <c r="DC116" s="6" t="n"/>
      <c r="DD116" s="6" t="n"/>
      <c r="DE116" s="13" t="n"/>
      <c r="DF116" s="13" t="n"/>
      <c r="DG116" s="6" t="n"/>
      <c r="DH116" s="13" t="n"/>
      <c r="DI116" s="13" t="n"/>
      <c r="DJ116" s="13" t="n"/>
      <c r="DK116" s="13" t="n"/>
      <c r="DL116" s="13" t="n"/>
      <c r="DM116" s="13" t="n"/>
      <c r="DN116" s="13" t="n"/>
      <c r="DO116" s="6" t="n"/>
      <c r="DP116" s="6" t="n"/>
      <c r="DQ116" s="6" t="n"/>
      <c r="DR116" s="6" t="n"/>
      <c r="DS116" s="13" t="n"/>
      <c r="DT116" s="13" t="n"/>
      <c r="DU116" s="13" t="n"/>
      <c r="DV116" s="13" t="n"/>
      <c r="DW116" s="13" t="n"/>
      <c r="DX116" s="6" t="n"/>
      <c r="DY116" s="6" t="n"/>
      <c r="DZ116" s="6" t="n"/>
      <c r="EA116" s="6" t="n"/>
      <c r="EB116" s="13" t="n"/>
      <c r="EC116" s="13" t="n"/>
    </row>
    <row r="117" ht="16" customHeight="1">
      <c r="A117" s="21" t="inlineStr">
        <is>
          <t>Customer PN</t>
        </is>
      </c>
      <c r="B117" s="20" t="n"/>
      <c r="C117" s="20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>
        <v>110109</v>
      </c>
      <c r="N117" s="20" t="n"/>
      <c r="O117" s="20" t="n"/>
      <c r="P117" s="20" t="inlineStr">
        <is>
          <t>955.071.839.1</t>
        </is>
      </c>
      <c r="Q117" s="20" t="n">
        <v>110111</v>
      </c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  <c r="AA117" s="20" t="n"/>
      <c r="AB117" s="13" t="n"/>
      <c r="AC117" s="32" t="n"/>
      <c r="AD117" s="32" t="n"/>
      <c r="AE117" s="32" t="n"/>
      <c r="AF117" s="32" t="n"/>
      <c r="AG117" s="32" t="n"/>
      <c r="AH117" s="32" t="n"/>
      <c r="AI117" s="32" t="n"/>
      <c r="AJ117" s="20" t="n"/>
      <c r="AK117" s="20" t="n"/>
      <c r="AL117" s="20" t="n"/>
      <c r="AP117" s="13" t="n"/>
      <c r="AQ117" s="20" t="n"/>
      <c r="AR117" s="20" t="n"/>
      <c r="AS117" s="20" t="n"/>
      <c r="AT117" s="20" t="n"/>
      <c r="AU117" s="20" t="n"/>
      <c r="AV117" s="20" t="n"/>
      <c r="AW117" s="20" t="n"/>
      <c r="AX117" s="20" t="n"/>
      <c r="AY117" s="20" t="n"/>
      <c r="AZ117" s="20" t="n"/>
      <c r="BA117" s="20" t="n"/>
      <c r="BB117" s="20" t="n"/>
      <c r="BC117" s="20" t="n"/>
      <c r="BD117" s="13" t="n"/>
      <c r="BE117" s="13" t="n"/>
      <c r="BF117" s="20" t="n"/>
      <c r="BG117" s="20" t="n"/>
      <c r="BH117" s="20" t="n"/>
      <c r="BI117" s="20" t="n"/>
      <c r="BJ117" s="32" t="n"/>
      <c r="BK117" s="32" t="n"/>
      <c r="BL117" s="32" t="n"/>
      <c r="BM117" s="32" t="n"/>
      <c r="BN117" s="32" t="n"/>
      <c r="BO117" s="20" t="n"/>
      <c r="BP117" s="20" t="n"/>
      <c r="BQ117" s="20" t="n"/>
      <c r="BR117" s="32" t="n"/>
      <c r="BS117" s="32" t="n"/>
      <c r="BT117" s="32" t="n"/>
      <c r="BU117" s="32" t="n"/>
      <c r="BV117" s="20" t="n"/>
      <c r="BW117" s="32" t="n"/>
      <c r="BX117" s="32" t="n"/>
      <c r="BY117" s="32" t="n"/>
      <c r="BZ117" s="32" t="n"/>
      <c r="CA117" s="20" t="n"/>
      <c r="CB117" s="20" t="n"/>
      <c r="CC117" s="13" t="n"/>
      <c r="CD117" s="13" t="n"/>
      <c r="CE117" s="13" t="n"/>
      <c r="CF117" s="13" t="n"/>
      <c r="CG117" s="13" t="n"/>
      <c r="CH117" s="13" t="n"/>
      <c r="CI117" s="13" t="n"/>
      <c r="CJ117" s="13" t="n"/>
      <c r="CK117" s="13" t="n"/>
      <c r="CL117" s="13" t="n"/>
      <c r="CM117" s="13" t="n"/>
      <c r="CN117" s="32" t="n"/>
      <c r="CO117" s="32" t="n"/>
      <c r="CP117" s="32" t="n"/>
      <c r="CQ117" s="32" t="n"/>
      <c r="CR117" s="20" t="n"/>
      <c r="CS117" s="20" t="n"/>
      <c r="CT117" s="20" t="n"/>
      <c r="CU117" s="13" t="n"/>
      <c r="CV117" s="20" t="n"/>
      <c r="CW117" s="20" t="n"/>
      <c r="CX117" s="20" t="n"/>
      <c r="CY117" s="20" t="n"/>
      <c r="CZ117" s="32" t="n"/>
      <c r="DA117" s="20" t="n"/>
      <c r="DB117" s="20" t="n"/>
      <c r="DC117" s="20" t="n"/>
      <c r="DD117" s="20" t="n"/>
      <c r="DE117" s="13" t="n"/>
      <c r="DF117" s="13" t="n"/>
      <c r="DG117" s="32" t="n"/>
      <c r="DH117" s="13" t="n"/>
      <c r="DI117" s="13" t="n"/>
      <c r="DJ117" s="13" t="n"/>
      <c r="DK117" s="13" t="n"/>
      <c r="DL117" s="13" t="n"/>
      <c r="DM117" s="13" t="n"/>
      <c r="DN117" s="13" t="n"/>
      <c r="DO117" s="20" t="n"/>
      <c r="DP117" s="20" t="n"/>
      <c r="DQ117" s="20" t="n"/>
      <c r="DR117" s="20" t="n"/>
      <c r="DS117" s="13" t="n"/>
      <c r="DT117" s="13" t="n"/>
      <c r="DU117" s="13" t="n"/>
      <c r="DV117" s="13" t="n"/>
      <c r="DW117" s="13" t="n"/>
      <c r="DX117" s="32" t="n"/>
      <c r="DY117" s="32" t="n"/>
      <c r="DZ117" s="32" t="n"/>
      <c r="EA117" s="32" t="n"/>
      <c r="EB117" s="13" t="n"/>
      <c r="EC117" s="13" t="n"/>
    </row>
    <row r="118" ht="16" customHeight="1">
      <c r="A118" s="12" t="inlineStr">
        <is>
          <t>PO REF</t>
        </is>
      </c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inlineStr">
        <is>
          <t>AJ21-0301</t>
        </is>
      </c>
      <c r="N118" s="13" t="n"/>
      <c r="O118" s="13" t="n"/>
      <c r="P118" s="13" t="inlineStr">
        <is>
          <t>AJ21-1202</t>
        </is>
      </c>
      <c r="Q118" s="13" t="inlineStr">
        <is>
          <t>AJ20-0802</t>
        </is>
      </c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  <c r="AG118" s="13" t="n"/>
      <c r="AH118" s="13" t="n"/>
      <c r="AI118" s="13" t="n"/>
      <c r="AJ118" s="13" t="n"/>
      <c r="AK118" s="13" t="n"/>
      <c r="AL118" s="13" t="n"/>
      <c r="AP118" s="13" t="n"/>
      <c r="AQ118" s="13" t="n"/>
      <c r="AR118" s="13" t="n"/>
      <c r="AS118" s="13" t="n"/>
      <c r="AT118" s="13" t="n"/>
      <c r="AU118" s="13" t="n"/>
      <c r="AV118" s="13" t="n"/>
      <c r="AW118" s="13" t="n"/>
      <c r="AX118" s="13" t="n"/>
      <c r="AY118" s="13" t="n"/>
      <c r="AZ118" s="13" t="n"/>
      <c r="BA118" s="13" t="n"/>
      <c r="BB118" s="13" t="n"/>
      <c r="BC118" s="13" t="n"/>
      <c r="BD118" s="13" t="n"/>
      <c r="BE118" s="13" t="n"/>
      <c r="BF118" s="13" t="n"/>
      <c r="BG118" s="13" t="n"/>
      <c r="BH118" s="13" t="n"/>
      <c r="BI118" s="13" t="n"/>
      <c r="BJ118" s="13" t="n"/>
      <c r="BK118" s="13" t="n"/>
      <c r="BL118" s="13" t="n"/>
      <c r="BM118" s="13" t="n"/>
      <c r="BN118" s="13" t="n"/>
      <c r="BO118" s="13" t="n"/>
      <c r="BP118" s="13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13" t="n"/>
      <c r="BZ118" s="13" t="n"/>
      <c r="CA118" s="13" t="n"/>
      <c r="CB118" s="13" t="n"/>
      <c r="CC118" s="13" t="n"/>
      <c r="CD118" s="13" t="n"/>
      <c r="CE118" s="13" t="n"/>
      <c r="CF118" s="13" t="n"/>
      <c r="CG118" s="13" t="n"/>
      <c r="CH118" s="13" t="n"/>
      <c r="CI118" s="13" t="n"/>
      <c r="CJ118" s="13" t="n"/>
      <c r="CK118" s="13" t="n"/>
      <c r="CL118" s="13" t="n"/>
      <c r="CM118" s="13" t="n"/>
      <c r="CN118" s="13" t="n"/>
      <c r="CO118" s="13" t="n"/>
      <c r="CP118" s="13" t="n"/>
      <c r="CQ118" s="13" t="n"/>
      <c r="CR118" s="13" t="n"/>
      <c r="CS118" s="13" t="n"/>
      <c r="CT118" s="13" t="n"/>
      <c r="CU118" s="13" t="n"/>
      <c r="CV118" s="13" t="n"/>
      <c r="CW118" s="13" t="n"/>
      <c r="CX118" s="13" t="n"/>
      <c r="CY118" s="13" t="n"/>
      <c r="CZ118" s="13" t="n"/>
      <c r="DA118" s="13" t="n"/>
      <c r="DB118" s="13" t="n"/>
      <c r="DC118" s="13" t="n"/>
      <c r="DD118" s="13" t="n"/>
      <c r="DE118" s="13" t="n"/>
      <c r="DF118" s="13" t="n"/>
      <c r="DG118" s="13" t="n"/>
      <c r="DH118" s="13" t="n"/>
      <c r="DI118" s="13" t="n"/>
      <c r="DJ118" s="13" t="n"/>
      <c r="DK118" s="13" t="n"/>
      <c r="DL118" s="13" t="n"/>
      <c r="DM118" s="13" t="n"/>
      <c r="DN118" s="13" t="n"/>
      <c r="DO118" s="13" t="n"/>
      <c r="DP118" s="13" t="n"/>
      <c r="DQ118" s="13" t="n"/>
      <c r="DR118" s="13" t="n"/>
      <c r="DS118" s="13" t="n"/>
      <c r="DT118" s="13" t="n"/>
      <c r="DU118" s="13" t="n"/>
      <c r="DV118" s="13" t="n"/>
      <c r="DW118" s="13" t="n"/>
      <c r="DX118" s="13" t="n"/>
      <c r="DY118" s="13" t="n"/>
      <c r="DZ118" s="13" t="n"/>
      <c r="EA118" s="13" t="n"/>
      <c r="EB118" s="13" t="n"/>
      <c r="EC118" s="13" t="n"/>
    </row>
    <row r="119" ht="16" customHeight="1">
      <c r="A119" s="12" t="inlineStr">
        <is>
          <t>From Stock</t>
        </is>
      </c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inlineStr">
        <is>
          <t>V</t>
        </is>
      </c>
      <c r="N119" s="30" t="n"/>
      <c r="O119" s="30" t="n"/>
      <c r="P119" s="30" t="inlineStr">
        <is>
          <t>V</t>
        </is>
      </c>
      <c r="Q119" s="30" t="inlineStr">
        <is>
          <t>V</t>
        </is>
      </c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13" t="n"/>
      <c r="AC119" s="30" t="n"/>
      <c r="AD119" s="30" t="n"/>
      <c r="AE119" s="30" t="n"/>
      <c r="AF119" s="30" t="n"/>
      <c r="AG119" s="30" t="n"/>
      <c r="AH119" s="30" t="n"/>
      <c r="AI119" s="30" t="n"/>
      <c r="AJ119" s="30" t="n"/>
      <c r="AK119" s="30" t="n"/>
      <c r="AL119" s="30" t="n"/>
      <c r="AP119" s="13" t="n"/>
      <c r="AQ119" s="30" t="n"/>
      <c r="AR119" s="30" t="n"/>
      <c r="AS119" s="30" t="n"/>
      <c r="AT119" s="30" t="n"/>
      <c r="AU119" s="30" t="n"/>
      <c r="AV119" s="30" t="n"/>
      <c r="AW119" s="30" t="n"/>
      <c r="AX119" s="30" t="n"/>
      <c r="AY119" s="30" t="n"/>
      <c r="AZ119" s="30" t="n"/>
      <c r="BA119" s="30" t="n"/>
      <c r="BB119" s="30" t="n"/>
      <c r="BC119" s="30" t="n"/>
      <c r="BD119" s="13" t="n"/>
      <c r="BE119" s="13" t="n"/>
      <c r="BF119" s="30" t="n"/>
      <c r="BG119" s="30" t="n"/>
      <c r="BH119" s="30" t="n"/>
      <c r="BI119" s="30" t="n"/>
      <c r="BJ119" s="30" t="n"/>
      <c r="BK119" s="30" t="n"/>
      <c r="BL119" s="30" t="n"/>
      <c r="BM119" s="30" t="n"/>
      <c r="BN119" s="30" t="n"/>
      <c r="BO119" s="30" t="n"/>
      <c r="BP119" s="30" t="n"/>
      <c r="BQ119" s="30" t="n"/>
      <c r="BR119" s="30" t="n"/>
      <c r="BS119" s="30" t="n"/>
      <c r="BT119" s="30" t="n"/>
      <c r="BU119" s="30" t="n"/>
      <c r="BV119" s="30" t="n"/>
      <c r="BW119" s="30" t="n"/>
      <c r="BX119" s="30" t="n"/>
      <c r="BY119" s="30" t="n"/>
      <c r="BZ119" s="30" t="n"/>
      <c r="CA119" s="30" t="n"/>
      <c r="CB119" s="30" t="n"/>
      <c r="CC119" s="13" t="n"/>
      <c r="CD119" s="13" t="n"/>
      <c r="CE119" s="13" t="n"/>
      <c r="CF119" s="13" t="n"/>
      <c r="CG119" s="13" t="n"/>
      <c r="CH119" s="13" t="n"/>
      <c r="CI119" s="13" t="n"/>
      <c r="CJ119" s="13" t="n"/>
      <c r="CK119" s="13" t="n"/>
      <c r="CL119" s="13" t="n"/>
      <c r="CM119" s="13" t="n"/>
      <c r="CN119" s="30" t="n"/>
      <c r="CO119" s="30" t="n"/>
      <c r="CP119" s="30" t="n"/>
      <c r="CQ119" s="30" t="n"/>
      <c r="CR119" s="30" t="n"/>
      <c r="CS119" s="30" t="n"/>
      <c r="CT119" s="30" t="n"/>
      <c r="CU119" s="13" t="n"/>
      <c r="CV119" s="30" t="n"/>
      <c r="CW119" s="30" t="n"/>
      <c r="CX119" s="30" t="n"/>
      <c r="CY119" s="30" t="n"/>
      <c r="CZ119" s="30" t="n"/>
      <c r="DA119" s="30" t="n"/>
      <c r="DB119" s="30" t="n"/>
      <c r="DC119" s="30" t="n"/>
      <c r="DD119" s="30" t="n"/>
      <c r="DE119" s="13" t="n"/>
      <c r="DF119" s="13" t="n"/>
      <c r="DG119" s="30" t="n"/>
      <c r="DH119" s="13" t="n"/>
      <c r="DI119" s="13" t="n"/>
      <c r="DJ119" s="13" t="n"/>
      <c r="DK119" s="13" t="n"/>
      <c r="DL119" s="13" t="n"/>
      <c r="DM119" s="13" t="n"/>
      <c r="DN119" s="13" t="n"/>
      <c r="DO119" s="30" t="n"/>
      <c r="DP119" s="30" t="n"/>
      <c r="DQ119" s="30" t="n"/>
      <c r="DR119" s="30" t="n"/>
      <c r="DS119" s="13" t="n"/>
      <c r="DT119" s="13" t="n"/>
      <c r="DU119" s="13" t="n"/>
      <c r="DV119" s="13" t="n"/>
      <c r="DW119" s="13" t="n"/>
      <c r="DX119" s="30" t="n"/>
      <c r="DY119" s="30" t="n"/>
      <c r="DZ119" s="30" t="n"/>
      <c r="EA119" s="30" t="n"/>
      <c r="EB119" s="13" t="n"/>
      <c r="EC119" s="13" t="n"/>
    </row>
    <row r="120" ht="16" customHeight="1">
      <c r="A120" s="12" t="inlineStr">
        <is>
          <t>Qty</t>
        </is>
      </c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>
        <v>20</v>
      </c>
      <c r="N120" s="13" t="n"/>
      <c r="O120" s="13" t="n"/>
      <c r="P120" s="13" t="n">
        <v>3</v>
      </c>
      <c r="Q120" s="13" t="n">
        <v>40</v>
      </c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  <c r="AK120" s="13" t="n"/>
      <c r="AL120" s="13" t="n"/>
      <c r="AP120" s="13" t="n"/>
      <c r="AQ120" s="13" t="n"/>
      <c r="AR120" s="13" t="n"/>
      <c r="AS120" s="13" t="n"/>
      <c r="AT120" s="13" t="n"/>
      <c r="AU120" s="13" t="n"/>
      <c r="AV120" s="13" t="n"/>
      <c r="AW120" s="13" t="n"/>
      <c r="AX120" s="13" t="n"/>
      <c r="AY120" s="13" t="n"/>
      <c r="AZ120" s="13" t="n"/>
      <c r="BA120" s="13" t="n"/>
      <c r="BB120" s="13" t="n"/>
      <c r="BC120" s="13" t="n"/>
      <c r="BD120" s="13" t="n"/>
      <c r="BE120" s="13" t="n"/>
      <c r="BF120" s="13" t="n"/>
      <c r="BG120" s="13" t="n"/>
      <c r="BH120" s="13" t="n"/>
      <c r="BI120" s="13" t="n"/>
      <c r="BJ120" s="13" t="n"/>
      <c r="BK120" s="13" t="n"/>
      <c r="BL120" s="13" t="n"/>
      <c r="BM120" s="13" t="n"/>
      <c r="BN120" s="13" t="n"/>
      <c r="BO120" s="13" t="n"/>
      <c r="BP120" s="13" t="n"/>
      <c r="BQ120" s="13" t="n"/>
      <c r="BR120" s="13" t="n"/>
      <c r="BS120" s="13" t="n"/>
      <c r="BT120" s="13" t="n"/>
      <c r="BU120" s="13" t="n"/>
      <c r="BV120" s="13" t="n"/>
      <c r="BW120" s="13" t="n"/>
      <c r="BX120" s="13" t="n"/>
      <c r="BY120" s="13" t="n"/>
      <c r="BZ120" s="13" t="n"/>
      <c r="CA120" s="13" t="n"/>
      <c r="CB120" s="13" t="n"/>
      <c r="CC120" s="13" t="n"/>
      <c r="CD120" s="13" t="n"/>
      <c r="CE120" s="13" t="n"/>
      <c r="CF120" s="13" t="n"/>
      <c r="CG120" s="13" t="n"/>
      <c r="CH120" s="13" t="n"/>
      <c r="CI120" s="13" t="n"/>
      <c r="CJ120" s="13" t="n"/>
      <c r="CK120" s="13" t="n"/>
      <c r="CL120" s="13" t="n"/>
      <c r="CM120" s="13" t="n"/>
      <c r="CN120" s="13" t="n"/>
      <c r="CO120" s="13" t="n"/>
      <c r="CP120" s="13" t="n"/>
      <c r="CQ120" s="13" t="n"/>
      <c r="CR120" s="13" t="n"/>
      <c r="CS120" s="13" t="n"/>
      <c r="CT120" s="13" t="n"/>
      <c r="CU120" s="13" t="n"/>
      <c r="CV120" s="13" t="n"/>
      <c r="CW120" s="13" t="n"/>
      <c r="CX120" s="13" t="n"/>
      <c r="CY120" s="13" t="n"/>
      <c r="CZ120" s="13" t="n"/>
      <c r="DA120" s="13" t="n"/>
      <c r="DB120" s="13" t="n"/>
      <c r="DC120" s="13" t="n"/>
      <c r="DD120" s="13" t="n"/>
      <c r="DE120" s="13" t="n"/>
      <c r="DF120" s="13" t="n"/>
      <c r="DG120" s="13" t="n"/>
      <c r="DH120" s="13" t="n"/>
      <c r="DI120" s="13" t="n"/>
      <c r="DJ120" s="13" t="n"/>
      <c r="DK120" s="13" t="n"/>
      <c r="DL120" s="13" t="n"/>
      <c r="DM120" s="13" t="n"/>
      <c r="DN120" s="13" t="n"/>
      <c r="DO120" s="13" t="n"/>
      <c r="DP120" s="13" t="n"/>
      <c r="DQ120" s="13" t="n"/>
      <c r="DR120" s="13" t="n"/>
      <c r="DS120" s="13" t="n"/>
      <c r="DT120" s="13" t="n"/>
      <c r="DU120" s="13" t="n"/>
      <c r="DV120" s="13" t="n"/>
      <c r="DW120" s="13" t="n"/>
      <c r="DX120" s="13" t="n"/>
      <c r="DY120" s="13" t="n"/>
      <c r="DZ120" s="13" t="n"/>
      <c r="EA120" s="13" t="n"/>
      <c r="EB120" s="13" t="n"/>
      <c r="EC120" s="13" t="n"/>
    </row>
    <row r="121" ht="16" customHeight="1">
      <c r="A121" s="14" t="inlineStr">
        <is>
          <t>Price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>
        <v>147</v>
      </c>
      <c r="N121" s="15" t="n"/>
      <c r="O121" s="15" t="n"/>
      <c r="P121" s="15" t="n">
        <v>153</v>
      </c>
      <c r="Q121" s="15" t="n">
        <v>91</v>
      </c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3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  <c r="AL121" s="15" t="n"/>
      <c r="AP121" s="13" t="n"/>
      <c r="AQ121" s="15" t="n"/>
      <c r="AR121" s="15" t="n"/>
      <c r="AS121" s="15" t="n"/>
      <c r="AT121" s="15" t="n"/>
      <c r="AU121" s="15" t="n"/>
      <c r="AV121" s="15" t="n"/>
      <c r="AW121" s="15" t="n"/>
      <c r="AX121" s="15" t="n"/>
      <c r="AY121" s="15" t="n"/>
      <c r="AZ121" s="15" t="n"/>
      <c r="BA121" s="15" t="n"/>
      <c r="BB121" s="15" t="n"/>
      <c r="BC121" s="15" t="n"/>
      <c r="BD121" s="13" t="n"/>
      <c r="BE121" s="13" t="n"/>
      <c r="BF121" s="15" t="n"/>
      <c r="BG121" s="15" t="n"/>
      <c r="BH121" s="15" t="n"/>
      <c r="BI121" s="15" t="n"/>
      <c r="BJ121" s="15" t="n"/>
      <c r="BK121" s="15" t="n"/>
      <c r="BL121" s="15" t="n"/>
      <c r="BM121" s="15" t="n"/>
      <c r="BN121" s="15" t="n"/>
      <c r="BO121" s="15" t="n"/>
      <c r="BP121" s="15" t="n"/>
      <c r="BQ121" s="15" t="n"/>
      <c r="BR121" s="15" t="n"/>
      <c r="BS121" s="15" t="n"/>
      <c r="BT121" s="15" t="n"/>
      <c r="BU121" s="15" t="n"/>
      <c r="BV121" s="15" t="n"/>
      <c r="BW121" s="15" t="n"/>
      <c r="BX121" s="15" t="n"/>
      <c r="BY121" s="15" t="n"/>
      <c r="BZ121" s="15" t="n"/>
      <c r="CA121" s="15" t="n"/>
      <c r="CB121" s="15" t="n"/>
      <c r="CC121" s="13" t="n"/>
      <c r="CD121" s="13" t="n"/>
      <c r="CE121" s="13" t="n"/>
      <c r="CF121" s="13" t="n"/>
      <c r="CG121" s="13" t="n"/>
      <c r="CH121" s="13" t="n"/>
      <c r="CI121" s="13" t="n"/>
      <c r="CJ121" s="13" t="n"/>
      <c r="CK121" s="13" t="n"/>
      <c r="CL121" s="13" t="n"/>
      <c r="CM121" s="13" t="n"/>
      <c r="CN121" s="15" t="n"/>
      <c r="CO121" s="15" t="n"/>
      <c r="CP121" s="15" t="n"/>
      <c r="CQ121" s="15" t="n"/>
      <c r="CR121" s="15" t="n"/>
      <c r="CS121" s="15" t="n"/>
      <c r="CT121" s="15" t="n"/>
      <c r="CU121" s="13" t="n"/>
      <c r="CV121" s="15" t="n"/>
      <c r="CW121" s="15" t="n"/>
      <c r="CX121" s="15" t="n"/>
      <c r="CY121" s="15" t="n"/>
      <c r="CZ121" s="15" t="n"/>
      <c r="DA121" s="15" t="n"/>
      <c r="DB121" s="15" t="n"/>
      <c r="DC121" s="15" t="n"/>
      <c r="DD121" s="15" t="n"/>
      <c r="DE121" s="13" t="n"/>
      <c r="DF121" s="13" t="n"/>
      <c r="DG121" s="15" t="n"/>
      <c r="DH121" s="13" t="n"/>
      <c r="DI121" s="13" t="n"/>
      <c r="DJ121" s="13" t="n"/>
      <c r="DK121" s="13" t="n"/>
      <c r="DL121" s="13" t="n"/>
      <c r="DM121" s="13" t="n"/>
      <c r="DN121" s="13" t="n"/>
      <c r="DO121" s="15" t="n"/>
      <c r="DP121" s="15" t="n"/>
      <c r="DQ121" s="15" t="n"/>
      <c r="DR121" s="15" t="n"/>
      <c r="DS121" s="13" t="n"/>
      <c r="DT121" s="13" t="n"/>
      <c r="DU121" s="13" t="n"/>
      <c r="DV121" s="13" t="n"/>
      <c r="DW121" s="13" t="n"/>
      <c r="DX121" s="15" t="n"/>
      <c r="DY121" s="15" t="n"/>
      <c r="DZ121" s="15" t="n"/>
      <c r="EA121" s="15" t="n"/>
      <c r="EB121" s="13" t="n"/>
      <c r="EC121" s="13" t="n"/>
    </row>
    <row r="122" ht="16" customHeight="1">
      <c r="A122" s="16" t="inlineStr">
        <is>
          <t>Discount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>
        <v>0</v>
      </c>
      <c r="N122" s="17" t="n"/>
      <c r="O122" s="17" t="n"/>
      <c r="P122" s="17" t="n">
        <v>0</v>
      </c>
      <c r="Q122" s="17" t="n">
        <v>0</v>
      </c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3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P122" s="13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17" t="n"/>
      <c r="BC122" s="17" t="n"/>
      <c r="BD122" s="13" t="n"/>
      <c r="BE122" s="13" t="n"/>
      <c r="BF122" s="17" t="n"/>
      <c r="BG122" s="17" t="n"/>
      <c r="BH122" s="17" t="n"/>
      <c r="BI122" s="17" t="n"/>
      <c r="BJ122" s="17" t="n"/>
      <c r="BK122" s="17" t="n"/>
      <c r="BL122" s="17" t="n"/>
      <c r="BM122" s="17" t="n"/>
      <c r="BN122" s="17" t="n"/>
      <c r="BO122" s="17" t="n"/>
      <c r="BP122" s="17" t="n"/>
      <c r="BQ122" s="17" t="n"/>
      <c r="BR122" s="17" t="n"/>
      <c r="BS122" s="17" t="n"/>
      <c r="BT122" s="17" t="n"/>
      <c r="BU122" s="17" t="n"/>
      <c r="BV122" s="17" t="n"/>
      <c r="BW122" s="17" t="n"/>
      <c r="BX122" s="17" t="n"/>
      <c r="BY122" s="17" t="n"/>
      <c r="BZ122" s="17" t="n"/>
      <c r="CA122" s="17" t="n"/>
      <c r="CB122" s="17" t="n"/>
      <c r="CC122" s="13" t="n"/>
      <c r="CD122" s="13" t="n"/>
      <c r="CE122" s="13" t="n"/>
      <c r="CF122" s="13" t="n"/>
      <c r="CG122" s="13" t="n"/>
      <c r="CH122" s="13" t="n"/>
      <c r="CI122" s="13" t="n"/>
      <c r="CJ122" s="13" t="n"/>
      <c r="CK122" s="13" t="n"/>
      <c r="CL122" s="13" t="n"/>
      <c r="CM122" s="13" t="n"/>
      <c r="CN122" s="17" t="n"/>
      <c r="CO122" s="17" t="n"/>
      <c r="CP122" s="17" t="n"/>
      <c r="CQ122" s="17" t="n"/>
      <c r="CR122" s="17" t="n"/>
      <c r="CS122" s="17" t="n"/>
      <c r="CT122" s="17" t="n"/>
      <c r="CU122" s="13" t="n"/>
      <c r="CV122" s="17" t="n"/>
      <c r="CW122" s="17" t="n"/>
      <c r="CX122" s="17" t="n"/>
      <c r="CY122" s="17" t="n"/>
      <c r="CZ122" s="17" t="n"/>
      <c r="DA122" s="17" t="n"/>
      <c r="DB122" s="17" t="n"/>
      <c r="DC122" s="17" t="n"/>
      <c r="DD122" s="17" t="n"/>
      <c r="DE122" s="13" t="n"/>
      <c r="DF122" s="13" t="n"/>
      <c r="DG122" s="17" t="n"/>
      <c r="DH122" s="13" t="n"/>
      <c r="DI122" s="13" t="n"/>
      <c r="DJ122" s="13" t="n"/>
      <c r="DK122" s="13" t="n"/>
      <c r="DL122" s="13" t="n"/>
      <c r="DM122" s="13" t="n"/>
      <c r="DN122" s="13" t="n"/>
      <c r="DO122" s="17" t="n"/>
      <c r="DP122" s="17" t="n"/>
      <c r="DQ122" s="17" t="n"/>
      <c r="DR122" s="17" t="n"/>
      <c r="DS122" s="13" t="n"/>
      <c r="DT122" s="13" t="n"/>
      <c r="DU122" s="13" t="n"/>
      <c r="DV122" s="13" t="n"/>
      <c r="DW122" s="13" t="n"/>
      <c r="DX122" s="17" t="n"/>
      <c r="DY122" s="17" t="n"/>
      <c r="DZ122" s="17" t="n"/>
      <c r="EA122" s="17" t="n"/>
      <c r="EB122" s="13" t="n"/>
      <c r="EC122" s="13" t="n"/>
    </row>
    <row r="123" ht="16" customHeight="1">
      <c r="A123" s="18" t="inlineStr">
        <is>
          <t>Final Price</t>
        </is>
      </c>
      <c r="B123" s="19">
        <f>(B121*B120)*(1-B122)</f>
        <v/>
      </c>
      <c r="C123" s="19">
        <f>(C121*C120)*(1-C122)</f>
        <v/>
      </c>
      <c r="D123" s="19">
        <f>(D121*D120)*(1-D122)</f>
        <v/>
      </c>
      <c r="E123" s="19">
        <f>(E121*E120)*(1-E122)</f>
        <v/>
      </c>
      <c r="F123" s="19">
        <f>(F121*F120)*(1-F122)</f>
        <v/>
      </c>
      <c r="G123" s="19">
        <f>(G121*G120)*(1-G122)</f>
        <v/>
      </c>
      <c r="H123" s="19">
        <f>(H121*H120)*(1-H122)</f>
        <v/>
      </c>
      <c r="I123" s="19">
        <f>(I121*I120)*(1-I122)</f>
        <v/>
      </c>
      <c r="J123" s="19">
        <f>(J121*J120)*(1-J122)</f>
        <v/>
      </c>
      <c r="K123" s="19">
        <f>(K121*K120)*(1-K122)</f>
        <v/>
      </c>
      <c r="L123" s="19">
        <f>(L121*L120)*(1-L122)</f>
        <v/>
      </c>
      <c r="M123" s="19">
        <f>(M121*M120)*(1-M122)</f>
        <v/>
      </c>
      <c r="N123" s="19">
        <f>(N121*N120)*(1-N122)</f>
        <v/>
      </c>
      <c r="O123" s="19">
        <f>(O121*O120)*(1-O122)</f>
        <v/>
      </c>
      <c r="P123" s="19">
        <f>(P121*P120)*(1-P122)</f>
        <v/>
      </c>
      <c r="Q123" s="19">
        <f>(Q121*Q120)*(1-Q122)</f>
        <v/>
      </c>
      <c r="R123" s="19">
        <f>(R121*R120)*(1-R122)</f>
        <v/>
      </c>
      <c r="S123" s="19">
        <f>(S121*S120)*(1-S122)</f>
        <v/>
      </c>
      <c r="T123" s="19">
        <f>(T121*T120)*(1-T122)</f>
        <v/>
      </c>
      <c r="U123" s="19">
        <f>(U121*U120)*(1-U122)</f>
        <v/>
      </c>
      <c r="V123" s="19">
        <f>(V121*V120)*(1-V122)</f>
        <v/>
      </c>
      <c r="W123" s="19">
        <f>(W121*W120)*(1-W122)</f>
        <v/>
      </c>
      <c r="X123" s="19" t="n"/>
      <c r="Y123" s="19">
        <f>(Y121*Y120)*(1-Y122)</f>
        <v/>
      </c>
      <c r="Z123" s="19">
        <f>(Z121*Z120)*(1-Z122)</f>
        <v/>
      </c>
      <c r="AA123" s="19">
        <f>(AA121*AA120)*(1-AA122)</f>
        <v/>
      </c>
      <c r="AB123" s="19">
        <f>(AB121*AB120)*(1-AB122)</f>
        <v/>
      </c>
      <c r="AC123" s="19">
        <f>(AC121*AC120)*(1-AC122)</f>
        <v/>
      </c>
      <c r="AD123" s="19" t="n"/>
      <c r="AE123" s="19" t="n"/>
      <c r="AF123" s="19" t="n"/>
      <c r="AG123" s="19" t="n"/>
      <c r="AH123" s="19" t="n"/>
      <c r="AI123" s="19" t="n"/>
      <c r="AJ123" s="19">
        <f>(AJ121*AJ120)*(1-AJ122)</f>
        <v/>
      </c>
      <c r="AK123" s="19">
        <f>(AK121*AK120)*(1-AK122)</f>
        <v/>
      </c>
      <c r="AL123" s="19">
        <f>(AL121*AL120)*(1-AL122)</f>
        <v/>
      </c>
      <c r="AP123" s="19">
        <f>(AP121*AP120)*(1-AP122)</f>
        <v/>
      </c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>
        <f>(BB121*BB120)*(1-BB122)</f>
        <v/>
      </c>
      <c r="BC123" s="19">
        <f>(BC121*BC120)*(1-BC122)</f>
        <v/>
      </c>
      <c r="BD123" s="19">
        <f>(BD121*BD120)*(1-BD122)</f>
        <v/>
      </c>
      <c r="BE123" s="19">
        <f>(BE121*BE120)*(1-BE122)</f>
        <v/>
      </c>
      <c r="BF123" s="19" t="n"/>
      <c r="BG123" s="19" t="n"/>
      <c r="BH123" s="19" t="n"/>
      <c r="BI123" s="19">
        <f>(BI121*BI120)*(1-BI122)</f>
        <v/>
      </c>
      <c r="BJ123" s="19">
        <f>(BJ121*BJ120)*(1-BJ122)</f>
        <v/>
      </c>
      <c r="BK123" s="19">
        <f>(BK121*BK120)*(1-BK122)</f>
        <v/>
      </c>
      <c r="BL123" s="19">
        <f>(BL121*BL120)*(1-BL122)</f>
        <v/>
      </c>
      <c r="BM123" s="19">
        <f>(BM121*BM120)*(1-BM122)</f>
        <v/>
      </c>
      <c r="BN123" s="19">
        <f>(BN121*BN120)*(1-BN122)</f>
        <v/>
      </c>
      <c r="BO123" s="19">
        <f>(BO121*BO120)*(1-BO122)</f>
        <v/>
      </c>
      <c r="BP123" s="19">
        <f>(BP121*BP120)*(1-BP122)</f>
        <v/>
      </c>
      <c r="BQ123" s="19">
        <f>(BQ121*BQ120)*(1-BQ122)</f>
        <v/>
      </c>
      <c r="BR123" s="19">
        <f>(BR121*BR120)*(1-BR122)</f>
        <v/>
      </c>
      <c r="BS123" s="19">
        <f>(BS121*BS120)*(1-BS122)</f>
        <v/>
      </c>
      <c r="BT123" s="19">
        <f>(BT121*BT120)*(1-BT122)</f>
        <v/>
      </c>
      <c r="BU123" s="19">
        <f>(BU121*BU120)*(1-BU122)</f>
        <v/>
      </c>
      <c r="BV123" s="19">
        <f>(BV121*BV120)*(1-BV122)</f>
        <v/>
      </c>
      <c r="BW123" s="19">
        <f>(BW121*BW120)*(1-BW122)</f>
        <v/>
      </c>
      <c r="BX123" s="19">
        <f>(BX121*BX120)*(1-BX122)</f>
        <v/>
      </c>
      <c r="BY123" s="19">
        <f>(BY121*BY120)*(1-BY122)</f>
        <v/>
      </c>
      <c r="BZ123" s="19">
        <f>(BZ121*BZ120)*(1-BZ122)</f>
        <v/>
      </c>
      <c r="CA123" s="19">
        <f>(CA121*CA120)*(1-CA122)</f>
        <v/>
      </c>
      <c r="CB123" s="19">
        <f>(CB121*CB120)*(1-CB122)</f>
        <v/>
      </c>
      <c r="CC123" s="19">
        <f>(CC121*CC120)*(1-CC122)</f>
        <v/>
      </c>
      <c r="CD123" s="19">
        <f>(CD121*CD120)*(1-CD122)</f>
        <v/>
      </c>
      <c r="CE123" s="19">
        <f>(CE121*CE120)*(1-CE122)</f>
        <v/>
      </c>
      <c r="CF123" s="19">
        <f>(CF121*CF120)*(1-CF122)</f>
        <v/>
      </c>
      <c r="CG123" s="19">
        <f>(CG121*CG120)*(1-CG122)</f>
        <v/>
      </c>
      <c r="CH123" s="19">
        <f>(CH121*CH120)*(1-CH122)</f>
        <v/>
      </c>
      <c r="CI123" s="19">
        <f>(CI121*CI120)*(1-CI122)</f>
        <v/>
      </c>
      <c r="CJ123" s="19">
        <f>(CJ121*CJ120)*(1-CJ122)</f>
        <v/>
      </c>
      <c r="CK123" s="19">
        <f>(CK121*CK120)*(1-CK122)</f>
        <v/>
      </c>
      <c r="CL123" s="19">
        <f>(CL121*CL120)*(1-CL122)</f>
        <v/>
      </c>
      <c r="CM123" s="19">
        <f>(CM121*CM120)*(1-CM122)</f>
        <v/>
      </c>
      <c r="CN123" s="19">
        <f>(CN121*CN120)*(1-CN122)</f>
        <v/>
      </c>
      <c r="CO123" s="19">
        <f>(CO121*CO120)*(1-CO122)</f>
        <v/>
      </c>
      <c r="CP123" s="19">
        <f>(CP121*CP120)*(1-CP122)</f>
        <v/>
      </c>
      <c r="CQ123" s="19">
        <f>(CQ121*CQ120)*(1-CQ122)</f>
        <v/>
      </c>
      <c r="CR123" s="19">
        <f>(CR121*CR120)*(1-CR122)</f>
        <v/>
      </c>
      <c r="CS123" s="19">
        <f>(CS121*CS120)*(1-CS122)</f>
        <v/>
      </c>
      <c r="CT123" s="19">
        <f>(CT121*CT120)*(1-CT122)</f>
        <v/>
      </c>
      <c r="CU123" s="19">
        <f>(CU121*CU120)*(1-CU122)</f>
        <v/>
      </c>
      <c r="CV123" s="19">
        <f>(CV121*CV120)*(1-CV122)</f>
        <v/>
      </c>
      <c r="CW123" s="19">
        <f>(CW121*CW120)*(1-CW122)</f>
        <v/>
      </c>
      <c r="CX123" s="19" t="n"/>
      <c r="CY123" s="19" t="n"/>
      <c r="CZ123" s="19">
        <f>(CZ121*CZ120)*(1-CZ122)</f>
        <v/>
      </c>
      <c r="DA123" s="19">
        <f>(DA121*DA120)*(1-DA122)</f>
        <v/>
      </c>
      <c r="DB123" s="19">
        <f>(DB121*DB120)*(1-DB122)</f>
        <v/>
      </c>
      <c r="DC123" s="19">
        <f>(DC121*DC120)*(1-DC122)</f>
        <v/>
      </c>
      <c r="DD123" s="19">
        <f>(DD121*DD120)*(1-DD122)</f>
        <v/>
      </c>
      <c r="DE123" s="19">
        <f>(DE121*DE120)*(1-DE122)</f>
        <v/>
      </c>
      <c r="DF123" s="19">
        <f>(DF121*DF120)*(1-DF122)</f>
        <v/>
      </c>
      <c r="DG123" s="19">
        <f>(DG121*DG120)*(1-DG122)</f>
        <v/>
      </c>
      <c r="DH123" s="19">
        <f>(DH121*DH120)*(1-DH122)</f>
        <v/>
      </c>
      <c r="DI123" s="19">
        <f>(DI121*DI120)*(1-DI122)</f>
        <v/>
      </c>
      <c r="DJ123" s="19">
        <f>(DJ121*DJ120)*(1-DJ122)</f>
        <v/>
      </c>
      <c r="DK123" s="19">
        <f>(DK121*DK120)*(1-DK122)</f>
        <v/>
      </c>
      <c r="DL123" s="19">
        <f>(DL121*DL120)*(1-DL122)</f>
        <v/>
      </c>
      <c r="DM123" s="19">
        <f>(DM121*DM120)*(1-DM122)</f>
        <v/>
      </c>
      <c r="DN123" s="19">
        <f>(DN121*DN120)*(1-DN122)</f>
        <v/>
      </c>
      <c r="DO123" s="19">
        <f>(DO121*DO120)*(1-DO122)</f>
        <v/>
      </c>
      <c r="DP123" s="19">
        <f>(DP121*DP120)*(1-DP122)</f>
        <v/>
      </c>
      <c r="DQ123" s="19">
        <f>(DQ121*DQ120)*(1-DQ122)</f>
        <v/>
      </c>
      <c r="DR123" s="19">
        <f>(DR121*DR120)*(1-DR122)</f>
        <v/>
      </c>
      <c r="DS123" s="19">
        <f>(DS121*DS120)*(1-DS122)</f>
        <v/>
      </c>
      <c r="DT123" s="19">
        <f>(DT121*DT120)*(1-DT122)</f>
        <v/>
      </c>
      <c r="DU123" s="19">
        <f>(DU121*DU120)*(1-DU122)</f>
        <v/>
      </c>
      <c r="DV123" s="19">
        <f>(DV121*DV120)*(1-DV122)</f>
        <v/>
      </c>
      <c r="DW123" s="19">
        <f>(DW121*DW120)*(1-DW122)</f>
        <v/>
      </c>
      <c r="DX123" s="19">
        <f>(DX121*DX120)*(1-DX122)</f>
        <v/>
      </c>
      <c r="DY123" s="19">
        <f>(DY121*DY120)*(1-DY122)</f>
        <v/>
      </c>
      <c r="DZ123" s="19">
        <f>(DZ121*DZ120)*(1-DZ122)</f>
        <v/>
      </c>
      <c r="EA123" s="19">
        <f>(EA121*EA120)*(1-EA122)</f>
        <v/>
      </c>
      <c r="EB123" s="19">
        <f>(EB121*EB120)*(1-EB122)</f>
        <v/>
      </c>
      <c r="EC123" s="19">
        <f>(EC121*EC120)*(1-EC122)</f>
        <v/>
      </c>
    </row>
    <row r="124" ht="16" customHeight="1">
      <c r="A124" s="11" t="inlineStr">
        <is>
          <t>Customer</t>
        </is>
      </c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inlineStr">
        <is>
          <t>Ormat</t>
        </is>
      </c>
      <c r="N124" s="6" t="n"/>
      <c r="O124" s="6" t="n"/>
      <c r="P124" s="6" t="inlineStr">
        <is>
          <t>Ormat</t>
        </is>
      </c>
      <c r="Q124" s="6" t="inlineStr">
        <is>
          <t>Ormat</t>
        </is>
      </c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13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P124" s="13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13" t="n"/>
      <c r="BE124" s="13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13" t="n"/>
      <c r="CD124" s="13" t="n"/>
      <c r="CE124" s="13" t="n"/>
      <c r="CF124" s="13" t="n"/>
      <c r="CG124" s="13" t="n"/>
      <c r="CH124" s="13" t="n"/>
      <c r="CI124" s="13" t="n"/>
      <c r="CJ124" s="13" t="n"/>
      <c r="CK124" s="13" t="n"/>
      <c r="CL124" s="13" t="n"/>
      <c r="CM124" s="13" t="n"/>
      <c r="CN124" s="6" t="n"/>
      <c r="CO124" s="6" t="n"/>
      <c r="CP124" s="6" t="n"/>
      <c r="CQ124" s="6" t="n"/>
      <c r="CR124" s="6" t="n"/>
      <c r="CS124" s="6" t="n"/>
      <c r="CT124" s="6" t="n"/>
      <c r="CU124" s="13" t="n"/>
      <c r="CV124" s="6" t="n"/>
      <c r="CW124" s="6" t="n"/>
      <c r="CX124" s="6" t="n"/>
      <c r="CY124" s="6" t="n"/>
      <c r="CZ124" s="6" t="n"/>
      <c r="DA124" s="6" t="n"/>
      <c r="DB124" s="6" t="n"/>
      <c r="DC124" s="6" t="n"/>
      <c r="DD124" s="6" t="n"/>
      <c r="DE124" s="13" t="n"/>
      <c r="DF124" s="13" t="n"/>
      <c r="DG124" s="6" t="n"/>
      <c r="DH124" s="13" t="n"/>
      <c r="DI124" s="13" t="n"/>
      <c r="DJ124" s="13" t="n"/>
      <c r="DK124" s="13" t="n"/>
      <c r="DL124" s="13" t="n"/>
      <c r="DM124" s="13" t="n"/>
      <c r="DN124" s="13" t="n"/>
      <c r="DO124" s="6" t="n"/>
      <c r="DP124" s="6" t="n"/>
      <c r="DQ124" s="6" t="n"/>
      <c r="DR124" s="6" t="n"/>
      <c r="DS124" s="13" t="n"/>
      <c r="DT124" s="13" t="n"/>
      <c r="DU124" s="13" t="n"/>
      <c r="DV124" s="13" t="n"/>
      <c r="DW124" s="13" t="n"/>
      <c r="DX124" s="6" t="n"/>
      <c r="DY124" s="6" t="n"/>
      <c r="DZ124" s="6" t="n"/>
      <c r="EA124" s="6" t="n"/>
      <c r="EB124" s="13" t="n"/>
      <c r="EC124" s="13" t="n"/>
    </row>
    <row r="125" ht="16" customHeight="1">
      <c r="A125" s="21" t="inlineStr">
        <is>
          <t>Customer PN</t>
        </is>
      </c>
      <c r="B125" s="20" t="n"/>
      <c r="C125" s="20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inlineStr">
        <is>
          <t>955.070.841.1</t>
        </is>
      </c>
      <c r="N125" s="20" t="n"/>
      <c r="O125" s="20" t="n"/>
      <c r="P125" s="6" t="inlineStr">
        <is>
          <t>955.071.839.1</t>
        </is>
      </c>
      <c r="Q125" s="20" t="inlineStr">
        <is>
          <t>955.070.839.1</t>
        </is>
      </c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  <c r="AA125" s="20" t="n"/>
      <c r="AB125" s="13" t="n"/>
      <c r="AC125" s="32" t="n"/>
      <c r="AD125" s="32" t="n"/>
      <c r="AE125" s="32" t="n"/>
      <c r="AF125" s="32" t="n"/>
      <c r="AG125" s="32" t="n"/>
      <c r="AH125" s="32" t="n"/>
      <c r="AI125" s="32" t="n"/>
      <c r="AJ125" s="20" t="n"/>
      <c r="AK125" s="20" t="n"/>
      <c r="AL125" s="20" t="n"/>
      <c r="AP125" s="13" t="n"/>
      <c r="AQ125" s="20" t="n"/>
      <c r="AR125" s="20" t="n"/>
      <c r="AS125" s="20" t="n"/>
      <c r="AT125" s="20" t="n"/>
      <c r="AU125" s="20" t="n"/>
      <c r="AV125" s="20" t="n"/>
      <c r="AW125" s="20" t="n"/>
      <c r="AX125" s="20" t="n"/>
      <c r="AY125" s="20" t="n"/>
      <c r="AZ125" s="20" t="n"/>
      <c r="BA125" s="20" t="n"/>
      <c r="BB125" s="20" t="n"/>
      <c r="BC125" s="20" t="n"/>
      <c r="BD125" s="13" t="n"/>
      <c r="BE125" s="13" t="n"/>
      <c r="BF125" s="20" t="n"/>
      <c r="BG125" s="20" t="n"/>
      <c r="BH125" s="20" t="n"/>
      <c r="BI125" s="20" t="n"/>
      <c r="BJ125" s="32" t="n"/>
      <c r="BK125" s="32" t="n"/>
      <c r="BL125" s="32" t="n"/>
      <c r="BM125" s="32" t="n"/>
      <c r="BN125" s="32" t="n"/>
      <c r="BO125" s="20" t="n"/>
      <c r="BP125" s="20" t="n"/>
      <c r="BQ125" s="20" t="n"/>
      <c r="BR125" s="32" t="n"/>
      <c r="BS125" s="32" t="n"/>
      <c r="BT125" s="32" t="n"/>
      <c r="BU125" s="32" t="n"/>
      <c r="BV125" s="20" t="n"/>
      <c r="BW125" s="32" t="n"/>
      <c r="BX125" s="32" t="n"/>
      <c r="BY125" s="32" t="n"/>
      <c r="BZ125" s="32" t="n"/>
      <c r="CA125" s="20" t="n"/>
      <c r="CB125" s="20" t="n"/>
      <c r="CC125" s="13" t="n"/>
      <c r="CD125" s="13" t="n"/>
      <c r="CE125" s="13" t="n"/>
      <c r="CF125" s="13" t="n"/>
      <c r="CG125" s="13" t="n"/>
      <c r="CH125" s="13" t="n"/>
      <c r="CI125" s="13" t="n"/>
      <c r="CJ125" s="13" t="n"/>
      <c r="CK125" s="13" t="n"/>
      <c r="CL125" s="13" t="n"/>
      <c r="CM125" s="13" t="n"/>
      <c r="CN125" s="32" t="n"/>
      <c r="CO125" s="32" t="n"/>
      <c r="CP125" s="32" t="n"/>
      <c r="CQ125" s="32" t="n"/>
      <c r="CR125" s="20" t="n"/>
      <c r="CS125" s="20" t="n"/>
      <c r="CT125" s="20" t="n"/>
      <c r="CU125" s="13" t="n"/>
      <c r="CV125" s="20" t="n"/>
      <c r="CW125" s="20" t="n"/>
      <c r="CX125" s="20" t="n"/>
      <c r="CY125" s="20" t="n"/>
      <c r="CZ125" s="32" t="n"/>
      <c r="DA125" s="20" t="n"/>
      <c r="DB125" s="20" t="n"/>
      <c r="DC125" s="20" t="n"/>
      <c r="DD125" s="20" t="n"/>
      <c r="DE125" s="13" t="n"/>
      <c r="DF125" s="13" t="n"/>
      <c r="DG125" s="32" t="n"/>
      <c r="DH125" s="13" t="n"/>
      <c r="DI125" s="13" t="n"/>
      <c r="DJ125" s="13" t="n"/>
      <c r="DK125" s="13" t="n"/>
      <c r="DL125" s="13" t="n"/>
      <c r="DM125" s="13" t="n"/>
      <c r="DN125" s="13" t="n"/>
      <c r="DO125" s="20" t="n"/>
      <c r="DP125" s="20" t="n"/>
      <c r="DQ125" s="20" t="n"/>
      <c r="DR125" s="20" t="n"/>
      <c r="DS125" s="13" t="n"/>
      <c r="DT125" s="13" t="n"/>
      <c r="DU125" s="13" t="n"/>
      <c r="DV125" s="13" t="n"/>
      <c r="DW125" s="13" t="n"/>
      <c r="DX125" s="32" t="n"/>
      <c r="DY125" s="32" t="n"/>
      <c r="DZ125" s="32" t="n"/>
      <c r="EA125" s="32" t="n"/>
      <c r="EB125" s="13" t="n"/>
      <c r="EC125" s="13" t="n"/>
    </row>
    <row r="126" ht="16" customHeight="1">
      <c r="A126" s="12" t="inlineStr">
        <is>
          <t>PO REF</t>
        </is>
      </c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inlineStr">
        <is>
          <t>AJ21-0403</t>
        </is>
      </c>
      <c r="N126" s="13" t="n"/>
      <c r="O126" s="13" t="n"/>
      <c r="P126" s="13" t="inlineStr">
        <is>
          <t>AJ22-0308</t>
        </is>
      </c>
      <c r="Q126" s="13" t="inlineStr">
        <is>
          <t>AJ20-0903</t>
        </is>
      </c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  <c r="AG126" s="13" t="n"/>
      <c r="AH126" s="13" t="n"/>
      <c r="AI126" s="13" t="n"/>
      <c r="AJ126" s="13" t="n"/>
      <c r="AK126" s="13" t="n"/>
      <c r="AL126" s="13" t="n"/>
      <c r="AP126" s="13" t="n"/>
      <c r="AQ126" s="13" t="n"/>
      <c r="AR126" s="13" t="n"/>
      <c r="AS126" s="13" t="n"/>
      <c r="AT126" s="13" t="n"/>
      <c r="AU126" s="13" t="n"/>
      <c r="AV126" s="13" t="n"/>
      <c r="AW126" s="13" t="n"/>
      <c r="AX126" s="13" t="n"/>
      <c r="AY126" s="13" t="n"/>
      <c r="AZ126" s="13" t="n"/>
      <c r="BA126" s="13" t="n"/>
      <c r="BB126" s="13" t="n"/>
      <c r="BC126" s="13" t="n"/>
      <c r="BD126" s="13" t="n"/>
      <c r="BE126" s="13" t="n"/>
      <c r="BF126" s="13" t="n"/>
      <c r="BG126" s="13" t="n"/>
      <c r="BH126" s="13" t="n"/>
      <c r="BI126" s="13" t="n"/>
      <c r="BJ126" s="13" t="n"/>
      <c r="BK126" s="13" t="n"/>
      <c r="BL126" s="13" t="n"/>
      <c r="BM126" s="13" t="n"/>
      <c r="BN126" s="13" t="n"/>
      <c r="BO126" s="13" t="n"/>
      <c r="BP126" s="13" t="n"/>
      <c r="BQ126" s="13" t="n"/>
      <c r="BR126" s="13" t="n"/>
      <c r="BS126" s="13" t="n"/>
      <c r="BT126" s="13" t="n"/>
      <c r="BU126" s="13" t="n"/>
      <c r="BV126" s="13" t="n"/>
      <c r="BW126" s="13" t="n"/>
      <c r="BX126" s="13" t="n"/>
      <c r="BY126" s="13" t="n"/>
      <c r="BZ126" s="13" t="n"/>
      <c r="CA126" s="13" t="n"/>
      <c r="CB126" s="13" t="n"/>
      <c r="CC126" s="13" t="n"/>
      <c r="CD126" s="13" t="n"/>
      <c r="CE126" s="13" t="n"/>
      <c r="CF126" s="13" t="n"/>
      <c r="CG126" s="13" t="n"/>
      <c r="CH126" s="13" t="n"/>
      <c r="CI126" s="13" t="n"/>
      <c r="CJ126" s="13" t="n"/>
      <c r="CK126" s="13" t="n"/>
      <c r="CL126" s="13" t="n"/>
      <c r="CM126" s="13" t="n"/>
      <c r="CN126" s="13" t="n"/>
      <c r="CO126" s="13" t="n"/>
      <c r="CP126" s="13" t="n"/>
      <c r="CQ126" s="13" t="n"/>
      <c r="CR126" s="13" t="n"/>
      <c r="CS126" s="13" t="n"/>
      <c r="CT126" s="13" t="n"/>
      <c r="CU126" s="13" t="n"/>
      <c r="CV126" s="13" t="n"/>
      <c r="CW126" s="13" t="n"/>
      <c r="CX126" s="13" t="n"/>
      <c r="CY126" s="13" t="n"/>
      <c r="CZ126" s="13" t="n"/>
      <c r="DA126" s="13" t="n"/>
      <c r="DB126" s="13" t="n"/>
      <c r="DC126" s="13" t="n"/>
      <c r="DD126" s="13" t="n"/>
      <c r="DE126" s="13" t="n"/>
      <c r="DF126" s="13" t="n"/>
      <c r="DG126" s="13" t="n"/>
      <c r="DH126" s="13" t="n"/>
      <c r="DI126" s="13" t="n"/>
      <c r="DJ126" s="13" t="n"/>
      <c r="DK126" s="13" t="n"/>
      <c r="DL126" s="13" t="n"/>
      <c r="DM126" s="13" t="n"/>
      <c r="DN126" s="13" t="n"/>
      <c r="DO126" s="13" t="n"/>
      <c r="DP126" s="13" t="n"/>
      <c r="DQ126" s="13" t="n"/>
      <c r="DR126" s="13" t="n"/>
      <c r="DS126" s="13" t="n"/>
      <c r="DT126" s="13" t="n"/>
      <c r="DU126" s="13" t="n"/>
      <c r="DV126" s="13" t="n"/>
      <c r="DW126" s="13" t="n"/>
      <c r="DX126" s="13" t="n"/>
      <c r="DY126" s="13" t="n"/>
      <c r="DZ126" s="13" t="n"/>
      <c r="EA126" s="13" t="n"/>
      <c r="EB126" s="13" t="n"/>
      <c r="EC126" s="13" t="n"/>
    </row>
    <row r="127" ht="16" customHeight="1">
      <c r="A127" s="12" t="inlineStr">
        <is>
          <t>From Stock</t>
        </is>
      </c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inlineStr">
        <is>
          <t>V</t>
        </is>
      </c>
      <c r="N127" s="30" t="n"/>
      <c r="O127" s="30" t="n"/>
      <c r="P127" s="30" t="inlineStr">
        <is>
          <t>V</t>
        </is>
      </c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13" t="n"/>
      <c r="AC127" s="30" t="n"/>
      <c r="AD127" s="30" t="n"/>
      <c r="AE127" s="30" t="n"/>
      <c r="AF127" s="30" t="n"/>
      <c r="AG127" s="30" t="n"/>
      <c r="AH127" s="30" t="n"/>
      <c r="AI127" s="30" t="n"/>
      <c r="AJ127" s="30" t="n"/>
      <c r="AK127" s="30" t="n"/>
      <c r="AL127" s="30" t="n"/>
      <c r="AP127" s="13" t="n"/>
      <c r="AQ127" s="30" t="n"/>
      <c r="AR127" s="30" t="n"/>
      <c r="AS127" s="30" t="n"/>
      <c r="AT127" s="30" t="n"/>
      <c r="AU127" s="30" t="n"/>
      <c r="AV127" s="30" t="n"/>
      <c r="AW127" s="30" t="n"/>
      <c r="AX127" s="30" t="n"/>
      <c r="AY127" s="30" t="n"/>
      <c r="AZ127" s="30" t="n"/>
      <c r="BA127" s="30" t="n"/>
      <c r="BB127" s="30" t="n"/>
      <c r="BC127" s="30" t="n"/>
      <c r="BD127" s="13" t="n"/>
      <c r="BE127" s="13" t="n"/>
      <c r="BF127" s="30" t="n"/>
      <c r="BG127" s="30" t="n"/>
      <c r="BH127" s="30" t="n"/>
      <c r="BI127" s="30" t="n"/>
      <c r="BJ127" s="30" t="n"/>
      <c r="BK127" s="30" t="n"/>
      <c r="BL127" s="30" t="n"/>
      <c r="BM127" s="30" t="n"/>
      <c r="BN127" s="30" t="n"/>
      <c r="BO127" s="30" t="n"/>
      <c r="BP127" s="30" t="n"/>
      <c r="BQ127" s="30" t="n"/>
      <c r="BR127" s="30" t="n"/>
      <c r="BS127" s="30" t="n"/>
      <c r="BT127" s="30" t="n"/>
      <c r="BU127" s="30" t="n"/>
      <c r="BV127" s="30" t="n"/>
      <c r="BW127" s="30" t="n"/>
      <c r="BX127" s="30" t="n"/>
      <c r="BY127" s="30" t="n"/>
      <c r="BZ127" s="30" t="n"/>
      <c r="CA127" s="30" t="n"/>
      <c r="CB127" s="30" t="n"/>
      <c r="CC127" s="13" t="n"/>
      <c r="CD127" s="13" t="n"/>
      <c r="CE127" s="13" t="n"/>
      <c r="CF127" s="13" t="n"/>
      <c r="CG127" s="13" t="n"/>
      <c r="CH127" s="13" t="n"/>
      <c r="CI127" s="13" t="n"/>
      <c r="CJ127" s="13" t="n"/>
      <c r="CK127" s="13" t="n"/>
      <c r="CL127" s="13" t="n"/>
      <c r="CM127" s="13" t="n"/>
      <c r="CN127" s="30" t="n"/>
      <c r="CO127" s="30" t="n"/>
      <c r="CP127" s="30" t="n"/>
      <c r="CQ127" s="30" t="n"/>
      <c r="CR127" s="30" t="n"/>
      <c r="CS127" s="30" t="n"/>
      <c r="CT127" s="30" t="n"/>
      <c r="CU127" s="13" t="n"/>
      <c r="CV127" s="30" t="n"/>
      <c r="CW127" s="30" t="n"/>
      <c r="CX127" s="30" t="n"/>
      <c r="CY127" s="30" t="n"/>
      <c r="CZ127" s="30" t="n"/>
      <c r="DA127" s="30" t="n"/>
      <c r="DB127" s="30" t="n"/>
      <c r="DC127" s="30" t="n"/>
      <c r="DD127" s="30" t="n"/>
      <c r="DE127" s="13" t="n"/>
      <c r="DF127" s="13" t="n"/>
      <c r="DG127" s="30" t="n"/>
      <c r="DH127" s="13" t="n"/>
      <c r="DI127" s="13" t="n"/>
      <c r="DJ127" s="13" t="n"/>
      <c r="DK127" s="13" t="n"/>
      <c r="DL127" s="13" t="n"/>
      <c r="DM127" s="13" t="n"/>
      <c r="DN127" s="13" t="n"/>
      <c r="DO127" s="30" t="n"/>
      <c r="DP127" s="30" t="n"/>
      <c r="DQ127" s="30" t="n"/>
      <c r="DR127" s="30" t="n"/>
      <c r="DS127" s="13" t="n"/>
      <c r="DT127" s="13" t="n"/>
      <c r="DU127" s="13" t="n"/>
      <c r="DV127" s="13" t="n"/>
      <c r="DW127" s="13" t="n"/>
      <c r="DX127" s="30" t="n"/>
      <c r="DY127" s="30" t="n"/>
      <c r="DZ127" s="30" t="n"/>
      <c r="EA127" s="30" t="n"/>
      <c r="EB127" s="13" t="n"/>
      <c r="EC127" s="13" t="n"/>
    </row>
    <row r="128" ht="16" customHeight="1">
      <c r="A128" s="12" t="inlineStr">
        <is>
          <t>Qty</t>
        </is>
      </c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>
        <v>1</v>
      </c>
      <c r="N128" s="13" t="n"/>
      <c r="O128" s="13" t="n"/>
      <c r="P128" s="13" t="n">
        <v>15</v>
      </c>
      <c r="Q128" s="13" t="n">
        <v>6</v>
      </c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  <c r="AL128" s="13" t="n"/>
      <c r="AP128" s="13" t="n"/>
      <c r="AQ128" s="13" t="n"/>
      <c r="AR128" s="13" t="n"/>
      <c r="AS128" s="13" t="n"/>
      <c r="AT128" s="13" t="n"/>
      <c r="AU128" s="13" t="n"/>
      <c r="AV128" s="13" t="n"/>
      <c r="AW128" s="13" t="n"/>
      <c r="AX128" s="13" t="n"/>
      <c r="AY128" s="13" t="n"/>
      <c r="AZ128" s="13" t="n"/>
      <c r="BA128" s="13" t="n"/>
      <c r="BB128" s="13" t="n"/>
      <c r="BC128" s="13" t="n"/>
      <c r="BD128" s="13" t="n"/>
      <c r="BE128" s="13" t="n"/>
      <c r="BF128" s="13" t="n"/>
      <c r="BG128" s="13" t="n"/>
      <c r="BH128" s="13" t="n"/>
      <c r="BI128" s="13" t="n"/>
      <c r="BJ128" s="13" t="n"/>
      <c r="BK128" s="13" t="n"/>
      <c r="BL128" s="13" t="n"/>
      <c r="BM128" s="13" t="n"/>
      <c r="BN128" s="13" t="n"/>
      <c r="BO128" s="13" t="n"/>
      <c r="BP128" s="13" t="n"/>
      <c r="BQ128" s="13" t="n"/>
      <c r="BR128" s="13" t="n"/>
      <c r="BS128" s="13" t="n"/>
      <c r="BT128" s="13" t="n"/>
      <c r="BU128" s="13" t="n"/>
      <c r="BV128" s="13" t="n"/>
      <c r="BW128" s="13" t="n"/>
      <c r="BX128" s="13" t="n"/>
      <c r="BY128" s="13" t="n"/>
      <c r="BZ128" s="13" t="n"/>
      <c r="CA128" s="13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13" t="n"/>
      <c r="CK128" s="13" t="n"/>
      <c r="CL128" s="13" t="n"/>
      <c r="CM128" s="13" t="n"/>
      <c r="CN128" s="13" t="n"/>
      <c r="CO128" s="13" t="n"/>
      <c r="CP128" s="13" t="n"/>
      <c r="CQ128" s="13" t="n"/>
      <c r="CR128" s="13" t="n"/>
      <c r="CS128" s="13" t="n"/>
      <c r="CT128" s="13" t="n"/>
      <c r="CU128" s="13" t="n"/>
      <c r="CV128" s="13" t="n"/>
      <c r="CW128" s="13" t="n"/>
      <c r="CX128" s="13" t="n"/>
      <c r="CY128" s="13" t="n"/>
      <c r="CZ128" s="13" t="n"/>
      <c r="DA128" s="13" t="n"/>
      <c r="DB128" s="13" t="n"/>
      <c r="DC128" s="13" t="n"/>
      <c r="DD128" s="13" t="n"/>
      <c r="DE128" s="13" t="n"/>
      <c r="DF128" s="13" t="n"/>
      <c r="DG128" s="13" t="n"/>
      <c r="DH128" s="13" t="n"/>
      <c r="DI128" s="13" t="n"/>
      <c r="DJ128" s="13" t="n"/>
      <c r="DK128" s="13" t="n"/>
      <c r="DL128" s="13" t="n"/>
      <c r="DM128" s="13" t="n"/>
      <c r="DN128" s="13" t="n"/>
      <c r="DO128" s="13" t="n"/>
      <c r="DP128" s="13" t="n"/>
      <c r="DQ128" s="13" t="n"/>
      <c r="DR128" s="13" t="n"/>
      <c r="DS128" s="13" t="n"/>
      <c r="DT128" s="13" t="n"/>
      <c r="DU128" s="13" t="n"/>
      <c r="DV128" s="13" t="n"/>
      <c r="DW128" s="13" t="n"/>
      <c r="DX128" s="13" t="n"/>
      <c r="DY128" s="13" t="n"/>
      <c r="DZ128" s="13" t="n"/>
      <c r="EA128" s="13" t="n"/>
      <c r="EB128" s="13" t="n"/>
      <c r="EC128" s="13" t="n"/>
    </row>
    <row r="129" ht="16" customHeight="1">
      <c r="A129" s="14" t="inlineStr">
        <is>
          <t>Price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>
        <v>194.8</v>
      </c>
      <c r="N129" s="15" t="n"/>
      <c r="O129" s="15" t="n"/>
      <c r="P129" s="15" t="n">
        <v>173</v>
      </c>
      <c r="Q129" s="15" t="n">
        <v>110</v>
      </c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3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  <c r="AL129" s="15" t="n"/>
      <c r="AP129" s="13" t="n"/>
      <c r="AQ129" s="15" t="n"/>
      <c r="AR129" s="15" t="n"/>
      <c r="AS129" s="15" t="n"/>
      <c r="AT129" s="15" t="n"/>
      <c r="AU129" s="15" t="n"/>
      <c r="AV129" s="15" t="n"/>
      <c r="AW129" s="15" t="n"/>
      <c r="AX129" s="15" t="n"/>
      <c r="AY129" s="15" t="n"/>
      <c r="AZ129" s="15" t="n"/>
      <c r="BA129" s="15" t="n"/>
      <c r="BB129" s="15" t="n"/>
      <c r="BC129" s="15" t="n"/>
      <c r="BD129" s="13" t="n"/>
      <c r="BE129" s="13" t="n"/>
      <c r="BF129" s="15" t="n"/>
      <c r="BG129" s="15" t="n"/>
      <c r="BH129" s="15" t="n"/>
      <c r="BI129" s="15" t="n"/>
      <c r="BJ129" s="15" t="n"/>
      <c r="BK129" s="15" t="n"/>
      <c r="BL129" s="15" t="n"/>
      <c r="BM129" s="15" t="n"/>
      <c r="BN129" s="15" t="n"/>
      <c r="BO129" s="15" t="n"/>
      <c r="BP129" s="15" t="n"/>
      <c r="BQ129" s="15" t="n"/>
      <c r="BR129" s="15" t="n"/>
      <c r="BS129" s="15" t="n"/>
      <c r="BT129" s="15" t="n"/>
      <c r="BU129" s="15" t="n"/>
      <c r="BV129" s="15" t="n"/>
      <c r="BW129" s="15" t="n"/>
      <c r="BX129" s="15" t="n"/>
      <c r="BY129" s="15" t="n"/>
      <c r="BZ129" s="15" t="n"/>
      <c r="CA129" s="15" t="n"/>
      <c r="CB129" s="15" t="n"/>
      <c r="CC129" s="13" t="n"/>
      <c r="CD129" s="13" t="n"/>
      <c r="CE129" s="13" t="n"/>
      <c r="CF129" s="13" t="n"/>
      <c r="CG129" s="13" t="n"/>
      <c r="CH129" s="13" t="n"/>
      <c r="CI129" s="13" t="n"/>
      <c r="CJ129" s="13" t="n"/>
      <c r="CK129" s="13" t="n"/>
      <c r="CL129" s="13" t="n"/>
      <c r="CM129" s="13" t="n"/>
      <c r="CN129" s="15" t="n"/>
      <c r="CO129" s="15" t="n"/>
      <c r="CP129" s="15" t="n"/>
      <c r="CQ129" s="15" t="n"/>
      <c r="CR129" s="15" t="n"/>
      <c r="CS129" s="15" t="n"/>
      <c r="CT129" s="15" t="n"/>
      <c r="CU129" s="13" t="n"/>
      <c r="CV129" s="15" t="n"/>
      <c r="CW129" s="15" t="n"/>
      <c r="CX129" s="15" t="n"/>
      <c r="CY129" s="15" t="n"/>
      <c r="CZ129" s="15" t="n"/>
      <c r="DA129" s="15" t="n"/>
      <c r="DB129" s="15" t="n"/>
      <c r="DC129" s="15" t="n"/>
      <c r="DD129" s="15" t="n"/>
      <c r="DE129" s="13" t="n"/>
      <c r="DF129" s="13" t="n"/>
      <c r="DG129" s="15" t="n"/>
      <c r="DH129" s="13" t="n"/>
      <c r="DI129" s="13" t="n"/>
      <c r="DJ129" s="13" t="n"/>
      <c r="DK129" s="13" t="n"/>
      <c r="DL129" s="13" t="n"/>
      <c r="DM129" s="13" t="n"/>
      <c r="DN129" s="13" t="n"/>
      <c r="DO129" s="15" t="n"/>
      <c r="DP129" s="15" t="n"/>
      <c r="DQ129" s="15" t="n"/>
      <c r="DR129" s="15" t="n"/>
      <c r="DS129" s="13" t="n"/>
      <c r="DT129" s="13" t="n"/>
      <c r="DU129" s="13" t="n"/>
      <c r="DV129" s="13" t="n"/>
      <c r="DW129" s="13" t="n"/>
      <c r="DX129" s="15" t="n"/>
      <c r="DY129" s="15" t="n"/>
      <c r="DZ129" s="15" t="n"/>
      <c r="EA129" s="15" t="n"/>
      <c r="EB129" s="13" t="n"/>
      <c r="EC129" s="13" t="n"/>
    </row>
    <row r="130" ht="16" customHeight="1">
      <c r="A130" s="16" t="inlineStr">
        <is>
          <t>Discount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>
        <v>0</v>
      </c>
      <c r="N130" s="17" t="n"/>
      <c r="O130" s="17" t="n"/>
      <c r="P130" s="17" t="n">
        <v>0</v>
      </c>
      <c r="Q130" s="17" t="n">
        <v>0</v>
      </c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3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P130" s="13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17" t="n"/>
      <c r="BC130" s="17" t="n"/>
      <c r="BD130" s="13" t="n"/>
      <c r="BE130" s="13" t="n"/>
      <c r="BF130" s="17" t="n"/>
      <c r="BG130" s="17" t="n"/>
      <c r="BH130" s="17" t="n"/>
      <c r="BI130" s="17" t="n"/>
      <c r="BJ130" s="17" t="n"/>
      <c r="BK130" s="17" t="n"/>
      <c r="BL130" s="17" t="n"/>
      <c r="BM130" s="17" t="n"/>
      <c r="BN130" s="17" t="n"/>
      <c r="BO130" s="17" t="n"/>
      <c r="BP130" s="17" t="n"/>
      <c r="BQ130" s="17" t="n"/>
      <c r="BR130" s="17" t="n"/>
      <c r="BS130" s="17" t="n"/>
      <c r="BT130" s="17" t="n"/>
      <c r="BU130" s="17" t="n"/>
      <c r="BV130" s="17" t="n"/>
      <c r="BW130" s="17" t="n"/>
      <c r="BX130" s="17" t="n"/>
      <c r="BY130" s="17" t="n"/>
      <c r="BZ130" s="17" t="n"/>
      <c r="CA130" s="17" t="n"/>
      <c r="CB130" s="17" t="n"/>
      <c r="CC130" s="13" t="n"/>
      <c r="CD130" s="13" t="n"/>
      <c r="CE130" s="13" t="n"/>
      <c r="CF130" s="13" t="n"/>
      <c r="CG130" s="13" t="n"/>
      <c r="CH130" s="13" t="n"/>
      <c r="CI130" s="13" t="n"/>
      <c r="CJ130" s="13" t="n"/>
      <c r="CK130" s="13" t="n"/>
      <c r="CL130" s="13" t="n"/>
      <c r="CM130" s="13" t="n"/>
      <c r="CN130" s="17" t="n"/>
      <c r="CO130" s="17" t="n"/>
      <c r="CP130" s="17" t="n"/>
      <c r="CQ130" s="17" t="n"/>
      <c r="CR130" s="17" t="n"/>
      <c r="CS130" s="17" t="n"/>
      <c r="CT130" s="17" t="n"/>
      <c r="CU130" s="13" t="n"/>
      <c r="CV130" s="17" t="n"/>
      <c r="CW130" s="17" t="n"/>
      <c r="CX130" s="17" t="n"/>
      <c r="CY130" s="17" t="n"/>
      <c r="CZ130" s="17" t="n"/>
      <c r="DA130" s="17" t="n"/>
      <c r="DB130" s="17" t="n"/>
      <c r="DC130" s="17" t="n"/>
      <c r="DD130" s="17" t="n"/>
      <c r="DE130" s="13" t="n"/>
      <c r="DF130" s="13" t="n"/>
      <c r="DG130" s="17" t="n"/>
      <c r="DH130" s="13" t="n"/>
      <c r="DI130" s="13" t="n"/>
      <c r="DJ130" s="13" t="n"/>
      <c r="DK130" s="13" t="n"/>
      <c r="DL130" s="13" t="n"/>
      <c r="DM130" s="13" t="n"/>
      <c r="DN130" s="13" t="n"/>
      <c r="DO130" s="17" t="n"/>
      <c r="DP130" s="17" t="n"/>
      <c r="DQ130" s="17" t="n"/>
      <c r="DR130" s="17" t="n"/>
      <c r="DS130" s="13" t="n"/>
      <c r="DT130" s="13" t="n"/>
      <c r="DU130" s="13" t="n"/>
      <c r="DV130" s="13" t="n"/>
      <c r="DW130" s="13" t="n"/>
      <c r="DX130" s="17" t="n"/>
      <c r="DY130" s="17" t="n"/>
      <c r="DZ130" s="17" t="n"/>
      <c r="EA130" s="17" t="n"/>
      <c r="EB130" s="13" t="n"/>
      <c r="EC130" s="13" t="n"/>
    </row>
    <row r="131" ht="16" customHeight="1">
      <c r="A131" s="18" t="inlineStr">
        <is>
          <t>Final Price</t>
        </is>
      </c>
      <c r="B131" s="19">
        <f>(B129*B128)*(1-B130)</f>
        <v/>
      </c>
      <c r="C131" s="19">
        <f>(C129*C128)*(1-C130)</f>
        <v/>
      </c>
      <c r="D131" s="19">
        <f>(D129*D128)*(1-D130)</f>
        <v/>
      </c>
      <c r="E131" s="19">
        <f>(E129*E128)*(1-E130)</f>
        <v/>
      </c>
      <c r="F131" s="19">
        <f>(F129*F128)*(1-F130)</f>
        <v/>
      </c>
      <c r="G131" s="19">
        <f>(G129*G128)*(1-G130)</f>
        <v/>
      </c>
      <c r="H131" s="19">
        <f>(H129*H128)*(1-H130)</f>
        <v/>
      </c>
      <c r="I131" s="19">
        <f>(I129*I128)*(1-I130)</f>
        <v/>
      </c>
      <c r="J131" s="19">
        <f>(J129*J128)*(1-J130)</f>
        <v/>
      </c>
      <c r="K131" s="19">
        <f>(K129*K128)*(1-K130)</f>
        <v/>
      </c>
      <c r="L131" s="19">
        <f>(L129*L128)*(1-L130)</f>
        <v/>
      </c>
      <c r="M131" s="19">
        <f>(M129*M128)*(1-M130)</f>
        <v/>
      </c>
      <c r="N131" s="19">
        <f>(N129*N128)*(1-N130)</f>
        <v/>
      </c>
      <c r="O131" s="19">
        <f>(O129*O128)*(1-O130)</f>
        <v/>
      </c>
      <c r="P131" s="19">
        <f>(P129*P128)*(1-P130)</f>
        <v/>
      </c>
      <c r="Q131" s="19">
        <f>(Q129*Q128)*(1-Q130)</f>
        <v/>
      </c>
      <c r="R131" s="19">
        <f>(R129*R128)*(1-R130)</f>
        <v/>
      </c>
      <c r="S131" s="19">
        <f>(S129*S128)*(1-S130)</f>
        <v/>
      </c>
      <c r="T131" s="19">
        <f>(T129*T128)*(1-T130)</f>
        <v/>
      </c>
      <c r="U131" s="19">
        <f>(U129*U128)*(1-U130)</f>
        <v/>
      </c>
      <c r="V131" s="19">
        <f>(V129*V128)*(1-V130)</f>
        <v/>
      </c>
      <c r="W131" s="19">
        <f>(W129*W128)*(1-W130)</f>
        <v/>
      </c>
      <c r="X131" s="19" t="n"/>
      <c r="Y131" s="19">
        <f>(Y129*Y128)*(1-Y130)</f>
        <v/>
      </c>
      <c r="Z131" s="19">
        <f>(Z129*Z128)*(1-Z130)</f>
        <v/>
      </c>
      <c r="AA131" s="19">
        <f>(AA129*AA128)*(1-AA130)</f>
        <v/>
      </c>
      <c r="AB131" s="19">
        <f>(AB129*AB128)*(1-AB130)</f>
        <v/>
      </c>
      <c r="AC131" s="19">
        <f>(AC129*AC128)*(1-AC130)</f>
        <v/>
      </c>
      <c r="AD131" s="19" t="n"/>
      <c r="AE131" s="19" t="n"/>
      <c r="AF131" s="19" t="n"/>
      <c r="AG131" s="19" t="n"/>
      <c r="AH131" s="19" t="n"/>
      <c r="AI131" s="19" t="n"/>
      <c r="AJ131" s="19">
        <f>(AJ129*AJ128)*(1-AJ130)</f>
        <v/>
      </c>
      <c r="AK131" s="19">
        <f>(AK129*AK128)*(1-AK130)</f>
        <v/>
      </c>
      <c r="AL131" s="19">
        <f>(AL129*AL128)*(1-AL130)</f>
        <v/>
      </c>
      <c r="AP131" s="19">
        <f>(AP129*AP128)*(1-AP130)</f>
        <v/>
      </c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>
        <f>(BB129*BB128)*(1-BB130)</f>
        <v/>
      </c>
      <c r="BC131" s="19">
        <f>(BC129*BC128)*(1-BC130)</f>
        <v/>
      </c>
      <c r="BD131" s="19">
        <f>(BD129*BD128)*(1-BD130)</f>
        <v/>
      </c>
      <c r="BE131" s="19">
        <f>(BE129*BE128)*(1-BE130)</f>
        <v/>
      </c>
      <c r="BF131" s="19" t="n"/>
      <c r="BG131" s="19" t="n"/>
      <c r="BH131" s="19" t="n"/>
      <c r="BI131" s="19">
        <f>(BI129*BI128)*(1-BI130)</f>
        <v/>
      </c>
      <c r="BJ131" s="19">
        <f>(BJ129*BJ128)*(1-BJ130)</f>
        <v/>
      </c>
      <c r="BK131" s="19">
        <f>(BK129*BK128)*(1-BK130)</f>
        <v/>
      </c>
      <c r="BL131" s="19">
        <f>(BL129*BL128)*(1-BL130)</f>
        <v/>
      </c>
      <c r="BM131" s="19">
        <f>(BM129*BM128)*(1-BM130)</f>
        <v/>
      </c>
      <c r="BN131" s="19">
        <f>(BN129*BN128)*(1-BN130)</f>
        <v/>
      </c>
      <c r="BO131" s="19">
        <f>(BO129*BO128)*(1-BO130)</f>
        <v/>
      </c>
      <c r="BP131" s="19">
        <f>(BP129*BP128)*(1-BP130)</f>
        <v/>
      </c>
      <c r="BQ131" s="19">
        <f>(BQ129*BQ128)*(1-BQ130)</f>
        <v/>
      </c>
      <c r="BR131" s="19">
        <f>(BR129*BR128)*(1-BR130)</f>
        <v/>
      </c>
      <c r="BS131" s="19">
        <f>(BS129*BS128)*(1-BS130)</f>
        <v/>
      </c>
      <c r="BT131" s="19">
        <f>(BT129*BT128)*(1-BT130)</f>
        <v/>
      </c>
      <c r="BU131" s="19">
        <f>(BU129*BU128)*(1-BU130)</f>
        <v/>
      </c>
      <c r="BV131" s="19">
        <f>(BV129*BV128)*(1-BV130)</f>
        <v/>
      </c>
      <c r="BW131" s="19">
        <f>(BW129*BW128)*(1-BW130)</f>
        <v/>
      </c>
      <c r="BX131" s="19">
        <f>(BX129*BX128)*(1-BX130)</f>
        <v/>
      </c>
      <c r="BY131" s="19">
        <f>(BY129*BY128)*(1-BY130)</f>
        <v/>
      </c>
      <c r="BZ131" s="19">
        <f>(BZ129*BZ128)*(1-BZ130)</f>
        <v/>
      </c>
      <c r="CA131" s="19">
        <f>(CA129*CA128)*(1-CA130)</f>
        <v/>
      </c>
      <c r="CB131" s="19">
        <f>(CB129*CB128)*(1-CB130)</f>
        <v/>
      </c>
      <c r="CC131" s="19">
        <f>(CC129*CC128)*(1-CC130)</f>
        <v/>
      </c>
      <c r="CD131" s="19">
        <f>(CD129*CD128)*(1-CD130)</f>
        <v/>
      </c>
      <c r="CE131" s="19">
        <f>(CE129*CE128)*(1-CE130)</f>
        <v/>
      </c>
      <c r="CF131" s="19">
        <f>(CF129*CF128)*(1-CF130)</f>
        <v/>
      </c>
      <c r="CG131" s="19">
        <f>(CG129*CG128)*(1-CG130)</f>
        <v/>
      </c>
      <c r="CH131" s="19">
        <f>(CH129*CH128)*(1-CH130)</f>
        <v/>
      </c>
      <c r="CI131" s="19">
        <f>(CI129*CI128)*(1-CI130)</f>
        <v/>
      </c>
      <c r="CJ131" s="19">
        <f>(CJ129*CJ128)*(1-CJ130)</f>
        <v/>
      </c>
      <c r="CK131" s="19">
        <f>(CK129*CK128)*(1-CK130)</f>
        <v/>
      </c>
      <c r="CL131" s="19">
        <f>(CL129*CL128)*(1-CL130)</f>
        <v/>
      </c>
      <c r="CM131" s="19">
        <f>(CM129*CM128)*(1-CM130)</f>
        <v/>
      </c>
      <c r="CN131" s="19">
        <f>(CN129*CN128)*(1-CN130)</f>
        <v/>
      </c>
      <c r="CO131" s="19">
        <f>(CO129*CO128)*(1-CO130)</f>
        <v/>
      </c>
      <c r="CP131" s="19">
        <f>(CP129*CP128)*(1-CP130)</f>
        <v/>
      </c>
      <c r="CQ131" s="19">
        <f>(CQ129*CQ128)*(1-CQ130)</f>
        <v/>
      </c>
      <c r="CR131" s="19">
        <f>(CR129*CR128)*(1-CR130)</f>
        <v/>
      </c>
      <c r="CS131" s="19">
        <f>(CS129*CS128)*(1-CS130)</f>
        <v/>
      </c>
      <c r="CT131" s="19">
        <f>(CT129*CT128)*(1-CT130)</f>
        <v/>
      </c>
      <c r="CU131" s="19">
        <f>(CU129*CU128)*(1-CU130)</f>
        <v/>
      </c>
      <c r="CV131" s="19">
        <f>(CV129*CV128)*(1-CV130)</f>
        <v/>
      </c>
      <c r="CW131" s="19">
        <f>(CW129*CW128)*(1-CW130)</f>
        <v/>
      </c>
      <c r="CX131" s="19" t="n"/>
      <c r="CY131" s="19" t="n"/>
      <c r="CZ131" s="19">
        <f>(CZ129*CZ128)*(1-CZ130)</f>
        <v/>
      </c>
      <c r="DA131" s="19">
        <f>(DA129*DA128)*(1-DA130)</f>
        <v/>
      </c>
      <c r="DB131" s="19">
        <f>(DB129*DB128)*(1-DB130)</f>
        <v/>
      </c>
      <c r="DC131" s="19">
        <f>(DC129*DC128)*(1-DC130)</f>
        <v/>
      </c>
      <c r="DD131" s="19">
        <f>(DD129*DD128)*(1-DD130)</f>
        <v/>
      </c>
      <c r="DE131" s="19">
        <f>(DE129*DE128)*(1-DE130)</f>
        <v/>
      </c>
      <c r="DF131" s="19">
        <f>(DF129*DF128)*(1-DF130)</f>
        <v/>
      </c>
      <c r="DG131" s="19">
        <f>(DG129*DG128)*(1-DG130)</f>
        <v/>
      </c>
      <c r="DH131" s="19">
        <f>(DH129*DH128)*(1-DH130)</f>
        <v/>
      </c>
      <c r="DI131" s="19">
        <f>(DI129*DI128)*(1-DI130)</f>
        <v/>
      </c>
      <c r="DJ131" s="19">
        <f>(DJ129*DJ128)*(1-DJ130)</f>
        <v/>
      </c>
      <c r="DK131" s="19">
        <f>(DK129*DK128)*(1-DK130)</f>
        <v/>
      </c>
      <c r="DL131" s="19">
        <f>(DL129*DL128)*(1-DL130)</f>
        <v/>
      </c>
      <c r="DM131" s="19">
        <f>(DM129*DM128)*(1-DM130)</f>
        <v/>
      </c>
      <c r="DN131" s="19">
        <f>(DN129*DN128)*(1-DN130)</f>
        <v/>
      </c>
      <c r="DO131" s="19">
        <f>(DO129*DO128)*(1-DO130)</f>
        <v/>
      </c>
      <c r="DP131" s="19">
        <f>(DP129*DP128)*(1-DP130)</f>
        <v/>
      </c>
      <c r="DQ131" s="19">
        <f>(DQ129*DQ128)*(1-DQ130)</f>
        <v/>
      </c>
      <c r="DR131" s="19">
        <f>(DR129*DR128)*(1-DR130)</f>
        <v/>
      </c>
      <c r="DS131" s="19">
        <f>(DS129*DS128)*(1-DS130)</f>
        <v/>
      </c>
      <c r="DT131" s="19">
        <f>(DT129*DT128)*(1-DT130)</f>
        <v/>
      </c>
      <c r="DU131" s="19">
        <f>(DU129*DU128)*(1-DU130)</f>
        <v/>
      </c>
      <c r="DV131" s="19">
        <f>(DV129*DV128)*(1-DV130)</f>
        <v/>
      </c>
      <c r="DW131" s="19">
        <f>(DW129*DW128)*(1-DW130)</f>
        <v/>
      </c>
      <c r="DX131" s="19">
        <f>(DX129*DX128)*(1-DX130)</f>
        <v/>
      </c>
      <c r="DY131" s="19">
        <f>(DY129*DY128)*(1-DY130)</f>
        <v/>
      </c>
      <c r="DZ131" s="19">
        <f>(DZ129*DZ128)*(1-DZ130)</f>
        <v/>
      </c>
      <c r="EA131" s="19">
        <f>(EA129*EA128)*(1-EA130)</f>
        <v/>
      </c>
      <c r="EB131" s="19">
        <f>(EB129*EB128)*(1-EB130)</f>
        <v/>
      </c>
      <c r="EC131" s="19">
        <f>(EC129*EC128)*(1-EC130)</f>
        <v/>
      </c>
    </row>
    <row r="132" ht="16" customHeight="1">
      <c r="A132" s="11" t="inlineStr">
        <is>
          <t>Customer</t>
        </is>
      </c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inlineStr">
        <is>
          <t>Ormat</t>
        </is>
      </c>
      <c r="N132" s="6" t="n"/>
      <c r="O132" s="6" t="n"/>
      <c r="P132" s="6" t="inlineStr">
        <is>
          <t>Ormat</t>
        </is>
      </c>
      <c r="Q132" s="6" t="inlineStr">
        <is>
          <t>Ormat</t>
        </is>
      </c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13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P132" s="13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13" t="n"/>
      <c r="BE132" s="13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13" t="n"/>
      <c r="CD132" s="13" t="n"/>
      <c r="CE132" s="13" t="n"/>
      <c r="CF132" s="13" t="n"/>
      <c r="CG132" s="13" t="n"/>
      <c r="CH132" s="13" t="n"/>
      <c r="CI132" s="13" t="n"/>
      <c r="CJ132" s="13" t="n"/>
      <c r="CK132" s="13" t="n"/>
      <c r="CL132" s="13" t="n"/>
      <c r="CM132" s="13" t="n"/>
      <c r="CN132" s="6" t="n"/>
      <c r="CO132" s="6" t="n"/>
      <c r="CP132" s="6" t="n"/>
      <c r="CQ132" s="6" t="n"/>
      <c r="CR132" s="6" t="n"/>
      <c r="CS132" s="6" t="n"/>
      <c r="CT132" s="6" t="n"/>
      <c r="CU132" s="13" t="n"/>
      <c r="CV132" s="6" t="n"/>
      <c r="CW132" s="6" t="n"/>
      <c r="CX132" s="6" t="n"/>
      <c r="CY132" s="6" t="n"/>
      <c r="CZ132" s="6" t="n"/>
      <c r="DA132" s="6" t="n"/>
      <c r="DB132" s="6" t="n"/>
      <c r="DC132" s="6" t="n"/>
      <c r="DD132" s="6" t="n"/>
      <c r="DE132" s="13" t="n"/>
      <c r="DF132" s="13" t="n"/>
      <c r="DG132" s="6" t="n"/>
      <c r="DH132" s="13" t="n"/>
      <c r="DI132" s="13" t="n"/>
      <c r="DJ132" s="13" t="n"/>
      <c r="DK132" s="13" t="n"/>
      <c r="DL132" s="13" t="n"/>
      <c r="DM132" s="13" t="n"/>
      <c r="DN132" s="13" t="n"/>
      <c r="DO132" s="6" t="n"/>
      <c r="DP132" s="6" t="n"/>
      <c r="DQ132" s="6" t="n"/>
      <c r="DR132" s="6" t="n"/>
      <c r="DS132" s="13" t="n"/>
      <c r="DT132" s="13" t="n"/>
      <c r="DU132" s="13" t="n"/>
      <c r="DV132" s="13" t="n"/>
      <c r="DW132" s="13" t="n"/>
      <c r="DX132" s="6" t="n"/>
      <c r="DY132" s="6" t="n"/>
      <c r="DZ132" s="6" t="n"/>
      <c r="EA132" s="6" t="n"/>
      <c r="EB132" s="13" t="n"/>
      <c r="EC132" s="13" t="n"/>
    </row>
    <row r="133" ht="16" customHeight="1">
      <c r="A133" s="21" t="inlineStr">
        <is>
          <t>Customer PN</t>
        </is>
      </c>
      <c r="B133" s="20" t="n"/>
      <c r="C133" s="20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inlineStr">
        <is>
          <t>955.070.841.1</t>
        </is>
      </c>
      <c r="N133" s="20" t="n"/>
      <c r="O133" s="20" t="n"/>
      <c r="P133" s="20" t="inlineStr">
        <is>
          <t>955.071.365.1</t>
        </is>
      </c>
      <c r="Q133" s="20" t="inlineStr">
        <is>
          <t>955.070.839.1</t>
        </is>
      </c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  <c r="AA133" s="20" t="n"/>
      <c r="AB133" s="13" t="n"/>
      <c r="AC133" s="32" t="n"/>
      <c r="AD133" s="32" t="n"/>
      <c r="AE133" s="32" t="n"/>
      <c r="AF133" s="32" t="n"/>
      <c r="AG133" s="32" t="n"/>
      <c r="AH133" s="32" t="n"/>
      <c r="AI133" s="32" t="n"/>
      <c r="AJ133" s="20" t="n"/>
      <c r="AK133" s="20" t="n"/>
      <c r="AL133" s="20" t="n"/>
      <c r="AP133" s="13" t="n"/>
      <c r="AQ133" s="20" t="n"/>
      <c r="AR133" s="20" t="n"/>
      <c r="AS133" s="20" t="n"/>
      <c r="AT133" s="20" t="n"/>
      <c r="AU133" s="20" t="n"/>
      <c r="AV133" s="20" t="n"/>
      <c r="AW133" s="20" t="n"/>
      <c r="AX133" s="20" t="n"/>
      <c r="AY133" s="20" t="n"/>
      <c r="AZ133" s="20" t="n"/>
      <c r="BA133" s="20" t="n"/>
      <c r="BB133" s="20" t="n"/>
      <c r="BC133" s="20" t="n"/>
      <c r="BD133" s="13" t="n"/>
      <c r="BE133" s="13" t="n"/>
      <c r="BF133" s="20" t="n"/>
      <c r="BG133" s="20" t="n"/>
      <c r="BH133" s="20" t="n"/>
      <c r="BI133" s="20" t="n"/>
      <c r="BJ133" s="32" t="n"/>
      <c r="BK133" s="32" t="n"/>
      <c r="BL133" s="32" t="n"/>
      <c r="BM133" s="32" t="n"/>
      <c r="BN133" s="32" t="n"/>
      <c r="BO133" s="20" t="n"/>
      <c r="BP133" s="20" t="n"/>
      <c r="BQ133" s="20" t="n"/>
      <c r="BR133" s="32" t="n"/>
      <c r="BS133" s="32" t="n"/>
      <c r="BT133" s="32" t="n"/>
      <c r="BU133" s="32" t="n"/>
      <c r="BV133" s="20" t="n"/>
      <c r="BW133" s="32" t="n"/>
      <c r="BX133" s="32" t="n"/>
      <c r="BY133" s="32" t="n"/>
      <c r="BZ133" s="32" t="n"/>
      <c r="CA133" s="20" t="n"/>
      <c r="CB133" s="20" t="n"/>
      <c r="CC133" s="13" t="n"/>
      <c r="CD133" s="13" t="n"/>
      <c r="CE133" s="13" t="n"/>
      <c r="CF133" s="13" t="n"/>
      <c r="CG133" s="13" t="n"/>
      <c r="CH133" s="13" t="n"/>
      <c r="CI133" s="13" t="n"/>
      <c r="CJ133" s="13" t="n"/>
      <c r="CK133" s="13" t="n"/>
      <c r="CL133" s="13" t="n"/>
      <c r="CM133" s="13" t="n"/>
      <c r="CN133" s="32" t="n"/>
      <c r="CO133" s="32" t="n"/>
      <c r="CP133" s="32" t="n"/>
      <c r="CQ133" s="32" t="n"/>
      <c r="CR133" s="20" t="n"/>
      <c r="CS133" s="20" t="n"/>
      <c r="CT133" s="20" t="n"/>
      <c r="CU133" s="13" t="n"/>
      <c r="CV133" s="20" t="n"/>
      <c r="CW133" s="20" t="n"/>
      <c r="CX133" s="20" t="n"/>
      <c r="CY133" s="20" t="n"/>
      <c r="CZ133" s="32" t="n"/>
      <c r="DA133" s="20" t="n"/>
      <c r="DB133" s="20" t="n"/>
      <c r="DC133" s="20" t="n"/>
      <c r="DD133" s="20" t="n"/>
      <c r="DE133" s="13" t="n"/>
      <c r="DF133" s="13" t="n"/>
      <c r="DG133" s="32" t="n"/>
      <c r="DH133" s="13" t="n"/>
      <c r="DI133" s="13" t="n"/>
      <c r="DJ133" s="13" t="n"/>
      <c r="DK133" s="13" t="n"/>
      <c r="DL133" s="13" t="n"/>
      <c r="DM133" s="13" t="n"/>
      <c r="DN133" s="13" t="n"/>
      <c r="DO133" s="20" t="n"/>
      <c r="DP133" s="20" t="n"/>
      <c r="DQ133" s="20" t="n"/>
      <c r="DR133" s="20" t="n"/>
      <c r="DS133" s="13" t="n"/>
      <c r="DT133" s="13" t="n"/>
      <c r="DU133" s="13" t="n"/>
      <c r="DV133" s="13" t="n"/>
      <c r="DW133" s="13" t="n"/>
      <c r="DX133" s="32" t="n"/>
      <c r="DY133" s="32" t="n"/>
      <c r="DZ133" s="32" t="n"/>
      <c r="EA133" s="32" t="n"/>
      <c r="EB133" s="13" t="n"/>
      <c r="EC133" s="13" t="n"/>
    </row>
    <row r="134" ht="16" customHeight="1">
      <c r="A134" s="12" t="inlineStr">
        <is>
          <t>PO REF</t>
        </is>
      </c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inlineStr">
        <is>
          <t>AJ21-0403</t>
        </is>
      </c>
      <c r="N134" s="13" t="n"/>
      <c r="O134" s="13" t="n"/>
      <c r="P134" s="13" t="inlineStr">
        <is>
          <t>AJ22-0602</t>
        </is>
      </c>
      <c r="Q134" s="13" t="inlineStr">
        <is>
          <t>AJ20-1003</t>
        </is>
      </c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  <c r="AL134" s="13" t="n"/>
      <c r="AP134" s="13" t="n"/>
      <c r="AQ134" s="13" t="n"/>
      <c r="AR134" s="13" t="n"/>
      <c r="AS134" s="13" t="n"/>
      <c r="AT134" s="13" t="n"/>
      <c r="AU134" s="13" t="n"/>
      <c r="AV134" s="13" t="n"/>
      <c r="AW134" s="13" t="n"/>
      <c r="AX134" s="13" t="n"/>
      <c r="AY134" s="13" t="n"/>
      <c r="AZ134" s="13" t="n"/>
      <c r="BA134" s="13" t="n"/>
      <c r="BB134" s="13" t="n"/>
      <c r="BC134" s="13" t="n"/>
      <c r="BD134" s="13" t="n"/>
      <c r="BE134" s="13" t="n"/>
      <c r="BF134" s="13" t="n"/>
      <c r="BG134" s="13" t="n"/>
      <c r="BH134" s="13" t="n"/>
      <c r="BI134" s="13" t="n"/>
      <c r="BJ134" s="13" t="n"/>
      <c r="BK134" s="13" t="n"/>
      <c r="BL134" s="13" t="n"/>
      <c r="BM134" s="13" t="n"/>
      <c r="BN134" s="13" t="n"/>
      <c r="BO134" s="13" t="n"/>
      <c r="BP134" s="13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13" t="n"/>
      <c r="BZ134" s="13" t="n"/>
      <c r="CA134" s="13" t="n"/>
      <c r="CB134" s="13" t="n"/>
      <c r="CC134" s="13" t="n"/>
      <c r="CD134" s="13" t="n"/>
      <c r="CE134" s="13" t="n"/>
      <c r="CF134" s="13" t="n"/>
      <c r="CG134" s="13" t="n"/>
      <c r="CH134" s="13" t="n"/>
      <c r="CI134" s="13" t="n"/>
      <c r="CJ134" s="13" t="n"/>
      <c r="CK134" s="13" t="n"/>
      <c r="CL134" s="13" t="n"/>
      <c r="CM134" s="13" t="n"/>
      <c r="CN134" s="13" t="n"/>
      <c r="CO134" s="13" t="n"/>
      <c r="CP134" s="13" t="n"/>
      <c r="CQ134" s="13" t="n"/>
      <c r="CR134" s="13" t="n"/>
      <c r="CS134" s="13" t="n"/>
      <c r="CT134" s="13" t="n"/>
      <c r="CU134" s="13" t="n"/>
      <c r="CV134" s="13" t="n"/>
      <c r="CW134" s="13" t="n"/>
      <c r="CX134" s="13" t="n"/>
      <c r="CY134" s="13" t="n"/>
      <c r="CZ134" s="13" t="n"/>
      <c r="DA134" s="13" t="n"/>
      <c r="DB134" s="13" t="n"/>
      <c r="DC134" s="13" t="n"/>
      <c r="DD134" s="13" t="n"/>
      <c r="DE134" s="13" t="n"/>
      <c r="DF134" s="13" t="n"/>
      <c r="DG134" s="13" t="n"/>
      <c r="DH134" s="13" t="n"/>
      <c r="DI134" s="13" t="n"/>
      <c r="DJ134" s="13" t="n"/>
      <c r="DK134" s="13" t="n"/>
      <c r="DL134" s="13" t="n"/>
      <c r="DM134" s="13" t="n"/>
      <c r="DN134" s="13" t="n"/>
      <c r="DO134" s="13" t="n"/>
      <c r="DP134" s="13" t="n"/>
      <c r="DQ134" s="13" t="n"/>
      <c r="DR134" s="13" t="n"/>
      <c r="DS134" s="13" t="n"/>
      <c r="DT134" s="13" t="n"/>
      <c r="DU134" s="13" t="n"/>
      <c r="DV134" s="13" t="n"/>
      <c r="DW134" s="13" t="n"/>
      <c r="DX134" s="13" t="n"/>
      <c r="DY134" s="13" t="n"/>
      <c r="DZ134" s="13" t="n"/>
      <c r="EA134" s="13" t="n"/>
      <c r="EB134" s="13" t="n"/>
      <c r="EC134" s="13" t="n"/>
    </row>
    <row r="135" ht="16" customHeight="1">
      <c r="A135" s="12" t="inlineStr">
        <is>
          <t>From Stock</t>
        </is>
      </c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inlineStr">
        <is>
          <t>V</t>
        </is>
      </c>
      <c r="N135" s="30" t="n"/>
      <c r="O135" s="30" t="n"/>
      <c r="P135" s="30" t="inlineStr">
        <is>
          <t>V</t>
        </is>
      </c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13" t="n"/>
      <c r="AC135" s="30" t="n"/>
      <c r="AD135" s="30" t="n"/>
      <c r="AE135" s="30" t="n"/>
      <c r="AF135" s="30" t="n"/>
      <c r="AG135" s="30" t="n"/>
      <c r="AH135" s="30" t="n"/>
      <c r="AI135" s="30" t="n"/>
      <c r="AJ135" s="30" t="n"/>
      <c r="AK135" s="30" t="n"/>
      <c r="AL135" s="30" t="n"/>
      <c r="AP135" s="13" t="n"/>
      <c r="AQ135" s="30" t="n"/>
      <c r="AR135" s="30" t="n"/>
      <c r="AS135" s="30" t="n"/>
      <c r="AT135" s="30" t="n"/>
      <c r="AU135" s="30" t="n"/>
      <c r="AV135" s="30" t="n"/>
      <c r="AW135" s="30" t="n"/>
      <c r="AX135" s="30" t="n"/>
      <c r="AY135" s="30" t="n"/>
      <c r="AZ135" s="30" t="n"/>
      <c r="BA135" s="30" t="n"/>
      <c r="BB135" s="30" t="n"/>
      <c r="BC135" s="30" t="n"/>
      <c r="BD135" s="13" t="n"/>
      <c r="BE135" s="13" t="n"/>
      <c r="BF135" s="30" t="n"/>
      <c r="BG135" s="30" t="n"/>
      <c r="BH135" s="30" t="n"/>
      <c r="BI135" s="30" t="n"/>
      <c r="BJ135" s="30" t="n"/>
      <c r="BK135" s="30" t="n"/>
      <c r="BL135" s="30" t="n"/>
      <c r="BM135" s="30" t="n"/>
      <c r="BN135" s="30" t="n"/>
      <c r="BO135" s="30" t="n"/>
      <c r="BP135" s="30" t="n"/>
      <c r="BQ135" s="30" t="n"/>
      <c r="BR135" s="30" t="n"/>
      <c r="BS135" s="30" t="n"/>
      <c r="BT135" s="30" t="n"/>
      <c r="BU135" s="30" t="n"/>
      <c r="BV135" s="30" t="n"/>
      <c r="BW135" s="30" t="n"/>
      <c r="BX135" s="30" t="n"/>
      <c r="BY135" s="30" t="n"/>
      <c r="BZ135" s="30" t="n"/>
      <c r="CA135" s="30" t="n"/>
      <c r="CB135" s="30" t="n"/>
      <c r="CC135" s="13" t="n"/>
      <c r="CD135" s="13" t="n"/>
      <c r="CE135" s="13" t="n"/>
      <c r="CF135" s="13" t="n"/>
      <c r="CG135" s="13" t="n"/>
      <c r="CH135" s="13" t="n"/>
      <c r="CI135" s="13" t="n"/>
      <c r="CJ135" s="13" t="n"/>
      <c r="CK135" s="13" t="n"/>
      <c r="CL135" s="13" t="n"/>
      <c r="CM135" s="13" t="n"/>
      <c r="CN135" s="30" t="n"/>
      <c r="CO135" s="30" t="n"/>
      <c r="CP135" s="30" t="n"/>
      <c r="CQ135" s="30" t="n"/>
      <c r="CR135" s="30" t="n"/>
      <c r="CS135" s="30" t="n"/>
      <c r="CT135" s="30" t="n"/>
      <c r="CU135" s="13" t="n"/>
      <c r="CV135" s="30" t="n"/>
      <c r="CW135" s="30" t="n"/>
      <c r="CX135" s="30" t="n"/>
      <c r="CY135" s="30" t="n"/>
      <c r="CZ135" s="30" t="n"/>
      <c r="DA135" s="30" t="n"/>
      <c r="DB135" s="30" t="n"/>
      <c r="DC135" s="30" t="n"/>
      <c r="DD135" s="30" t="n"/>
      <c r="DE135" s="13" t="n"/>
      <c r="DF135" s="13" t="n"/>
      <c r="DG135" s="30" t="n"/>
      <c r="DH135" s="13" t="n"/>
      <c r="DI135" s="13" t="n"/>
      <c r="DJ135" s="13" t="n"/>
      <c r="DK135" s="13" t="n"/>
      <c r="DL135" s="13" t="n"/>
      <c r="DM135" s="13" t="n"/>
      <c r="DN135" s="13" t="n"/>
      <c r="DO135" s="30" t="n"/>
      <c r="DP135" s="30" t="n"/>
      <c r="DQ135" s="30" t="n"/>
      <c r="DR135" s="30" t="n"/>
      <c r="DS135" s="13" t="n"/>
      <c r="DT135" s="13" t="n"/>
      <c r="DU135" s="13" t="n"/>
      <c r="DV135" s="13" t="n"/>
      <c r="DW135" s="13" t="n"/>
      <c r="DX135" s="30" t="n"/>
      <c r="DY135" s="30" t="n"/>
      <c r="DZ135" s="30" t="n"/>
      <c r="EA135" s="30" t="n"/>
      <c r="EB135" s="13" t="n"/>
      <c r="EC135" s="13" t="n"/>
    </row>
    <row r="136" ht="16" customHeight="1">
      <c r="A136" s="12" t="inlineStr">
        <is>
          <t>Qty</t>
        </is>
      </c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>
        <v>1</v>
      </c>
      <c r="N136" s="13" t="n"/>
      <c r="O136" s="13" t="n"/>
      <c r="P136" s="13" t="n">
        <v>3</v>
      </c>
      <c r="Q136" s="13" t="n">
        <v>2</v>
      </c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  <c r="AG136" s="13" t="n"/>
      <c r="AH136" s="13" t="n"/>
      <c r="AI136" s="13" t="n"/>
      <c r="AJ136" s="13" t="n"/>
      <c r="AK136" s="13" t="n"/>
      <c r="AL136" s="13" t="n"/>
      <c r="AP136" s="13" t="n"/>
      <c r="AQ136" s="13" t="n"/>
      <c r="AR136" s="13" t="n"/>
      <c r="AS136" s="13" t="n"/>
      <c r="AT136" s="13" t="n"/>
      <c r="AU136" s="13" t="n"/>
      <c r="AV136" s="13" t="n"/>
      <c r="AW136" s="13" t="n"/>
      <c r="AX136" s="13" t="n"/>
      <c r="AY136" s="13" t="n"/>
      <c r="AZ136" s="13" t="n"/>
      <c r="BA136" s="13" t="n"/>
      <c r="BB136" s="13" t="n"/>
      <c r="BC136" s="13" t="n"/>
      <c r="BD136" s="13" t="n"/>
      <c r="BE136" s="13" t="n"/>
      <c r="BF136" s="13" t="n"/>
      <c r="BG136" s="13" t="n"/>
      <c r="BH136" s="13" t="n"/>
      <c r="BI136" s="13" t="n"/>
      <c r="BJ136" s="13" t="n"/>
      <c r="BK136" s="13" t="n"/>
      <c r="BL136" s="13" t="n"/>
      <c r="BM136" s="13" t="n"/>
      <c r="BN136" s="13" t="n"/>
      <c r="BO136" s="13" t="n"/>
      <c r="BP136" s="13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13" t="n"/>
      <c r="BZ136" s="13" t="n"/>
      <c r="CA136" s="13" t="n"/>
      <c r="CB136" s="13" t="n"/>
      <c r="CC136" s="13" t="n"/>
      <c r="CD136" s="13" t="n"/>
      <c r="CE136" s="13" t="n"/>
      <c r="CF136" s="13" t="n"/>
      <c r="CG136" s="13" t="n"/>
      <c r="CH136" s="13" t="n"/>
      <c r="CI136" s="13" t="n"/>
      <c r="CJ136" s="13" t="n"/>
      <c r="CK136" s="13" t="n"/>
      <c r="CL136" s="13" t="n"/>
      <c r="CM136" s="13" t="n"/>
      <c r="CN136" s="13" t="n"/>
      <c r="CO136" s="13" t="n"/>
      <c r="CP136" s="13" t="n"/>
      <c r="CQ136" s="13" t="n"/>
      <c r="CR136" s="13" t="n"/>
      <c r="CS136" s="13" t="n"/>
      <c r="CT136" s="13" t="n"/>
      <c r="CU136" s="13" t="n"/>
      <c r="CV136" s="13" t="n"/>
      <c r="CW136" s="13" t="n"/>
      <c r="CX136" s="13" t="n"/>
      <c r="CY136" s="13" t="n"/>
      <c r="CZ136" s="13" t="n"/>
      <c r="DA136" s="13" t="n"/>
      <c r="DB136" s="13" t="n"/>
      <c r="DC136" s="13" t="n"/>
      <c r="DD136" s="13" t="n"/>
      <c r="DE136" s="13" t="n"/>
      <c r="DF136" s="13" t="n"/>
      <c r="DG136" s="13" t="n"/>
      <c r="DH136" s="13" t="n"/>
      <c r="DI136" s="13" t="n"/>
      <c r="DJ136" s="13" t="n"/>
      <c r="DK136" s="13" t="n"/>
      <c r="DL136" s="13" t="n"/>
      <c r="DM136" s="13" t="n"/>
      <c r="DN136" s="13" t="n"/>
      <c r="DO136" s="13" t="n"/>
      <c r="DP136" s="13" t="n"/>
      <c r="DQ136" s="13" t="n"/>
      <c r="DR136" s="13" t="n"/>
      <c r="DS136" s="13" t="n"/>
      <c r="DT136" s="13" t="n"/>
      <c r="DU136" s="13" t="n"/>
      <c r="DV136" s="13" t="n"/>
      <c r="DW136" s="13" t="n"/>
      <c r="DX136" s="13" t="n"/>
      <c r="DY136" s="13" t="n"/>
      <c r="DZ136" s="13" t="n"/>
      <c r="EA136" s="13" t="n"/>
      <c r="EB136" s="13" t="n"/>
      <c r="EC136" s="13" t="n"/>
    </row>
    <row r="137" ht="16" customHeight="1">
      <c r="A137" s="14" t="inlineStr">
        <is>
          <t>Price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>
        <v>194.8</v>
      </c>
      <c r="N137" s="15" t="n"/>
      <c r="O137" s="15" t="n"/>
      <c r="P137" s="15" t="n">
        <v>209</v>
      </c>
      <c r="Q137" s="15" t="n">
        <v>110</v>
      </c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3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  <c r="AL137" s="15" t="n"/>
      <c r="AP137" s="13" t="n"/>
      <c r="AQ137" s="15" t="n"/>
      <c r="AR137" s="15" t="n"/>
      <c r="AS137" s="15" t="n"/>
      <c r="AT137" s="15" t="n"/>
      <c r="AU137" s="15" t="n"/>
      <c r="AV137" s="15" t="n"/>
      <c r="AW137" s="15" t="n"/>
      <c r="AX137" s="15" t="n"/>
      <c r="AY137" s="15" t="n"/>
      <c r="AZ137" s="15" t="n"/>
      <c r="BA137" s="15" t="n"/>
      <c r="BB137" s="15" t="n"/>
      <c r="BC137" s="15" t="n"/>
      <c r="BD137" s="13" t="n"/>
      <c r="BE137" s="13" t="n"/>
      <c r="BF137" s="15" t="n"/>
      <c r="BG137" s="15" t="n"/>
      <c r="BH137" s="15" t="n"/>
      <c r="BI137" s="15" t="n"/>
      <c r="BJ137" s="15" t="n"/>
      <c r="BK137" s="15" t="n"/>
      <c r="BL137" s="15" t="n"/>
      <c r="BM137" s="15" t="n"/>
      <c r="BN137" s="15" t="n"/>
      <c r="BO137" s="15" t="n"/>
      <c r="BP137" s="15" t="n"/>
      <c r="BQ137" s="15" t="n"/>
      <c r="BR137" s="15" t="n"/>
      <c r="BS137" s="15" t="n"/>
      <c r="BT137" s="15" t="n"/>
      <c r="BU137" s="15" t="n"/>
      <c r="BV137" s="15" t="n"/>
      <c r="BW137" s="15" t="n"/>
      <c r="BX137" s="15" t="n"/>
      <c r="BY137" s="15" t="n"/>
      <c r="BZ137" s="15" t="n"/>
      <c r="CA137" s="15" t="n"/>
      <c r="CB137" s="15" t="n"/>
      <c r="CC137" s="13" t="n"/>
      <c r="CD137" s="13" t="n"/>
      <c r="CE137" s="13" t="n"/>
      <c r="CF137" s="13" t="n"/>
      <c r="CG137" s="13" t="n"/>
      <c r="CH137" s="13" t="n"/>
      <c r="CI137" s="13" t="n"/>
      <c r="CJ137" s="13" t="n"/>
      <c r="CK137" s="13" t="n"/>
      <c r="CL137" s="13" t="n"/>
      <c r="CM137" s="13" t="n"/>
      <c r="CN137" s="15" t="n"/>
      <c r="CO137" s="15" t="n"/>
      <c r="CP137" s="15" t="n"/>
      <c r="CQ137" s="15" t="n"/>
      <c r="CR137" s="15" t="n"/>
      <c r="CS137" s="15" t="n"/>
      <c r="CT137" s="15" t="n"/>
      <c r="CU137" s="13" t="n"/>
      <c r="CV137" s="15" t="n"/>
      <c r="CW137" s="15" t="n"/>
      <c r="CX137" s="15" t="n"/>
      <c r="CY137" s="15" t="n"/>
      <c r="CZ137" s="15" t="n"/>
      <c r="DA137" s="15" t="n"/>
      <c r="DB137" s="15" t="n"/>
      <c r="DC137" s="15" t="n"/>
      <c r="DD137" s="15" t="n"/>
      <c r="DE137" s="13" t="n"/>
      <c r="DF137" s="13" t="n"/>
      <c r="DG137" s="15" t="n"/>
      <c r="DH137" s="13" t="n"/>
      <c r="DI137" s="13" t="n"/>
      <c r="DJ137" s="13" t="n"/>
      <c r="DK137" s="13" t="n"/>
      <c r="DL137" s="13" t="n"/>
      <c r="DM137" s="13" t="n"/>
      <c r="DN137" s="13" t="n"/>
      <c r="DO137" s="15" t="n"/>
      <c r="DP137" s="15" t="n"/>
      <c r="DQ137" s="15" t="n"/>
      <c r="DR137" s="15" t="n"/>
      <c r="DS137" s="13" t="n"/>
      <c r="DT137" s="13" t="n"/>
      <c r="DU137" s="13" t="n"/>
      <c r="DV137" s="13" t="n"/>
      <c r="DW137" s="13" t="n"/>
      <c r="DX137" s="15" t="n"/>
      <c r="DY137" s="15" t="n"/>
      <c r="DZ137" s="15" t="n"/>
      <c r="EA137" s="15" t="n"/>
      <c r="EB137" s="13" t="n"/>
      <c r="EC137" s="13" t="n"/>
    </row>
    <row r="138" ht="16" customHeight="1">
      <c r="A138" s="16" t="inlineStr">
        <is>
          <t>Discount</t>
        </is>
      </c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>
        <v>0</v>
      </c>
      <c r="N138" s="17" t="n"/>
      <c r="O138" s="17" t="n"/>
      <c r="P138" s="17" t="n">
        <v>0</v>
      </c>
      <c r="Q138" s="17" t="n">
        <v>0</v>
      </c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3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P138" s="13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17" t="n"/>
      <c r="BC138" s="17" t="n"/>
      <c r="BD138" s="13" t="n"/>
      <c r="BE138" s="13" t="n"/>
      <c r="BF138" s="17" t="n"/>
      <c r="BG138" s="17" t="n"/>
      <c r="BH138" s="17" t="n"/>
      <c r="BI138" s="17" t="n"/>
      <c r="BJ138" s="17" t="n"/>
      <c r="BK138" s="17" t="n"/>
      <c r="BL138" s="17" t="n"/>
      <c r="BM138" s="17" t="n"/>
      <c r="BN138" s="17" t="n"/>
      <c r="BO138" s="17" t="n"/>
      <c r="BP138" s="17" t="n"/>
      <c r="BQ138" s="17" t="n"/>
      <c r="BR138" s="17" t="n"/>
      <c r="BS138" s="17" t="n"/>
      <c r="BT138" s="17" t="n"/>
      <c r="BU138" s="17" t="n"/>
      <c r="BV138" s="17" t="n"/>
      <c r="BW138" s="17" t="n"/>
      <c r="BX138" s="17" t="n"/>
      <c r="BY138" s="17" t="n"/>
      <c r="BZ138" s="17" t="n"/>
      <c r="CA138" s="17" t="n"/>
      <c r="CB138" s="17" t="n"/>
      <c r="CC138" s="13" t="n"/>
      <c r="CD138" s="13" t="n"/>
      <c r="CE138" s="13" t="n"/>
      <c r="CF138" s="13" t="n"/>
      <c r="CG138" s="13" t="n"/>
      <c r="CH138" s="13" t="n"/>
      <c r="CI138" s="13" t="n"/>
      <c r="CJ138" s="13" t="n"/>
      <c r="CK138" s="13" t="n"/>
      <c r="CL138" s="13" t="n"/>
      <c r="CM138" s="13" t="n"/>
      <c r="CN138" s="17" t="n"/>
      <c r="CO138" s="17" t="n"/>
      <c r="CP138" s="17" t="n"/>
      <c r="CQ138" s="17" t="n"/>
      <c r="CR138" s="17" t="n"/>
      <c r="CS138" s="17" t="n"/>
      <c r="CT138" s="17" t="n"/>
      <c r="CU138" s="13" t="n"/>
      <c r="CV138" s="17" t="n"/>
      <c r="CW138" s="17" t="n"/>
      <c r="CX138" s="17" t="n"/>
      <c r="CY138" s="17" t="n"/>
      <c r="CZ138" s="17" t="n"/>
      <c r="DA138" s="17" t="n"/>
      <c r="DB138" s="17" t="n"/>
      <c r="DC138" s="17" t="n"/>
      <c r="DD138" s="17" t="n"/>
      <c r="DE138" s="13" t="n"/>
      <c r="DF138" s="13" t="n"/>
      <c r="DG138" s="17" t="n"/>
      <c r="DH138" s="13" t="n"/>
      <c r="DI138" s="13" t="n"/>
      <c r="DJ138" s="13" t="n"/>
      <c r="DK138" s="13" t="n"/>
      <c r="DL138" s="13" t="n"/>
      <c r="DM138" s="13" t="n"/>
      <c r="DN138" s="13" t="n"/>
      <c r="DO138" s="17" t="n"/>
      <c r="DP138" s="17" t="n"/>
      <c r="DQ138" s="17" t="n"/>
      <c r="DR138" s="17" t="n"/>
      <c r="DS138" s="13" t="n"/>
      <c r="DT138" s="13" t="n"/>
      <c r="DU138" s="13" t="n"/>
      <c r="DV138" s="13" t="n"/>
      <c r="DW138" s="13" t="n"/>
      <c r="DX138" s="17" t="n"/>
      <c r="DY138" s="17" t="n"/>
      <c r="DZ138" s="17" t="n"/>
      <c r="EA138" s="17" t="n"/>
      <c r="EB138" s="13" t="n"/>
      <c r="EC138" s="13" t="n"/>
    </row>
    <row r="139" ht="16" customHeight="1">
      <c r="A139" s="18" t="inlineStr">
        <is>
          <t>Final Price</t>
        </is>
      </c>
      <c r="B139" s="19">
        <f>(B137*B136)*(1-B138)</f>
        <v/>
      </c>
      <c r="C139" s="19">
        <f>(C137*C136)*(1-C138)</f>
        <v/>
      </c>
      <c r="D139" s="19">
        <f>(D137*D136)*(1-D138)</f>
        <v/>
      </c>
      <c r="E139" s="19">
        <f>(E137*E136)*(1-E138)</f>
        <v/>
      </c>
      <c r="F139" s="19">
        <f>(F137*F136)*(1-F138)</f>
        <v/>
      </c>
      <c r="G139" s="19">
        <f>(G137*G136)*(1-G138)</f>
        <v/>
      </c>
      <c r="H139" s="19">
        <f>(H137*H136)*(1-H138)</f>
        <v/>
      </c>
      <c r="I139" s="19">
        <f>(I137*I136)*(1-I138)</f>
        <v/>
      </c>
      <c r="J139" s="19">
        <f>(J137*J136)*(1-J138)</f>
        <v/>
      </c>
      <c r="K139" s="19">
        <f>(K137*K136)*(1-K138)</f>
        <v/>
      </c>
      <c r="L139" s="19">
        <f>(L137*L136)*(1-L138)</f>
        <v/>
      </c>
      <c r="M139" s="19">
        <f>(M137*M136)*(1-M138)</f>
        <v/>
      </c>
      <c r="N139" s="19">
        <f>(N137*N136)*(1-N138)</f>
        <v/>
      </c>
      <c r="O139" s="19">
        <f>(O137*O136)*(1-O138)</f>
        <v/>
      </c>
      <c r="P139" s="19">
        <f>(P137*P136)*(1-P138)</f>
        <v/>
      </c>
      <c r="Q139" s="19">
        <f>(Q137*Q136)*(1-Q138)</f>
        <v/>
      </c>
      <c r="R139" s="19">
        <f>(R137*R136)*(1-R138)</f>
        <v/>
      </c>
      <c r="S139" s="19">
        <f>(S137*S136)*(1-S138)</f>
        <v/>
      </c>
      <c r="T139" s="19">
        <f>(T137*T136)*(1-T138)</f>
        <v/>
      </c>
      <c r="U139" s="19">
        <f>(U137*U136)*(1-U138)</f>
        <v/>
      </c>
      <c r="V139" s="19">
        <f>(V137*V136)*(1-V138)</f>
        <v/>
      </c>
      <c r="W139" s="19">
        <f>(W137*W136)*(1-W138)</f>
        <v/>
      </c>
      <c r="X139" s="19" t="n"/>
      <c r="Y139" s="19">
        <f>(Y137*Y136)*(1-Y138)</f>
        <v/>
      </c>
      <c r="Z139" s="19">
        <f>(Z137*Z136)*(1-Z138)</f>
        <v/>
      </c>
      <c r="AA139" s="19">
        <f>(AA137*AA136)*(1-AA138)</f>
        <v/>
      </c>
      <c r="AB139" s="19">
        <f>(AB137*AB136)*(1-AB138)</f>
        <v/>
      </c>
      <c r="AC139" s="19">
        <f>(AC137*AC136)*(1-AC138)</f>
        <v/>
      </c>
      <c r="AD139" s="19" t="n"/>
      <c r="AE139" s="19" t="n"/>
      <c r="AF139" s="19" t="n"/>
      <c r="AG139" s="19" t="n"/>
      <c r="AH139" s="19" t="n"/>
      <c r="AI139" s="19" t="n"/>
      <c r="AJ139" s="19">
        <f>(AJ137*AJ136)*(1-AJ138)</f>
        <v/>
      </c>
      <c r="AK139" s="19">
        <f>(AK137*AK136)*(1-AK138)</f>
        <v/>
      </c>
      <c r="AL139" s="19">
        <f>(AL137*AL136)*(1-AL138)</f>
        <v/>
      </c>
      <c r="AP139" s="19">
        <f>(AP137*AP136)*(1-AP138)</f>
        <v/>
      </c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>
        <f>(BB137*BB136)*(1-BB138)</f>
        <v/>
      </c>
      <c r="BC139" s="19">
        <f>(BC137*BC136)*(1-BC138)</f>
        <v/>
      </c>
      <c r="BD139" s="19">
        <f>(BD137*BD136)*(1-BD138)</f>
        <v/>
      </c>
      <c r="BE139" s="19">
        <f>(BE137*BE136)*(1-BE138)</f>
        <v/>
      </c>
      <c r="BF139" s="19" t="n"/>
      <c r="BG139" s="19" t="n"/>
      <c r="BH139" s="19" t="n"/>
      <c r="BI139" s="19">
        <f>(BI137*BI136)*(1-BI138)</f>
        <v/>
      </c>
      <c r="BJ139" s="19">
        <f>(BJ137*BJ136)*(1-BJ138)</f>
        <v/>
      </c>
      <c r="BK139" s="19">
        <f>(BK137*BK136)*(1-BK138)</f>
        <v/>
      </c>
      <c r="BL139" s="19">
        <f>(BL137*BL136)*(1-BL138)</f>
        <v/>
      </c>
      <c r="BM139" s="19">
        <f>(BM137*BM136)*(1-BM138)</f>
        <v/>
      </c>
      <c r="BN139" s="19">
        <f>(BN137*BN136)*(1-BN138)</f>
        <v/>
      </c>
      <c r="BO139" s="19">
        <f>(BO137*BO136)*(1-BO138)</f>
        <v/>
      </c>
      <c r="BP139" s="19">
        <f>(BP137*BP136)*(1-BP138)</f>
        <v/>
      </c>
      <c r="BQ139" s="19">
        <f>(BQ137*BQ136)*(1-BQ138)</f>
        <v/>
      </c>
      <c r="BR139" s="19">
        <f>(BR137*BR136)*(1-BR138)</f>
        <v/>
      </c>
      <c r="BS139" s="19">
        <f>(BS137*BS136)*(1-BS138)</f>
        <v/>
      </c>
      <c r="BT139" s="19">
        <f>(BT137*BT136)*(1-BT138)</f>
        <v/>
      </c>
      <c r="BU139" s="19">
        <f>(BU137*BU136)*(1-BU138)</f>
        <v/>
      </c>
      <c r="BV139" s="19">
        <f>(BV137*BV136)*(1-BV138)</f>
        <v/>
      </c>
      <c r="BW139" s="19">
        <f>(BW137*BW136)*(1-BW138)</f>
        <v/>
      </c>
      <c r="BX139" s="19">
        <f>(BX137*BX136)*(1-BX138)</f>
        <v/>
      </c>
      <c r="BY139" s="19">
        <f>(BY137*BY136)*(1-BY138)</f>
        <v/>
      </c>
      <c r="BZ139" s="19">
        <f>(BZ137*BZ136)*(1-BZ138)</f>
        <v/>
      </c>
      <c r="CA139" s="19">
        <f>(CA137*CA136)*(1-CA138)</f>
        <v/>
      </c>
      <c r="CB139" s="19">
        <f>(CB137*CB136)*(1-CB138)</f>
        <v/>
      </c>
      <c r="CC139" s="19">
        <f>(CC137*CC136)*(1-CC138)</f>
        <v/>
      </c>
      <c r="CD139" s="19">
        <f>(CD137*CD136)*(1-CD138)</f>
        <v/>
      </c>
      <c r="CE139" s="19">
        <f>(CE137*CE136)*(1-CE138)</f>
        <v/>
      </c>
      <c r="CF139" s="19">
        <f>(CF137*CF136)*(1-CF138)</f>
        <v/>
      </c>
      <c r="CG139" s="19">
        <f>(CG137*CG136)*(1-CG138)</f>
        <v/>
      </c>
      <c r="CH139" s="19">
        <f>(CH137*CH136)*(1-CH138)</f>
        <v/>
      </c>
      <c r="CI139" s="19">
        <f>(CI137*CI136)*(1-CI138)</f>
        <v/>
      </c>
      <c r="CJ139" s="19">
        <f>(CJ137*CJ136)*(1-CJ138)</f>
        <v/>
      </c>
      <c r="CK139" s="19">
        <f>(CK137*CK136)*(1-CK138)</f>
        <v/>
      </c>
      <c r="CL139" s="19">
        <f>(CL137*CL136)*(1-CL138)</f>
        <v/>
      </c>
      <c r="CM139" s="19">
        <f>(CM137*CM136)*(1-CM138)</f>
        <v/>
      </c>
      <c r="CN139" s="19">
        <f>(CN137*CN136)*(1-CN138)</f>
        <v/>
      </c>
      <c r="CO139" s="19">
        <f>(CO137*CO136)*(1-CO138)</f>
        <v/>
      </c>
      <c r="CP139" s="19">
        <f>(CP137*CP136)*(1-CP138)</f>
        <v/>
      </c>
      <c r="CQ139" s="19">
        <f>(CQ137*CQ136)*(1-CQ138)</f>
        <v/>
      </c>
      <c r="CR139" s="19">
        <f>(CR137*CR136)*(1-CR138)</f>
        <v/>
      </c>
      <c r="CS139" s="19">
        <f>(CS137*CS136)*(1-CS138)</f>
        <v/>
      </c>
      <c r="CT139" s="19">
        <f>(CT137*CT136)*(1-CT138)</f>
        <v/>
      </c>
      <c r="CU139" s="19">
        <f>(CU137*CU136)*(1-CU138)</f>
        <v/>
      </c>
      <c r="CV139" s="19">
        <f>(CV137*CV136)*(1-CV138)</f>
        <v/>
      </c>
      <c r="CW139" s="19">
        <f>(CW137*CW136)*(1-CW138)</f>
        <v/>
      </c>
      <c r="CX139" s="19" t="n"/>
      <c r="CY139" s="19" t="n"/>
      <c r="CZ139" s="19">
        <f>(CZ137*CZ136)*(1-CZ138)</f>
        <v/>
      </c>
      <c r="DA139" s="19">
        <f>(DA137*DA136)*(1-DA138)</f>
        <v/>
      </c>
      <c r="DB139" s="19">
        <f>(DB137*DB136)*(1-DB138)</f>
        <v/>
      </c>
      <c r="DC139" s="19">
        <f>(DC137*DC136)*(1-DC138)</f>
        <v/>
      </c>
      <c r="DD139" s="19">
        <f>(DD137*DD136)*(1-DD138)</f>
        <v/>
      </c>
      <c r="DE139" s="19">
        <f>(DE137*DE136)*(1-DE138)</f>
        <v/>
      </c>
      <c r="DF139" s="19">
        <f>(DF137*DF136)*(1-DF138)</f>
        <v/>
      </c>
      <c r="DG139" s="19">
        <f>(DG137*DG136)*(1-DG138)</f>
        <v/>
      </c>
      <c r="DH139" s="19">
        <f>(DH137*DH136)*(1-DH138)</f>
        <v/>
      </c>
      <c r="DI139" s="19">
        <f>(DI137*DI136)*(1-DI138)</f>
        <v/>
      </c>
      <c r="DJ139" s="19">
        <f>(DJ137*DJ136)*(1-DJ138)</f>
        <v/>
      </c>
      <c r="DK139" s="19">
        <f>(DK137*DK136)*(1-DK138)</f>
        <v/>
      </c>
      <c r="DL139" s="19">
        <f>(DL137*DL136)*(1-DL138)</f>
        <v/>
      </c>
      <c r="DM139" s="19">
        <f>(DM137*DM136)*(1-DM138)</f>
        <v/>
      </c>
      <c r="DN139" s="19">
        <f>(DN137*DN136)*(1-DN138)</f>
        <v/>
      </c>
      <c r="DO139" s="19">
        <f>(DO137*DO136)*(1-DO138)</f>
        <v/>
      </c>
      <c r="DP139" s="19">
        <f>(DP137*DP136)*(1-DP138)</f>
        <v/>
      </c>
      <c r="DQ139" s="19">
        <f>(DQ137*DQ136)*(1-DQ138)</f>
        <v/>
      </c>
      <c r="DR139" s="19">
        <f>(DR137*DR136)*(1-DR138)</f>
        <v/>
      </c>
      <c r="DS139" s="19">
        <f>(DS137*DS136)*(1-DS138)</f>
        <v/>
      </c>
      <c r="DT139" s="19">
        <f>(DT137*DT136)*(1-DT138)</f>
        <v/>
      </c>
      <c r="DU139" s="19">
        <f>(DU137*DU136)*(1-DU138)</f>
        <v/>
      </c>
      <c r="DV139" s="19">
        <f>(DV137*DV136)*(1-DV138)</f>
        <v/>
      </c>
      <c r="DW139" s="19">
        <f>(DW137*DW136)*(1-DW138)</f>
        <v/>
      </c>
      <c r="DX139" s="19">
        <f>(DX137*DX136)*(1-DX138)</f>
        <v/>
      </c>
      <c r="DY139" s="19">
        <f>(DY137*DY136)*(1-DY138)</f>
        <v/>
      </c>
      <c r="DZ139" s="19">
        <f>(DZ137*DZ136)*(1-DZ138)</f>
        <v/>
      </c>
      <c r="EA139" s="19">
        <f>(EA137*EA136)*(1-EA138)</f>
        <v/>
      </c>
      <c r="EB139" s="19">
        <f>(EB137*EB136)*(1-EB138)</f>
        <v/>
      </c>
      <c r="EC139" s="19">
        <f>(EC137*EC136)*(1-EC138)</f>
        <v/>
      </c>
    </row>
    <row r="140" ht="16" customHeight="1">
      <c r="A140" s="11" t="inlineStr">
        <is>
          <t>Customer</t>
        </is>
      </c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inlineStr">
        <is>
          <t>Ormat</t>
        </is>
      </c>
      <c r="N140" s="6" t="n"/>
      <c r="O140" s="6" t="n"/>
      <c r="P140" s="6" t="inlineStr">
        <is>
          <t>Ormat</t>
        </is>
      </c>
      <c r="Q140" s="6" t="inlineStr">
        <is>
          <t>Ormat</t>
        </is>
      </c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13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P140" s="13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13" t="n"/>
      <c r="BE140" s="13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13" t="n"/>
      <c r="CD140" s="13" t="n"/>
      <c r="CE140" s="13" t="n"/>
      <c r="CF140" s="13" t="n"/>
      <c r="CG140" s="13" t="n"/>
      <c r="CH140" s="13" t="n"/>
      <c r="CI140" s="13" t="n"/>
      <c r="CJ140" s="13" t="n"/>
      <c r="CK140" s="13" t="n"/>
      <c r="CL140" s="13" t="n"/>
      <c r="CM140" s="13" t="n"/>
      <c r="CN140" s="6" t="n"/>
      <c r="CO140" s="6" t="n"/>
      <c r="CP140" s="6" t="n"/>
      <c r="CQ140" s="6" t="n"/>
      <c r="CR140" s="6" t="n"/>
      <c r="CS140" s="6" t="n"/>
      <c r="CT140" s="6" t="n"/>
      <c r="CU140" s="13" t="n"/>
      <c r="CV140" s="6" t="n"/>
      <c r="CW140" s="6" t="n"/>
      <c r="CX140" s="6" t="n"/>
      <c r="CY140" s="6" t="n"/>
      <c r="CZ140" s="6" t="n"/>
      <c r="DA140" s="6" t="n"/>
      <c r="DB140" s="6" t="n"/>
      <c r="DC140" s="6" t="n"/>
      <c r="DD140" s="6" t="n"/>
      <c r="DE140" s="13" t="n"/>
      <c r="DF140" s="13" t="n"/>
      <c r="DG140" s="6" t="n"/>
      <c r="DH140" s="13" t="n"/>
      <c r="DI140" s="13" t="n"/>
      <c r="DJ140" s="13" t="n"/>
      <c r="DK140" s="13" t="n"/>
      <c r="DL140" s="13" t="n"/>
      <c r="DM140" s="13" t="n"/>
      <c r="DN140" s="13" t="n"/>
      <c r="DO140" s="6" t="n"/>
      <c r="DP140" s="6" t="n"/>
      <c r="DQ140" s="6" t="n"/>
      <c r="DR140" s="6" t="n"/>
      <c r="DS140" s="13" t="n"/>
      <c r="DT140" s="13" t="n"/>
      <c r="DU140" s="13" t="n"/>
      <c r="DV140" s="13" t="n"/>
      <c r="DW140" s="13" t="n"/>
      <c r="DX140" s="6" t="n"/>
      <c r="DY140" s="6" t="n"/>
      <c r="DZ140" s="6" t="n"/>
      <c r="EA140" s="6" t="n"/>
      <c r="EB140" s="13" t="n"/>
      <c r="EC140" s="13" t="n"/>
    </row>
    <row r="141" ht="16" customHeight="1">
      <c r="A141" s="21" t="inlineStr">
        <is>
          <t>Customer PN</t>
        </is>
      </c>
      <c r="B141" s="20" t="n"/>
      <c r="C141" s="20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inlineStr">
        <is>
          <t>955.070.841.1</t>
        </is>
      </c>
      <c r="N141" s="20" t="n"/>
      <c r="O141" s="20" t="n"/>
      <c r="P141" s="20" t="inlineStr">
        <is>
          <t>955.071.839.1</t>
        </is>
      </c>
      <c r="Q141" s="20" t="inlineStr">
        <is>
          <t>955.070.839.1</t>
        </is>
      </c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  <c r="AA141" s="20" t="n"/>
      <c r="AB141" s="13" t="n"/>
      <c r="AC141" s="32" t="n"/>
      <c r="AD141" s="32" t="n"/>
      <c r="AE141" s="32" t="n"/>
      <c r="AF141" s="32" t="n"/>
      <c r="AG141" s="32" t="n"/>
      <c r="AH141" s="32" t="n"/>
      <c r="AI141" s="32" t="n"/>
      <c r="AJ141" s="20" t="n"/>
      <c r="AK141" s="20" t="n"/>
      <c r="AL141" s="20" t="n"/>
      <c r="AP141" s="13" t="n"/>
      <c r="AQ141" s="20" t="n"/>
      <c r="AR141" s="20" t="n"/>
      <c r="AS141" s="20" t="n"/>
      <c r="AT141" s="20" t="n"/>
      <c r="AU141" s="20" t="n"/>
      <c r="AV141" s="20" t="n"/>
      <c r="AW141" s="20" t="n"/>
      <c r="AX141" s="20" t="n"/>
      <c r="AY141" s="20" t="n"/>
      <c r="AZ141" s="20" t="n"/>
      <c r="BA141" s="20" t="n"/>
      <c r="BB141" s="20" t="n"/>
      <c r="BC141" s="20" t="n"/>
      <c r="BD141" s="13" t="n"/>
      <c r="BE141" s="13" t="n"/>
      <c r="BF141" s="20" t="n"/>
      <c r="BG141" s="20" t="n"/>
      <c r="BH141" s="20" t="n"/>
      <c r="BI141" s="20" t="n"/>
      <c r="BJ141" s="32" t="n"/>
      <c r="BK141" s="32" t="n"/>
      <c r="BL141" s="32" t="n"/>
      <c r="BM141" s="32" t="n"/>
      <c r="BN141" s="32" t="n"/>
      <c r="BO141" s="20" t="n"/>
      <c r="BP141" s="20" t="n"/>
      <c r="BQ141" s="20" t="n"/>
      <c r="BR141" s="32" t="n"/>
      <c r="BS141" s="32" t="n"/>
      <c r="BT141" s="32" t="n"/>
      <c r="BU141" s="32" t="n"/>
      <c r="BV141" s="20" t="n"/>
      <c r="BW141" s="32" t="n"/>
      <c r="BX141" s="32" t="n"/>
      <c r="BY141" s="32" t="n"/>
      <c r="BZ141" s="32" t="n"/>
      <c r="CA141" s="20" t="n"/>
      <c r="CB141" s="20" t="n"/>
      <c r="CC141" s="13" t="n"/>
      <c r="CD141" s="13" t="n"/>
      <c r="CE141" s="13" t="n"/>
      <c r="CF141" s="13" t="n"/>
      <c r="CG141" s="13" t="n"/>
      <c r="CH141" s="13" t="n"/>
      <c r="CI141" s="13" t="n"/>
      <c r="CJ141" s="13" t="n"/>
      <c r="CK141" s="13" t="n"/>
      <c r="CL141" s="13" t="n"/>
      <c r="CM141" s="13" t="n"/>
      <c r="CN141" s="32" t="n"/>
      <c r="CO141" s="32" t="n"/>
      <c r="CP141" s="32" t="n"/>
      <c r="CQ141" s="32" t="n"/>
      <c r="CR141" s="20" t="n"/>
      <c r="CS141" s="20" t="n"/>
      <c r="CT141" s="20" t="n"/>
      <c r="CU141" s="13" t="n"/>
      <c r="CV141" s="20" t="n"/>
      <c r="CW141" s="20" t="n"/>
      <c r="CX141" s="20" t="n"/>
      <c r="CY141" s="20" t="n"/>
      <c r="CZ141" s="32" t="n"/>
      <c r="DA141" s="20" t="n"/>
      <c r="DB141" s="20" t="n"/>
      <c r="DC141" s="20" t="n"/>
      <c r="DD141" s="20" t="n"/>
      <c r="DE141" s="13" t="n"/>
      <c r="DF141" s="13" t="n"/>
      <c r="DG141" s="32" t="n"/>
      <c r="DH141" s="13" t="n"/>
      <c r="DI141" s="13" t="n"/>
      <c r="DJ141" s="13" t="n"/>
      <c r="DK141" s="13" t="n"/>
      <c r="DL141" s="13" t="n"/>
      <c r="DM141" s="13" t="n"/>
      <c r="DN141" s="13" t="n"/>
      <c r="DO141" s="20" t="n"/>
      <c r="DP141" s="20" t="n"/>
      <c r="DQ141" s="20" t="n"/>
      <c r="DR141" s="20" t="n"/>
      <c r="DS141" s="13" t="n"/>
      <c r="DT141" s="13" t="n"/>
      <c r="DU141" s="13" t="n"/>
      <c r="DV141" s="13" t="n"/>
      <c r="DW141" s="13" t="n"/>
      <c r="DX141" s="32" t="n"/>
      <c r="DY141" s="32" t="n"/>
      <c r="DZ141" s="32" t="n"/>
      <c r="EA141" s="32" t="n"/>
      <c r="EB141" s="13" t="n"/>
      <c r="EC141" s="13" t="n"/>
    </row>
    <row r="142" ht="16" customHeight="1">
      <c r="A142" s="12" t="inlineStr">
        <is>
          <t>PO REF</t>
        </is>
      </c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inlineStr">
        <is>
          <t>AJ21-0503</t>
        </is>
      </c>
      <c r="N142" s="13" t="n"/>
      <c r="O142" s="13" t="n"/>
      <c r="P142" s="13" t="inlineStr">
        <is>
          <t>AJ22-0602</t>
        </is>
      </c>
      <c r="Q142" s="13" t="inlineStr">
        <is>
          <t>AJ20-1101</t>
        </is>
      </c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13" t="n"/>
      <c r="AH142" s="13" t="n"/>
      <c r="AI142" s="13" t="n"/>
      <c r="AJ142" s="13" t="n"/>
      <c r="AK142" s="13" t="n"/>
      <c r="AL142" s="13" t="n"/>
      <c r="AP142" s="13" t="n"/>
      <c r="AQ142" s="13" t="n"/>
      <c r="AR142" s="13" t="n"/>
      <c r="AS142" s="13" t="n"/>
      <c r="AT142" s="13" t="n"/>
      <c r="AU142" s="13" t="n"/>
      <c r="AV142" s="13" t="n"/>
      <c r="AW142" s="13" t="n"/>
      <c r="AX142" s="13" t="n"/>
      <c r="AY142" s="13" t="n"/>
      <c r="AZ142" s="13" t="n"/>
      <c r="BA142" s="13" t="n"/>
      <c r="BB142" s="13" t="n"/>
      <c r="BC142" s="13" t="n"/>
      <c r="BD142" s="13" t="n"/>
      <c r="BE142" s="13" t="n"/>
      <c r="BF142" s="13" t="n"/>
      <c r="BG142" s="13" t="n"/>
      <c r="BH142" s="13" t="n"/>
      <c r="BI142" s="13" t="n"/>
      <c r="BJ142" s="13" t="n"/>
      <c r="BK142" s="13" t="n"/>
      <c r="BL142" s="13" t="n"/>
      <c r="BM142" s="13" t="n"/>
      <c r="BN142" s="13" t="n"/>
      <c r="BO142" s="13" t="n"/>
      <c r="BP142" s="13" t="n"/>
      <c r="BQ142" s="13" t="n"/>
      <c r="BR142" s="13" t="n"/>
      <c r="BS142" s="13" t="n"/>
      <c r="BT142" s="13" t="n"/>
      <c r="BU142" s="13" t="n"/>
      <c r="BV142" s="13" t="n"/>
      <c r="BW142" s="13" t="n"/>
      <c r="BX142" s="13" t="n"/>
      <c r="BY142" s="13" t="n"/>
      <c r="BZ142" s="13" t="n"/>
      <c r="CA142" s="13" t="n"/>
      <c r="CB142" s="13" t="n"/>
      <c r="CC142" s="13" t="n"/>
      <c r="CD142" s="13" t="n"/>
      <c r="CE142" s="13" t="n"/>
      <c r="CF142" s="13" t="n"/>
      <c r="CG142" s="13" t="n"/>
      <c r="CH142" s="13" t="n"/>
      <c r="CI142" s="13" t="n"/>
      <c r="CJ142" s="13" t="n"/>
      <c r="CK142" s="13" t="n"/>
      <c r="CL142" s="13" t="n"/>
      <c r="CM142" s="13" t="n"/>
      <c r="CN142" s="13" t="n"/>
      <c r="CO142" s="13" t="n"/>
      <c r="CP142" s="13" t="n"/>
      <c r="CQ142" s="13" t="n"/>
      <c r="CR142" s="13" t="n"/>
      <c r="CS142" s="13" t="n"/>
      <c r="CT142" s="13" t="n"/>
      <c r="CU142" s="13" t="n"/>
      <c r="CV142" s="13" t="n"/>
      <c r="CW142" s="13" t="n"/>
      <c r="CX142" s="13" t="n"/>
      <c r="CY142" s="13" t="n"/>
      <c r="CZ142" s="13" t="n"/>
      <c r="DA142" s="13" t="n"/>
      <c r="DB142" s="13" t="n"/>
      <c r="DC142" s="13" t="n"/>
      <c r="DD142" s="13" t="n"/>
      <c r="DE142" s="13" t="n"/>
      <c r="DF142" s="13" t="n"/>
      <c r="DG142" s="13" t="n"/>
      <c r="DH142" s="13" t="n"/>
      <c r="DI142" s="13" t="n"/>
      <c r="DJ142" s="13" t="n"/>
      <c r="DK142" s="13" t="n"/>
      <c r="DL142" s="13" t="n"/>
      <c r="DM142" s="13" t="n"/>
      <c r="DN142" s="13" t="n"/>
      <c r="DO142" s="13" t="n"/>
      <c r="DP142" s="13" t="n"/>
      <c r="DQ142" s="13" t="n"/>
      <c r="DR142" s="13" t="n"/>
      <c r="DS142" s="13" t="n"/>
      <c r="DT142" s="13" t="n"/>
      <c r="DU142" s="13" t="n"/>
      <c r="DV142" s="13" t="n"/>
      <c r="DW142" s="13" t="n"/>
      <c r="DX142" s="13" t="n"/>
      <c r="DY142" s="13" t="n"/>
      <c r="DZ142" s="13" t="n"/>
      <c r="EA142" s="13" t="n"/>
      <c r="EB142" s="13" t="n"/>
      <c r="EC142" s="13" t="n"/>
    </row>
    <row r="143" ht="16" customHeight="1">
      <c r="A143" s="12" t="inlineStr">
        <is>
          <t>From Stock</t>
        </is>
      </c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inlineStr">
        <is>
          <t>V</t>
        </is>
      </c>
      <c r="N143" s="30" t="n"/>
      <c r="O143" s="30" t="n"/>
      <c r="P143" s="30" t="inlineStr">
        <is>
          <t>V</t>
        </is>
      </c>
      <c r="Q143" s="30" t="inlineStr">
        <is>
          <t>V</t>
        </is>
      </c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13" t="n"/>
      <c r="AC143" s="30" t="n"/>
      <c r="AD143" s="30" t="n"/>
      <c r="AE143" s="30" t="n"/>
      <c r="AF143" s="30" t="n"/>
      <c r="AG143" s="30" t="n"/>
      <c r="AH143" s="30" t="n"/>
      <c r="AI143" s="30" t="n"/>
      <c r="AJ143" s="30" t="n"/>
      <c r="AK143" s="30" t="n"/>
      <c r="AL143" s="30" t="n"/>
      <c r="AP143" s="13" t="n"/>
      <c r="AQ143" s="30" t="n"/>
      <c r="AR143" s="30" t="n"/>
      <c r="AS143" s="30" t="n"/>
      <c r="AT143" s="30" t="n"/>
      <c r="AU143" s="30" t="n"/>
      <c r="AV143" s="30" t="n"/>
      <c r="AW143" s="30" t="n"/>
      <c r="AX143" s="30" t="n"/>
      <c r="AY143" s="30" t="n"/>
      <c r="AZ143" s="30" t="n"/>
      <c r="BA143" s="30" t="n"/>
      <c r="BB143" s="30" t="n"/>
      <c r="BC143" s="30" t="n"/>
      <c r="BD143" s="13" t="n"/>
      <c r="BE143" s="13" t="n"/>
      <c r="BF143" s="30" t="n"/>
      <c r="BG143" s="30" t="n"/>
      <c r="BH143" s="30" t="n"/>
      <c r="BI143" s="30" t="n"/>
      <c r="BJ143" s="30" t="n"/>
      <c r="BK143" s="30" t="n"/>
      <c r="BL143" s="30" t="n"/>
      <c r="BM143" s="30" t="n"/>
      <c r="BN143" s="30" t="n"/>
      <c r="BO143" s="30" t="n"/>
      <c r="BP143" s="30" t="n"/>
      <c r="BQ143" s="30" t="n"/>
      <c r="BR143" s="30" t="n"/>
      <c r="BS143" s="30" t="n"/>
      <c r="BT143" s="30" t="n"/>
      <c r="BU143" s="30" t="n"/>
      <c r="BV143" s="30" t="n"/>
      <c r="BW143" s="30" t="n"/>
      <c r="BX143" s="30" t="n"/>
      <c r="BY143" s="30" t="n"/>
      <c r="BZ143" s="30" t="n"/>
      <c r="CA143" s="30" t="n"/>
      <c r="CB143" s="30" t="n"/>
      <c r="CC143" s="13" t="n"/>
      <c r="CD143" s="13" t="n"/>
      <c r="CE143" s="13" t="n"/>
      <c r="CF143" s="13" t="n"/>
      <c r="CG143" s="13" t="n"/>
      <c r="CH143" s="13" t="n"/>
      <c r="CI143" s="13" t="n"/>
      <c r="CJ143" s="13" t="n"/>
      <c r="CK143" s="13" t="n"/>
      <c r="CL143" s="13" t="n"/>
      <c r="CM143" s="13" t="n"/>
      <c r="CN143" s="30" t="n"/>
      <c r="CO143" s="30" t="n"/>
      <c r="CP143" s="30" t="n"/>
      <c r="CQ143" s="30" t="n"/>
      <c r="CR143" s="30" t="n"/>
      <c r="CS143" s="30" t="n"/>
      <c r="CT143" s="30" t="n"/>
      <c r="CU143" s="13" t="n"/>
      <c r="CV143" s="30" t="n"/>
      <c r="CW143" s="30" t="n"/>
      <c r="CX143" s="30" t="n"/>
      <c r="CY143" s="30" t="n"/>
      <c r="CZ143" s="30" t="n"/>
      <c r="DA143" s="30" t="n"/>
      <c r="DB143" s="30" t="n"/>
      <c r="DC143" s="30" t="n"/>
      <c r="DD143" s="30" t="n"/>
      <c r="DE143" s="13" t="n"/>
      <c r="DF143" s="13" t="n"/>
      <c r="DG143" s="30" t="n"/>
      <c r="DH143" s="13" t="n"/>
      <c r="DI143" s="13" t="n"/>
      <c r="DJ143" s="13" t="n"/>
      <c r="DK143" s="13" t="n"/>
      <c r="DL143" s="13" t="n"/>
      <c r="DM143" s="13" t="n"/>
      <c r="DN143" s="13" t="n"/>
      <c r="DO143" s="30" t="n"/>
      <c r="DP143" s="30" t="n"/>
      <c r="DQ143" s="30" t="n"/>
      <c r="DR143" s="30" t="n"/>
      <c r="DS143" s="13" t="n"/>
      <c r="DT143" s="13" t="n"/>
      <c r="DU143" s="13" t="n"/>
      <c r="DV143" s="13" t="n"/>
      <c r="DW143" s="13" t="n"/>
      <c r="DX143" s="30" t="n"/>
      <c r="DY143" s="30" t="n"/>
      <c r="DZ143" s="30" t="n"/>
      <c r="EA143" s="30" t="n"/>
      <c r="EB143" s="13" t="n"/>
      <c r="EC143" s="13" t="n"/>
    </row>
    <row r="144" ht="16" customHeight="1">
      <c r="A144" s="12" t="inlineStr">
        <is>
          <t>Qty</t>
        </is>
      </c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>
        <v>10</v>
      </c>
      <c r="N144" s="13" t="n"/>
      <c r="O144" s="13" t="n"/>
      <c r="P144" s="13" t="n">
        <v>2</v>
      </c>
      <c r="Q144" s="13" t="n">
        <v>2</v>
      </c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13" t="n"/>
      <c r="AH144" s="13" t="n"/>
      <c r="AI144" s="13" t="n"/>
      <c r="AJ144" s="13" t="n"/>
      <c r="AK144" s="13" t="n"/>
      <c r="AL144" s="13" t="n"/>
      <c r="AP144" s="13" t="n"/>
      <c r="AQ144" s="13" t="n"/>
      <c r="AR144" s="13" t="n"/>
      <c r="AS144" s="13" t="n"/>
      <c r="AT144" s="13" t="n"/>
      <c r="AU144" s="13" t="n"/>
      <c r="AV144" s="13" t="n"/>
      <c r="AW144" s="13" t="n"/>
      <c r="AX144" s="13" t="n"/>
      <c r="AY144" s="13" t="n"/>
      <c r="AZ144" s="13" t="n"/>
      <c r="BA144" s="13" t="n"/>
      <c r="BB144" s="13" t="n"/>
      <c r="BC144" s="13" t="n"/>
      <c r="BD144" s="13" t="n"/>
      <c r="BE144" s="13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13" t="n"/>
      <c r="BO144" s="13" t="n"/>
      <c r="BP144" s="13" t="n"/>
      <c r="BQ144" s="13" t="n"/>
      <c r="BR144" s="13" t="n"/>
      <c r="BS144" s="13" t="n"/>
      <c r="BT144" s="13" t="n"/>
      <c r="BU144" s="13" t="n"/>
      <c r="BV144" s="13" t="n"/>
      <c r="BW144" s="13" t="n"/>
      <c r="BX144" s="13" t="n"/>
      <c r="BY144" s="13" t="n"/>
      <c r="BZ144" s="13" t="n"/>
      <c r="CA144" s="13" t="n"/>
      <c r="CB144" s="13" t="n"/>
      <c r="CC144" s="13" t="n"/>
      <c r="CD144" s="13" t="n"/>
      <c r="CE144" s="13" t="n"/>
      <c r="CF144" s="13" t="n"/>
      <c r="CG144" s="13" t="n"/>
      <c r="CH144" s="13" t="n"/>
      <c r="CI144" s="13" t="n"/>
      <c r="CJ144" s="13" t="n"/>
      <c r="CK144" s="13" t="n"/>
      <c r="CL144" s="13" t="n"/>
      <c r="CM144" s="13" t="n"/>
      <c r="CN144" s="13" t="n"/>
      <c r="CO144" s="13" t="n"/>
      <c r="CP144" s="13" t="n"/>
      <c r="CQ144" s="13" t="n"/>
      <c r="CR144" s="13" t="n"/>
      <c r="CS144" s="13" t="n"/>
      <c r="CT144" s="13" t="n"/>
      <c r="CU144" s="13" t="n"/>
      <c r="CV144" s="13" t="n"/>
      <c r="CW144" s="13" t="n"/>
      <c r="CX144" s="13" t="n"/>
      <c r="CY144" s="13" t="n"/>
      <c r="CZ144" s="13" t="n"/>
      <c r="DA144" s="13" t="n"/>
      <c r="DB144" s="13" t="n"/>
      <c r="DC144" s="13" t="n"/>
      <c r="DD144" s="13" t="n"/>
      <c r="DE144" s="13" t="n"/>
      <c r="DF144" s="13" t="n"/>
      <c r="DG144" s="13" t="n"/>
      <c r="DH144" s="13" t="n"/>
      <c r="DI144" s="13" t="n"/>
      <c r="DJ144" s="13" t="n"/>
      <c r="DK144" s="13" t="n"/>
      <c r="DL144" s="13" t="n"/>
      <c r="DM144" s="13" t="n"/>
      <c r="DN144" s="13" t="n"/>
      <c r="DO144" s="13" t="n"/>
      <c r="DP144" s="13" t="n"/>
      <c r="DQ144" s="13" t="n"/>
      <c r="DR144" s="13" t="n"/>
      <c r="DS144" s="13" t="n"/>
      <c r="DT144" s="13" t="n"/>
      <c r="DU144" s="13" t="n"/>
      <c r="DV144" s="13" t="n"/>
      <c r="DW144" s="13" t="n"/>
      <c r="DX144" s="13" t="n"/>
      <c r="DY144" s="13" t="n"/>
      <c r="DZ144" s="13" t="n"/>
      <c r="EA144" s="13" t="n"/>
      <c r="EB144" s="13" t="n"/>
      <c r="EC144" s="13" t="n"/>
    </row>
    <row r="145" ht="16" customHeight="1">
      <c r="A145" s="14" t="inlineStr">
        <is>
          <t>Price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>
        <v>194.8</v>
      </c>
      <c r="N145" s="15" t="n"/>
      <c r="O145" s="15" t="n"/>
      <c r="P145" s="15" t="n">
        <v>209</v>
      </c>
      <c r="Q145" s="15" t="n">
        <v>110</v>
      </c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3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  <c r="AL145" s="15" t="n"/>
      <c r="AP145" s="13" t="n"/>
      <c r="AQ145" s="15" t="n"/>
      <c r="AR145" s="15" t="n"/>
      <c r="AS145" s="15" t="n"/>
      <c r="AT145" s="15" t="n"/>
      <c r="AU145" s="15" t="n"/>
      <c r="AV145" s="15" t="n"/>
      <c r="AW145" s="15" t="n"/>
      <c r="AX145" s="15" t="n"/>
      <c r="AY145" s="15" t="n"/>
      <c r="AZ145" s="15" t="n"/>
      <c r="BA145" s="15" t="n"/>
      <c r="BB145" s="15" t="n"/>
      <c r="BC145" s="15" t="n"/>
      <c r="BD145" s="13" t="n"/>
      <c r="BE145" s="13" t="n"/>
      <c r="BF145" s="15" t="n"/>
      <c r="BG145" s="15" t="n"/>
      <c r="BH145" s="15" t="n"/>
      <c r="BI145" s="15" t="n"/>
      <c r="BJ145" s="15" t="n"/>
      <c r="BK145" s="15" t="n"/>
      <c r="BL145" s="15" t="n"/>
      <c r="BM145" s="15" t="n"/>
      <c r="BN145" s="15" t="n"/>
      <c r="BO145" s="15" t="n"/>
      <c r="BP145" s="15" t="n"/>
      <c r="BQ145" s="15" t="n"/>
      <c r="BR145" s="15" t="n"/>
      <c r="BS145" s="15" t="n"/>
      <c r="BT145" s="15" t="n"/>
      <c r="BU145" s="15" t="n"/>
      <c r="BV145" s="15" t="n"/>
      <c r="BW145" s="15" t="n"/>
      <c r="BX145" s="15" t="n"/>
      <c r="BY145" s="15" t="n"/>
      <c r="BZ145" s="15" t="n"/>
      <c r="CA145" s="15" t="n"/>
      <c r="CB145" s="15" t="n"/>
      <c r="CC145" s="13" t="n"/>
      <c r="CD145" s="13" t="n"/>
      <c r="CE145" s="13" t="n"/>
      <c r="CF145" s="13" t="n"/>
      <c r="CG145" s="13" t="n"/>
      <c r="CH145" s="13" t="n"/>
      <c r="CI145" s="13" t="n"/>
      <c r="CJ145" s="13" t="n"/>
      <c r="CK145" s="13" t="n"/>
      <c r="CL145" s="13" t="n"/>
      <c r="CM145" s="13" t="n"/>
      <c r="CN145" s="15" t="n"/>
      <c r="CO145" s="15" t="n"/>
      <c r="CP145" s="15" t="n"/>
      <c r="CQ145" s="15" t="n"/>
      <c r="CR145" s="15" t="n"/>
      <c r="CS145" s="15" t="n"/>
      <c r="CT145" s="15" t="n"/>
      <c r="CU145" s="13" t="n"/>
      <c r="CV145" s="15" t="n"/>
      <c r="CW145" s="15" t="n"/>
      <c r="CX145" s="15" t="n"/>
      <c r="CY145" s="15" t="n"/>
      <c r="CZ145" s="15" t="n"/>
      <c r="DA145" s="15" t="n"/>
      <c r="DB145" s="15" t="n"/>
      <c r="DC145" s="15" t="n"/>
      <c r="DD145" s="15" t="n"/>
      <c r="DE145" s="13" t="n"/>
      <c r="DF145" s="13" t="n"/>
      <c r="DG145" s="15" t="n"/>
      <c r="DH145" s="13" t="n"/>
      <c r="DI145" s="13" t="n"/>
      <c r="DJ145" s="13" t="n"/>
      <c r="DK145" s="13" t="n"/>
      <c r="DL145" s="13" t="n"/>
      <c r="DM145" s="13" t="n"/>
      <c r="DN145" s="13" t="n"/>
      <c r="DO145" s="15" t="n"/>
      <c r="DP145" s="15" t="n"/>
      <c r="DQ145" s="15" t="n"/>
      <c r="DR145" s="15" t="n"/>
      <c r="DS145" s="13" t="n"/>
      <c r="DT145" s="13" t="n"/>
      <c r="DU145" s="13" t="n"/>
      <c r="DV145" s="13" t="n"/>
      <c r="DW145" s="13" t="n"/>
      <c r="DX145" s="15" t="n"/>
      <c r="DY145" s="15" t="n"/>
      <c r="DZ145" s="15" t="n"/>
      <c r="EA145" s="15" t="n"/>
      <c r="EB145" s="13" t="n"/>
      <c r="EC145" s="13" t="n"/>
    </row>
    <row r="146" ht="16" customHeight="1">
      <c r="A146" s="16" t="inlineStr">
        <is>
          <t>Discount</t>
        </is>
      </c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>
        <v>0</v>
      </c>
      <c r="N146" s="17" t="n"/>
      <c r="O146" s="17" t="n"/>
      <c r="P146" s="17" t="n">
        <v>0</v>
      </c>
      <c r="Q146" s="17" t="n">
        <v>0</v>
      </c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3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P146" s="13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17" t="n"/>
      <c r="BC146" s="17" t="n"/>
      <c r="BD146" s="13" t="n"/>
      <c r="BE146" s="13" t="n"/>
      <c r="BF146" s="17" t="n"/>
      <c r="BG146" s="17" t="n"/>
      <c r="BH146" s="17" t="n"/>
      <c r="BI146" s="17" t="n"/>
      <c r="BJ146" s="17" t="n"/>
      <c r="BK146" s="17" t="n"/>
      <c r="BL146" s="17" t="n"/>
      <c r="BM146" s="17" t="n"/>
      <c r="BN146" s="17" t="n"/>
      <c r="BO146" s="17" t="n"/>
      <c r="BP146" s="17" t="n"/>
      <c r="BQ146" s="17" t="n"/>
      <c r="BR146" s="17" t="n"/>
      <c r="BS146" s="17" t="n"/>
      <c r="BT146" s="17" t="n"/>
      <c r="BU146" s="17" t="n"/>
      <c r="BV146" s="17" t="n"/>
      <c r="BW146" s="17" t="n"/>
      <c r="BX146" s="17" t="n"/>
      <c r="BY146" s="17" t="n"/>
      <c r="BZ146" s="17" t="n"/>
      <c r="CA146" s="17" t="n"/>
      <c r="CB146" s="17" t="n"/>
      <c r="CC146" s="13" t="n"/>
      <c r="CD146" s="13" t="n"/>
      <c r="CE146" s="13" t="n"/>
      <c r="CF146" s="13" t="n"/>
      <c r="CG146" s="13" t="n"/>
      <c r="CH146" s="13" t="n"/>
      <c r="CI146" s="13" t="n"/>
      <c r="CJ146" s="13" t="n"/>
      <c r="CK146" s="13" t="n"/>
      <c r="CL146" s="13" t="n"/>
      <c r="CM146" s="13" t="n"/>
      <c r="CN146" s="17" t="n"/>
      <c r="CO146" s="17" t="n"/>
      <c r="CP146" s="17" t="n"/>
      <c r="CQ146" s="17" t="n"/>
      <c r="CR146" s="17" t="n"/>
      <c r="CS146" s="17" t="n"/>
      <c r="CT146" s="17" t="n"/>
      <c r="CU146" s="13" t="n"/>
      <c r="CV146" s="17" t="n"/>
      <c r="CW146" s="17" t="n"/>
      <c r="CX146" s="17" t="n"/>
      <c r="CY146" s="17" t="n"/>
      <c r="CZ146" s="17" t="n"/>
      <c r="DA146" s="17" t="n"/>
      <c r="DB146" s="17" t="n"/>
      <c r="DC146" s="17" t="n"/>
      <c r="DD146" s="17" t="n"/>
      <c r="DE146" s="13" t="n"/>
      <c r="DF146" s="13" t="n"/>
      <c r="DG146" s="17" t="n"/>
      <c r="DH146" s="13" t="n"/>
      <c r="DI146" s="13" t="n"/>
      <c r="DJ146" s="13" t="n"/>
      <c r="DK146" s="13" t="n"/>
      <c r="DL146" s="13" t="n"/>
      <c r="DM146" s="13" t="n"/>
      <c r="DN146" s="13" t="n"/>
      <c r="DO146" s="17" t="n"/>
      <c r="DP146" s="17" t="n"/>
      <c r="DQ146" s="17" t="n"/>
      <c r="DR146" s="17" t="n"/>
      <c r="DS146" s="13" t="n"/>
      <c r="DT146" s="13" t="n"/>
      <c r="DU146" s="13" t="n"/>
      <c r="DV146" s="13" t="n"/>
      <c r="DW146" s="13" t="n"/>
      <c r="DX146" s="17" t="n"/>
      <c r="DY146" s="17" t="n"/>
      <c r="DZ146" s="17" t="n"/>
      <c r="EA146" s="17" t="n"/>
      <c r="EB146" s="13" t="n"/>
      <c r="EC146" s="13" t="n"/>
    </row>
    <row r="147" ht="16" customHeight="1">
      <c r="A147" s="16" t="inlineStr">
        <is>
          <t>Shipment</t>
        </is>
      </c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3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P147" s="19">
        <f>(AP145*AP144)*(1-AP146)</f>
        <v/>
      </c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>
        <f>(BB145*BB144)*(1-BB146)</f>
        <v/>
      </c>
      <c r="BC147" s="19">
        <f>(BC145*BC144)*(1-BC146)</f>
        <v/>
      </c>
      <c r="BD147" s="19">
        <f>(BD145*BD144)*(1-BD146)</f>
        <v/>
      </c>
      <c r="BE147" s="19">
        <f>(BE145*BE144)*(1-BE146)</f>
        <v/>
      </c>
      <c r="BF147" s="19" t="n"/>
      <c r="BG147" s="19" t="n"/>
      <c r="BH147" s="19" t="n"/>
      <c r="BI147" s="19">
        <f>(BI145*BI144)*(1-BI146)</f>
        <v/>
      </c>
      <c r="BJ147" s="17" t="n"/>
      <c r="BK147" s="17" t="n"/>
      <c r="BL147" s="17" t="n"/>
      <c r="BM147" s="17" t="n"/>
      <c r="BN147" s="17" t="n"/>
      <c r="BO147" s="19">
        <f>(BO145*BO144)*(1-BO146)</f>
        <v/>
      </c>
      <c r="BP147" s="19">
        <f>(BP145*BP144)*(1-BP146)</f>
        <v/>
      </c>
      <c r="BQ147" s="19">
        <f>(BQ145*BQ144)*(1-BQ146)</f>
        <v/>
      </c>
      <c r="BR147" s="17" t="n"/>
      <c r="BS147" s="17" t="n"/>
      <c r="BT147" s="17" t="n"/>
      <c r="BU147" s="17" t="n"/>
      <c r="BV147" s="19">
        <f>(BV145*BV144)*(1-BV146)</f>
        <v/>
      </c>
      <c r="BW147" s="17" t="n"/>
      <c r="BX147" s="17" t="n"/>
      <c r="BY147" s="17" t="n"/>
      <c r="BZ147" s="17" t="n"/>
      <c r="CA147" s="17" t="n"/>
      <c r="CB147" s="17" t="n"/>
      <c r="CC147" s="19">
        <f>(CC145*CC144)*(1-CC146)</f>
        <v/>
      </c>
      <c r="CD147" s="19">
        <f>(CD145*CD144)*(1-CD146)</f>
        <v/>
      </c>
      <c r="CE147" s="19">
        <f>(CE145*CE144)*(1-CE146)</f>
        <v/>
      </c>
      <c r="CF147" s="19">
        <f>(CF145*CF144)*(1-CF146)</f>
        <v/>
      </c>
      <c r="CG147" s="19">
        <f>(CG145*CG144)*(1-CG146)</f>
        <v/>
      </c>
      <c r="CH147" s="19">
        <f>(CH145*CH144)*(1-CH146)</f>
        <v/>
      </c>
      <c r="CI147" s="19">
        <f>(CI145*CI144)*(1-CI146)</f>
        <v/>
      </c>
      <c r="CJ147" s="19">
        <f>(CJ145*CJ144)*(1-CJ146)</f>
        <v/>
      </c>
      <c r="CK147" s="19">
        <f>(CK145*CK144)*(1-CK146)</f>
        <v/>
      </c>
      <c r="CL147" s="19">
        <f>(CL145*CL144)*(1-CL146)</f>
        <v/>
      </c>
      <c r="CM147" s="19">
        <f>(CM145*CM144)*(1-CM146)</f>
        <v/>
      </c>
      <c r="CN147" s="17" t="n"/>
      <c r="CO147" s="17" t="n"/>
      <c r="CP147" s="17" t="n"/>
      <c r="CQ147" s="17" t="n"/>
      <c r="CR147" s="19">
        <f>(CR145*CR144)*(1-CR146)</f>
        <v/>
      </c>
      <c r="CS147" s="19">
        <f>(CS145*CS144)*(1-CS146)</f>
        <v/>
      </c>
      <c r="CT147" s="19">
        <f>(CT145*CT144)*(1-CT146)</f>
        <v/>
      </c>
      <c r="CU147" s="19">
        <f>(CU145*CU144)*(1-CU146)</f>
        <v/>
      </c>
      <c r="CV147" s="19">
        <f>(CV145*CV144)*(1-CV146)</f>
        <v/>
      </c>
      <c r="CW147" s="19">
        <f>(CW145*CW144)*(1-CW146)</f>
        <v/>
      </c>
      <c r="CX147" s="19" t="n"/>
      <c r="CY147" s="19" t="n"/>
      <c r="CZ147" s="17" t="n"/>
      <c r="DA147" s="19">
        <f>(DA145*DA144)*(1-DA146)</f>
        <v/>
      </c>
      <c r="DB147" s="19">
        <f>(DB145*DB144)*(1-DB146)</f>
        <v/>
      </c>
      <c r="DC147" s="19">
        <f>(DC145*DC144)*(1-DC146)</f>
        <v/>
      </c>
      <c r="DD147" s="19">
        <f>(DD145*DD144)*(1-DD146)</f>
        <v/>
      </c>
      <c r="DE147" s="19">
        <f>(DE145*DE144)*(1-DE146)</f>
        <v/>
      </c>
      <c r="DF147" s="19">
        <f>(DF145*DF144)*(1-DF146)</f>
        <v/>
      </c>
      <c r="DG147" s="17" t="n"/>
      <c r="DH147" s="19">
        <f>(DH145*DH144)*(1-DH146)</f>
        <v/>
      </c>
      <c r="DI147" s="19">
        <f>(DI145*DI144)*(1-DI146)</f>
        <v/>
      </c>
      <c r="DJ147" s="19">
        <f>(DJ145*DJ144)*(1-DJ146)</f>
        <v/>
      </c>
      <c r="DK147" s="19">
        <f>(DK145*DK144)*(1-DK146)</f>
        <v/>
      </c>
      <c r="DL147" s="19">
        <f>(DL145*DL144)*(1-DL146)</f>
        <v/>
      </c>
      <c r="DM147" s="19">
        <f>(DM145*DM144)*(1-DM146)</f>
        <v/>
      </c>
      <c r="DN147" s="19">
        <f>(DN145*DN144)*(1-DN146)</f>
        <v/>
      </c>
      <c r="DO147" s="19">
        <f>(DO145*DO144)*(1-DO146)</f>
        <v/>
      </c>
      <c r="DP147" s="19">
        <f>(DP145*DP144)*(1-DP146)</f>
        <v/>
      </c>
      <c r="DQ147" s="19">
        <f>(DQ145*DQ144)*(1-DQ146)</f>
        <v/>
      </c>
      <c r="DR147" s="19">
        <f>(DR145*DR144)*(1-DR146)</f>
        <v/>
      </c>
      <c r="DS147" s="19">
        <f>(DS145*DS144)*(1-DS146)</f>
        <v/>
      </c>
      <c r="DT147" s="13" t="n"/>
      <c r="DU147" s="19">
        <f>(DU145*DU144)*(1-DU146)</f>
        <v/>
      </c>
      <c r="DV147" s="19">
        <f>(DV145*DV144)*(1-DV146)</f>
        <v/>
      </c>
      <c r="DW147" s="19">
        <f>(DW145*DW144)*(1-DW146)</f>
        <v/>
      </c>
      <c r="DX147" s="17" t="n"/>
      <c r="DY147" s="17" t="n"/>
      <c r="DZ147" s="17" t="n"/>
      <c r="EA147" s="17" t="n"/>
      <c r="EB147" s="19">
        <f>(EB145*EB144)*(1-EB146)</f>
        <v/>
      </c>
      <c r="EC147" s="19">
        <f>(EC145*EC144)*(1-EC146)</f>
        <v/>
      </c>
    </row>
    <row r="148" ht="16" customHeight="1">
      <c r="A148" s="18" t="inlineStr">
        <is>
          <t>Final Price</t>
        </is>
      </c>
      <c r="B148" s="19">
        <f>(B145*B144)*(1-B146)</f>
        <v/>
      </c>
      <c r="C148" s="19">
        <f>(C145*C144)*(1-C146)</f>
        <v/>
      </c>
      <c r="D148" s="19">
        <f>(D145*D144)*(1-D146)</f>
        <v/>
      </c>
      <c r="E148" s="19">
        <f>(E145*E144)*(1-E146)</f>
        <v/>
      </c>
      <c r="F148" s="19">
        <f>(F145*F144)*(1-F146)</f>
        <v/>
      </c>
      <c r="G148" s="19">
        <f>(G145*G144)*(1-G146)</f>
        <v/>
      </c>
      <c r="H148" s="19">
        <f>(H145*H144)*(1-H146)</f>
        <v/>
      </c>
      <c r="I148" s="19">
        <f>(I145*I144)*(1-I146)</f>
        <v/>
      </c>
      <c r="J148" s="19">
        <f>(J145*J144)*(1-J146)</f>
        <v/>
      </c>
      <c r="K148" s="19">
        <f>(K145*K144)*(1-K146)</f>
        <v/>
      </c>
      <c r="L148" s="19">
        <f>(L145*L144)*(1-L146)</f>
        <v/>
      </c>
      <c r="M148" s="19">
        <f>(M145*M144)*(1-M146)</f>
        <v/>
      </c>
      <c r="N148" s="19">
        <f>(N145*N144)*(1-N146)</f>
        <v/>
      </c>
      <c r="O148" s="19">
        <f>(O145*O144)*(1-O146)</f>
        <v/>
      </c>
      <c r="P148" s="19">
        <f>(P145*P144)*(1-P146)</f>
        <v/>
      </c>
      <c r="Q148" s="19">
        <f>(Q145*Q144)*(1-Q146)</f>
        <v/>
      </c>
      <c r="R148" s="19">
        <f>(R145*R144)*(1-R146)</f>
        <v/>
      </c>
      <c r="S148" s="19">
        <f>(S145*S144)*(1-S146)</f>
        <v/>
      </c>
      <c r="T148" s="19">
        <f>(T145*T144)*(1-T146)</f>
        <v/>
      </c>
      <c r="U148" s="19">
        <f>(U145*U144)*(1-U146)</f>
        <v/>
      </c>
      <c r="V148" s="19">
        <f>(V145*V144)*(1-V146)</f>
        <v/>
      </c>
      <c r="W148" s="19">
        <f>(W145*W144)*(1-W146)</f>
        <v/>
      </c>
      <c r="X148" s="19" t="n"/>
      <c r="Y148" s="19">
        <f>(Y145*Y144)*(1-Y146)</f>
        <v/>
      </c>
      <c r="Z148" s="19">
        <f>(Z145*Z144)*(1-Z146)</f>
        <v/>
      </c>
      <c r="AA148" s="19">
        <f>(AA145*AA144)*(1-AA146)</f>
        <v/>
      </c>
      <c r="AB148" s="19">
        <f>(AB145*AB144)*(1-AB146)</f>
        <v/>
      </c>
      <c r="AC148" s="19">
        <f>(AC145*AC144)*(1-AC146)</f>
        <v/>
      </c>
      <c r="AD148" s="19" t="n"/>
      <c r="AE148" s="19" t="n"/>
      <c r="AF148" s="19" t="n"/>
      <c r="AG148" s="19" t="n"/>
      <c r="AH148" s="19" t="n"/>
      <c r="AI148" s="19" t="n"/>
      <c r="AJ148" s="19">
        <f>(AJ145*AJ144)*(1-AJ146)</f>
        <v/>
      </c>
      <c r="AK148" s="19">
        <f>(AK145*AK144)*(1-AK146)</f>
        <v/>
      </c>
      <c r="AL148" s="19">
        <f>(AL145*AL144)*(1-AL146)</f>
        <v/>
      </c>
      <c r="AP148" s="13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13" t="n"/>
      <c r="BE148" s="13" t="n"/>
      <c r="BF148" s="6" t="n"/>
      <c r="BG148" s="6" t="n"/>
      <c r="BH148" s="6" t="n"/>
      <c r="BI148" s="6" t="n"/>
      <c r="BJ148" s="19">
        <f>(BJ145*BJ144)*(1-BJ146)</f>
        <v/>
      </c>
      <c r="BK148" s="19">
        <f>(BK145*BK144)*(1-BK146)</f>
        <v/>
      </c>
      <c r="BL148" s="19">
        <f>(BL145*BL144)*(1-BL146)</f>
        <v/>
      </c>
      <c r="BM148" s="19">
        <f>(BM145*BM144)*(1-BM146)</f>
        <v/>
      </c>
      <c r="BN148" s="19">
        <f>(BN145*BN144)*(1-BN146)</f>
        <v/>
      </c>
      <c r="BO148" s="6" t="n"/>
      <c r="BP148" s="6" t="n"/>
      <c r="BQ148" s="6" t="n"/>
      <c r="BR148" s="19">
        <f>(BR145*BR144)*(1-BR146)</f>
        <v/>
      </c>
      <c r="BS148" s="19">
        <f>(BS145*BS144)*(1-BS146)</f>
        <v/>
      </c>
      <c r="BT148" s="19">
        <f>(BT145*BT144)*(1-BT146)</f>
        <v/>
      </c>
      <c r="BU148" s="19">
        <f>(BU145*BU144)*(1-BU146)</f>
        <v/>
      </c>
      <c r="BV148" s="6" t="n"/>
      <c r="BW148" s="19">
        <f>(BW145*BW144)*(1-BW146)</f>
        <v/>
      </c>
      <c r="BX148" s="19">
        <f>(BX145*BX144)*(1-BX146)</f>
        <v/>
      </c>
      <c r="BY148" s="19">
        <f>(BY145*BY144)*(1-BY146)</f>
        <v/>
      </c>
      <c r="BZ148" s="19">
        <f>(BZ145*BZ144)*(1-BZ146)</f>
        <v/>
      </c>
      <c r="CA148" s="19">
        <f>(CA145*CA144)*(1-CA146)</f>
        <v/>
      </c>
      <c r="CB148" s="19">
        <f>(CB145*CB144)*(1-CB146)</f>
        <v/>
      </c>
      <c r="CC148" s="13" t="n"/>
      <c r="CD148" s="13" t="n"/>
      <c r="CE148" s="13" t="n"/>
      <c r="CF148" s="13" t="n"/>
      <c r="CG148" s="13" t="n"/>
      <c r="CH148" s="13" t="n"/>
      <c r="CI148" s="13" t="n"/>
      <c r="CJ148" s="13" t="n"/>
      <c r="CK148" s="13" t="n"/>
      <c r="CL148" s="13" t="n"/>
      <c r="CM148" s="13" t="n"/>
      <c r="CN148" s="19">
        <f>(CN145*CN144)*(1-CN146)</f>
        <v/>
      </c>
      <c r="CO148" s="19">
        <f>(CO145*CO144)*(1-CO146)</f>
        <v/>
      </c>
      <c r="CP148" s="19">
        <f>(CP145*CP144)*(1-CP146)</f>
        <v/>
      </c>
      <c r="CQ148" s="19">
        <f>(CQ145*CQ144)*(1-CQ146)</f>
        <v/>
      </c>
      <c r="CR148" s="6" t="n"/>
      <c r="CS148" s="6" t="n"/>
      <c r="CT148" s="6" t="n"/>
      <c r="CU148" s="13" t="n"/>
      <c r="CV148" s="6" t="n"/>
      <c r="CW148" s="6" t="n"/>
      <c r="CX148" s="6" t="n"/>
      <c r="CY148" s="6" t="n"/>
      <c r="CZ148" s="19">
        <f>(CZ145*CZ144)*(1-CZ146)</f>
        <v/>
      </c>
      <c r="DA148" s="6" t="n"/>
      <c r="DB148" s="6" t="n"/>
      <c r="DC148" s="6" t="n"/>
      <c r="DD148" s="6" t="n"/>
      <c r="DE148" s="13" t="n"/>
      <c r="DF148" s="13" t="n"/>
      <c r="DG148" s="19">
        <f>(DG145*DG144)*(1-DG146)</f>
        <v/>
      </c>
      <c r="DH148" s="13" t="n"/>
      <c r="DI148" s="13" t="n"/>
      <c r="DJ148" s="13" t="n"/>
      <c r="DK148" s="13" t="n"/>
      <c r="DL148" s="13" t="n"/>
      <c r="DM148" s="13" t="n"/>
      <c r="DN148" s="13" t="n"/>
      <c r="DO148" s="6" t="n"/>
      <c r="DP148" s="6" t="n"/>
      <c r="DQ148" s="6" t="n"/>
      <c r="DR148" s="6" t="n"/>
      <c r="DS148" s="13" t="n"/>
      <c r="DT148" s="19">
        <f>(DT145*DT144)*(1-DT146)</f>
        <v/>
      </c>
      <c r="DU148" s="13" t="n"/>
      <c r="DV148" s="13" t="n"/>
      <c r="DW148" s="13" t="n"/>
      <c r="DX148" s="19">
        <f>(DX145*DX144)*(1-DX146)</f>
        <v/>
      </c>
      <c r="DY148" s="19">
        <f>(DY145*DY144)*(1-DY146)</f>
        <v/>
      </c>
      <c r="DZ148" s="19">
        <f>(DZ145*DZ144)*(1-DZ146)</f>
        <v/>
      </c>
      <c r="EA148" s="19">
        <f>(EA145*EA144)*(1-EA146)</f>
        <v/>
      </c>
      <c r="EB148" s="13" t="n"/>
      <c r="EC148" s="13" t="n"/>
    </row>
    <row r="149" ht="16" customHeight="1">
      <c r="A149" s="11" t="inlineStr">
        <is>
          <t>Customer</t>
        </is>
      </c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inlineStr">
        <is>
          <t>Ormat</t>
        </is>
      </c>
      <c r="N149" s="6" t="n"/>
      <c r="O149" s="6" t="n"/>
      <c r="P149" s="6" t="inlineStr">
        <is>
          <t>Ormat</t>
        </is>
      </c>
      <c r="Q149" s="6" t="inlineStr">
        <is>
          <t>Ormat</t>
        </is>
      </c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13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P149" s="13" t="n"/>
      <c r="AQ149" s="20" t="n"/>
      <c r="AR149" s="20" t="n"/>
      <c r="AS149" s="20" t="n"/>
      <c r="AT149" s="20" t="n"/>
      <c r="AU149" s="20" t="n"/>
      <c r="AV149" s="20" t="n"/>
      <c r="AW149" s="20" t="n"/>
      <c r="AX149" s="20" t="n"/>
      <c r="AY149" s="20" t="n"/>
      <c r="AZ149" s="20" t="n"/>
      <c r="BA149" s="20" t="n"/>
      <c r="BB149" s="20" t="n"/>
      <c r="BC149" s="20" t="n"/>
      <c r="BD149" s="13" t="n"/>
      <c r="BE149" s="13" t="n"/>
      <c r="BF149" s="20" t="n"/>
      <c r="BG149" s="20" t="n"/>
      <c r="BH149" s="20" t="n"/>
      <c r="BI149" s="20" t="n"/>
      <c r="BJ149" s="6" t="n"/>
      <c r="BK149" s="6" t="n"/>
      <c r="BL149" s="6" t="n"/>
      <c r="BM149" s="6" t="n"/>
      <c r="BN149" s="6" t="n"/>
      <c r="BO149" s="20" t="n"/>
      <c r="BP149" s="20" t="n"/>
      <c r="BQ149" s="20" t="n"/>
      <c r="BR149" s="6" t="n"/>
      <c r="BS149" s="6" t="n"/>
      <c r="BT149" s="6" t="n"/>
      <c r="BU149" s="6" t="n"/>
      <c r="BV149" s="20" t="n"/>
      <c r="BW149" s="6" t="n"/>
      <c r="BX149" s="6" t="n"/>
      <c r="BY149" s="6" t="n"/>
      <c r="BZ149" s="6" t="n"/>
      <c r="CA149" s="6" t="n"/>
      <c r="CB149" s="6" t="n"/>
      <c r="CC149" s="13" t="n"/>
      <c r="CD149" s="13" t="n"/>
      <c r="CE149" s="13" t="n"/>
      <c r="CF149" s="13" t="n"/>
      <c r="CG149" s="13" t="n"/>
      <c r="CH149" s="13" t="n"/>
      <c r="CI149" s="13" t="n"/>
      <c r="CJ149" s="13" t="n"/>
      <c r="CK149" s="13" t="n"/>
      <c r="CL149" s="13" t="n"/>
      <c r="CM149" s="13" t="n"/>
      <c r="CN149" s="6" t="n"/>
      <c r="CO149" s="6" t="n"/>
      <c r="CP149" s="6" t="n"/>
      <c r="CQ149" s="6" t="n"/>
      <c r="CR149" s="20" t="n"/>
      <c r="CS149" s="20" t="n"/>
      <c r="CT149" s="20" t="n"/>
      <c r="CU149" s="13" t="n"/>
      <c r="CV149" s="20" t="n"/>
      <c r="CW149" s="20" t="n"/>
      <c r="CX149" s="20" t="n"/>
      <c r="CY149" s="20" t="n"/>
      <c r="CZ149" s="6" t="n"/>
      <c r="DA149" s="20" t="n"/>
      <c r="DB149" s="20" t="n"/>
      <c r="DC149" s="20" t="n"/>
      <c r="DD149" s="20" t="n"/>
      <c r="DE149" s="13" t="n"/>
      <c r="DF149" s="13" t="n"/>
      <c r="DG149" s="6" t="n"/>
      <c r="DH149" s="13" t="n"/>
      <c r="DI149" s="13" t="n"/>
      <c r="DJ149" s="13" t="n"/>
      <c r="DK149" s="13" t="n"/>
      <c r="DL149" s="13" t="n"/>
      <c r="DM149" s="13" t="n"/>
      <c r="DN149" s="13" t="n"/>
      <c r="DO149" s="20" t="n"/>
      <c r="DP149" s="20" t="n"/>
      <c r="DQ149" s="20" t="n"/>
      <c r="DR149" s="20" t="n"/>
      <c r="DS149" s="13" t="n"/>
      <c r="DT149" s="13" t="n"/>
      <c r="DU149" s="13" t="n"/>
      <c r="DV149" s="13" t="n"/>
      <c r="DW149" s="13" t="n"/>
      <c r="DX149" s="6" t="n"/>
      <c r="DY149" s="6" t="n"/>
      <c r="DZ149" s="6" t="n"/>
      <c r="EA149" s="6" t="n"/>
      <c r="EB149" s="13" t="n"/>
      <c r="EC149" s="13" t="n"/>
    </row>
    <row r="150" ht="16" customHeight="1">
      <c r="A150" s="21" t="inlineStr">
        <is>
          <t>Customer PN</t>
        </is>
      </c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inlineStr">
        <is>
          <t>955.070.841.1</t>
        </is>
      </c>
      <c r="N150" s="20" t="n"/>
      <c r="O150" s="20" t="n"/>
      <c r="P150" s="20" t="inlineStr">
        <is>
          <t>955.071.839.1</t>
        </is>
      </c>
      <c r="Q150" s="20" t="inlineStr">
        <is>
          <t>955.074.813.1</t>
        </is>
      </c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  <c r="AA150" s="20" t="n"/>
      <c r="AB150" s="13" t="n"/>
      <c r="AC150" s="32" t="n"/>
      <c r="AD150" s="32" t="n"/>
      <c r="AE150" s="32" t="n"/>
      <c r="AF150" s="32" t="n"/>
      <c r="AG150" s="32" t="n"/>
      <c r="AH150" s="32" t="n"/>
      <c r="AI150" s="32" t="n"/>
      <c r="AJ150" s="20" t="n"/>
      <c r="AK150" s="20" t="n"/>
      <c r="AL150" s="20" t="n"/>
      <c r="AP150" s="13" t="n"/>
      <c r="AQ150" s="13" t="n"/>
      <c r="AR150" s="13" t="n"/>
      <c r="AS150" s="13" t="n"/>
      <c r="AT150" s="13" t="n"/>
      <c r="AU150" s="13" t="n"/>
      <c r="AV150" s="13" t="n"/>
      <c r="AW150" s="13" t="n"/>
      <c r="AX150" s="13" t="n"/>
      <c r="AY150" s="13" t="n"/>
      <c r="AZ150" s="13" t="n"/>
      <c r="BA150" s="13" t="n"/>
      <c r="BB150" s="13" t="n"/>
      <c r="BC150" s="13" t="n"/>
      <c r="BD150" s="13" t="n"/>
      <c r="BE150" s="13" t="n"/>
      <c r="BF150" s="13" t="n"/>
      <c r="BG150" s="13" t="n"/>
      <c r="BH150" s="13" t="n"/>
      <c r="BI150" s="13" t="n"/>
      <c r="BJ150" s="32" t="n"/>
      <c r="BK150" s="32" t="n"/>
      <c r="BL150" s="32" t="n"/>
      <c r="BM150" s="32" t="n"/>
      <c r="BN150" s="32" t="n"/>
      <c r="BO150" s="13" t="n"/>
      <c r="BP150" s="13" t="n"/>
      <c r="BQ150" s="13" t="n"/>
      <c r="BR150" s="32" t="n"/>
      <c r="BS150" s="32" t="n"/>
      <c r="BT150" s="32" t="n"/>
      <c r="BU150" s="32" t="n"/>
      <c r="BV150" s="13" t="n"/>
      <c r="BW150" s="32" t="n"/>
      <c r="BX150" s="32" t="n"/>
      <c r="BY150" s="32" t="n"/>
      <c r="BZ150" s="32" t="n"/>
      <c r="CA150" s="20" t="n"/>
      <c r="CB150" s="20" t="n"/>
      <c r="CC150" s="13" t="n"/>
      <c r="CD150" s="13" t="n"/>
      <c r="CE150" s="13" t="n"/>
      <c r="CF150" s="13" t="n"/>
      <c r="CG150" s="13" t="n"/>
      <c r="CH150" s="13" t="n"/>
      <c r="CI150" s="13" t="n"/>
      <c r="CJ150" s="13" t="n"/>
      <c r="CK150" s="13" t="n"/>
      <c r="CL150" s="13" t="n"/>
      <c r="CM150" s="13" t="n"/>
      <c r="CN150" s="32" t="n"/>
      <c r="CO150" s="32" t="n"/>
      <c r="CP150" s="32" t="n"/>
      <c r="CQ150" s="32" t="n"/>
      <c r="CR150" s="13" t="n"/>
      <c r="CS150" s="13" t="n"/>
      <c r="CT150" s="13" t="n"/>
      <c r="CU150" s="13" t="n"/>
      <c r="CV150" s="13" t="n"/>
      <c r="CW150" s="13" t="n"/>
      <c r="CX150" s="13" t="n"/>
      <c r="CY150" s="13" t="n"/>
      <c r="CZ150" s="32" t="n"/>
      <c r="DA150" s="13" t="n"/>
      <c r="DB150" s="13" t="n"/>
      <c r="DC150" s="13" t="n"/>
      <c r="DD150" s="13" t="n"/>
      <c r="DE150" s="13" t="n"/>
      <c r="DF150" s="13" t="n"/>
      <c r="DG150" s="32" t="n"/>
      <c r="DH150" s="13" t="n"/>
      <c r="DI150" s="13" t="n"/>
      <c r="DJ150" s="13" t="n"/>
      <c r="DK150" s="13" t="n"/>
      <c r="DL150" s="13" t="n"/>
      <c r="DM150" s="13" t="n"/>
      <c r="DN150" s="13" t="n"/>
      <c r="DO150" s="13" t="n"/>
      <c r="DP150" s="13" t="n"/>
      <c r="DQ150" s="13" t="n"/>
      <c r="DR150" s="13" t="n"/>
      <c r="DS150" s="13" t="n"/>
      <c r="DT150" s="13" t="n"/>
      <c r="DU150" s="13" t="n"/>
      <c r="DV150" s="13" t="n"/>
      <c r="DW150" s="13" t="n"/>
      <c r="DX150" s="32" t="n"/>
      <c r="DY150" s="32" t="n"/>
      <c r="DZ150" s="32" t="n"/>
      <c r="EA150" s="32" t="n"/>
      <c r="EB150" s="13" t="n"/>
      <c r="EC150" s="13" t="n"/>
    </row>
    <row r="151" ht="16" customHeight="1">
      <c r="A151" s="12" t="inlineStr">
        <is>
          <t>PO REF</t>
        </is>
      </c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inlineStr">
        <is>
          <t>AJ21-0601</t>
        </is>
      </c>
      <c r="N151" s="13" t="n"/>
      <c r="O151" s="13" t="n"/>
      <c r="P151" s="13" t="inlineStr">
        <is>
          <t>AJ22-0802</t>
        </is>
      </c>
      <c r="Q151" s="13" t="inlineStr">
        <is>
          <t>AJ20-1104</t>
        </is>
      </c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  <c r="AL151" s="13" t="n"/>
      <c r="AP151" s="13" t="n"/>
      <c r="AQ151" s="30" t="n"/>
      <c r="AR151" s="30" t="n"/>
      <c r="AS151" s="30" t="n"/>
      <c r="AT151" s="30" t="n"/>
      <c r="AU151" s="30" t="n"/>
      <c r="AV151" s="30" t="n"/>
      <c r="AW151" s="30" t="n"/>
      <c r="AX151" s="30" t="n"/>
      <c r="AY151" s="30" t="n"/>
      <c r="AZ151" s="30" t="n"/>
      <c r="BA151" s="30" t="n"/>
      <c r="BB151" s="30" t="n"/>
      <c r="BC151" s="30" t="n"/>
      <c r="BD151" s="13" t="n"/>
      <c r="BE151" s="13" t="n"/>
      <c r="BF151" s="30" t="n"/>
      <c r="BG151" s="30" t="n"/>
      <c r="BH151" s="30" t="n"/>
      <c r="BI151" s="30" t="n"/>
      <c r="BJ151" s="13" t="n"/>
      <c r="BK151" s="13" t="n"/>
      <c r="BL151" s="13" t="n"/>
      <c r="BM151" s="13" t="n"/>
      <c r="BN151" s="13" t="n"/>
      <c r="BO151" s="30" t="n"/>
      <c r="BP151" s="30" t="n"/>
      <c r="BQ151" s="30" t="n"/>
      <c r="BR151" s="13" t="n"/>
      <c r="BS151" s="13" t="n"/>
      <c r="BT151" s="13" t="n"/>
      <c r="BU151" s="13" t="n"/>
      <c r="BV151" s="30" t="n"/>
      <c r="BW151" s="13" t="n"/>
      <c r="BX151" s="13" t="n"/>
      <c r="BY151" s="13" t="n"/>
      <c r="BZ151" s="13" t="n"/>
      <c r="CA151" s="13" t="n"/>
      <c r="CB151" s="13" t="n"/>
      <c r="CC151" s="13" t="n"/>
      <c r="CD151" s="13" t="n"/>
      <c r="CE151" s="13" t="n"/>
      <c r="CF151" s="13" t="n"/>
      <c r="CG151" s="13" t="n"/>
      <c r="CH151" s="13" t="n"/>
      <c r="CI151" s="13" t="n"/>
      <c r="CJ151" s="13" t="n"/>
      <c r="CK151" s="13" t="n"/>
      <c r="CL151" s="13" t="n"/>
      <c r="CM151" s="13" t="n"/>
      <c r="CN151" s="13" t="n"/>
      <c r="CO151" s="13" t="n"/>
      <c r="CP151" s="13" t="n"/>
      <c r="CQ151" s="13" t="n"/>
      <c r="CR151" s="30" t="n"/>
      <c r="CS151" s="30" t="n"/>
      <c r="CT151" s="30" t="n"/>
      <c r="CU151" s="13" t="n"/>
      <c r="CV151" s="30" t="n"/>
      <c r="CW151" s="30" t="n"/>
      <c r="CX151" s="30" t="n"/>
      <c r="CY151" s="30" t="n"/>
      <c r="CZ151" s="13" t="n"/>
      <c r="DA151" s="30" t="n"/>
      <c r="DB151" s="30" t="n"/>
      <c r="DC151" s="30" t="n"/>
      <c r="DD151" s="30" t="n"/>
      <c r="DE151" s="13" t="n"/>
      <c r="DF151" s="13" t="n"/>
      <c r="DG151" s="13" t="n"/>
      <c r="DH151" s="13" t="n"/>
      <c r="DI151" s="13" t="n"/>
      <c r="DJ151" s="13" t="n"/>
      <c r="DK151" s="13" t="n"/>
      <c r="DL151" s="13" t="n"/>
      <c r="DM151" s="13" t="n"/>
      <c r="DN151" s="13" t="n"/>
      <c r="DO151" s="30" t="n"/>
      <c r="DP151" s="30" t="n"/>
      <c r="DQ151" s="30" t="n"/>
      <c r="DR151" s="30" t="n"/>
      <c r="DS151" s="13" t="n"/>
      <c r="DT151" s="13" t="n"/>
      <c r="DU151" s="13" t="n"/>
      <c r="DV151" s="13" t="n"/>
      <c r="DW151" s="13" t="n"/>
      <c r="DX151" s="13" t="n"/>
      <c r="DY151" s="13" t="n"/>
      <c r="DZ151" s="13" t="n"/>
      <c r="EA151" s="13" t="n"/>
      <c r="EB151" s="13" t="n"/>
      <c r="EC151" s="13" t="n"/>
    </row>
    <row r="152" ht="16" customHeight="1">
      <c r="A152" s="12" t="inlineStr">
        <is>
          <t>From Stock</t>
        </is>
      </c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inlineStr">
        <is>
          <t>V</t>
        </is>
      </c>
      <c r="N152" s="30" t="n"/>
      <c r="O152" s="30" t="n"/>
      <c r="P152" s="30" t="inlineStr">
        <is>
          <t>V</t>
        </is>
      </c>
      <c r="Q152" s="30" t="inlineStr">
        <is>
          <t>V</t>
        </is>
      </c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13" t="n"/>
      <c r="AC152" s="30" t="n"/>
      <c r="AD152" s="30" t="n"/>
      <c r="AE152" s="30" t="n"/>
      <c r="AF152" s="30" t="n"/>
      <c r="AG152" s="30" t="n"/>
      <c r="AH152" s="30" t="n"/>
      <c r="AI152" s="30" t="n"/>
      <c r="AJ152" s="30" t="n"/>
      <c r="AK152" s="30" t="n"/>
      <c r="AL152" s="30" t="n"/>
      <c r="AP152" s="13" t="n"/>
      <c r="AQ152" s="13" t="n"/>
      <c r="AR152" s="13" t="n"/>
      <c r="AS152" s="13" t="n"/>
      <c r="AT152" s="13" t="n"/>
      <c r="AU152" s="13" t="n"/>
      <c r="AV152" s="13" t="n"/>
      <c r="AW152" s="13" t="n"/>
      <c r="AX152" s="13" t="n"/>
      <c r="AY152" s="13" t="n"/>
      <c r="AZ152" s="13" t="n"/>
      <c r="BA152" s="13" t="n"/>
      <c r="BB152" s="13" t="n"/>
      <c r="BC152" s="13" t="n"/>
      <c r="BD152" s="13" t="n"/>
      <c r="BE152" s="13" t="n"/>
      <c r="BF152" s="13" t="n"/>
      <c r="BG152" s="13" t="n"/>
      <c r="BH152" s="13" t="n"/>
      <c r="BI152" s="13" t="n"/>
      <c r="BJ152" s="30" t="n"/>
      <c r="BK152" s="30" t="n"/>
      <c r="BL152" s="30" t="n"/>
      <c r="BM152" s="30" t="n"/>
      <c r="BN152" s="30" t="n"/>
      <c r="BO152" s="13" t="n"/>
      <c r="BP152" s="13" t="n"/>
      <c r="BQ152" s="13" t="n"/>
      <c r="BR152" s="30" t="n"/>
      <c r="BS152" s="30" t="n"/>
      <c r="BT152" s="30" t="n"/>
      <c r="BU152" s="30" t="n"/>
      <c r="BV152" s="13" t="n"/>
      <c r="BW152" s="30" t="n"/>
      <c r="BX152" s="30" t="n"/>
      <c r="BY152" s="30" t="n"/>
      <c r="BZ152" s="30" t="n"/>
      <c r="CA152" s="30" t="n"/>
      <c r="CB152" s="30" t="n"/>
      <c r="CC152" s="13" t="n"/>
      <c r="CD152" s="13" t="n"/>
      <c r="CE152" s="13" t="n"/>
      <c r="CF152" s="13" t="n"/>
      <c r="CG152" s="13" t="n"/>
      <c r="CH152" s="13" t="n"/>
      <c r="CI152" s="13" t="n"/>
      <c r="CJ152" s="13" t="n"/>
      <c r="CK152" s="13" t="n"/>
      <c r="CL152" s="13" t="n"/>
      <c r="CM152" s="13" t="n"/>
      <c r="CN152" s="30" t="n"/>
      <c r="CO152" s="30" t="n"/>
      <c r="CP152" s="30" t="n"/>
      <c r="CQ152" s="30" t="n"/>
      <c r="CR152" s="13" t="n"/>
      <c r="CS152" s="13" t="n"/>
      <c r="CT152" s="13" t="n"/>
      <c r="CU152" s="13" t="n"/>
      <c r="CV152" s="13" t="n"/>
      <c r="CW152" s="13" t="n"/>
      <c r="CX152" s="13" t="n"/>
      <c r="CY152" s="13" t="n"/>
      <c r="CZ152" s="30" t="n"/>
      <c r="DA152" s="13" t="n"/>
      <c r="DB152" s="13" t="n"/>
      <c r="DC152" s="13" t="n"/>
      <c r="DD152" s="13" t="n"/>
      <c r="DE152" s="13" t="n"/>
      <c r="DF152" s="13" t="n"/>
      <c r="DG152" s="30" t="n"/>
      <c r="DH152" s="13" t="n"/>
      <c r="DI152" s="13" t="n"/>
      <c r="DJ152" s="13" t="n"/>
      <c r="DK152" s="13" t="n"/>
      <c r="DL152" s="13" t="n"/>
      <c r="DM152" s="13" t="n"/>
      <c r="DN152" s="13" t="n"/>
      <c r="DO152" s="13" t="n"/>
      <c r="DP152" s="13" t="n"/>
      <c r="DQ152" s="13" t="n"/>
      <c r="DR152" s="13" t="n"/>
      <c r="DS152" s="13" t="n"/>
      <c r="DT152" s="13" t="n"/>
      <c r="DU152" s="13" t="n"/>
      <c r="DV152" s="13" t="n"/>
      <c r="DW152" s="13" t="n"/>
      <c r="DX152" s="30" t="n"/>
      <c r="DY152" s="30" t="n"/>
      <c r="DZ152" s="30" t="n"/>
      <c r="EA152" s="30" t="n"/>
      <c r="EB152" s="13" t="n"/>
      <c r="EC152" s="13" t="n"/>
    </row>
    <row r="153" ht="16" customHeight="1">
      <c r="A153" s="12" t="inlineStr">
        <is>
          <t>Qty</t>
        </is>
      </c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>
        <v>1</v>
      </c>
      <c r="N153" s="13" t="n"/>
      <c r="O153" s="13" t="n"/>
      <c r="P153" s="13" t="n">
        <v>3</v>
      </c>
      <c r="Q153" s="13" t="n">
        <v>1</v>
      </c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  <c r="AL153" s="13" t="n"/>
      <c r="AP153" s="13" t="n"/>
      <c r="AQ153" s="15" t="n"/>
      <c r="AR153" s="15" t="n"/>
      <c r="AS153" s="15" t="n"/>
      <c r="AT153" s="15" t="n"/>
      <c r="AU153" s="15" t="n"/>
      <c r="AV153" s="15" t="n"/>
      <c r="AW153" s="15" t="n"/>
      <c r="AX153" s="15" t="n"/>
      <c r="AY153" s="15" t="n"/>
      <c r="AZ153" s="15" t="n"/>
      <c r="BA153" s="15" t="n"/>
      <c r="BB153" s="15" t="n"/>
      <c r="BC153" s="15" t="n"/>
      <c r="BD153" s="13" t="n"/>
      <c r="BE153" s="13" t="n"/>
      <c r="BF153" s="15" t="n"/>
      <c r="BG153" s="15" t="n"/>
      <c r="BH153" s="15" t="n"/>
      <c r="BI153" s="15" t="n"/>
      <c r="BJ153" s="13" t="n"/>
      <c r="BK153" s="13" t="n"/>
      <c r="BL153" s="13" t="n"/>
      <c r="BM153" s="13" t="n"/>
      <c r="BN153" s="13" t="n"/>
      <c r="BO153" s="15" t="n"/>
      <c r="BP153" s="15" t="n"/>
      <c r="BQ153" s="15" t="n"/>
      <c r="BR153" s="13" t="n"/>
      <c r="BS153" s="13" t="n"/>
      <c r="BT153" s="13" t="n"/>
      <c r="BU153" s="13" t="n"/>
      <c r="BV153" s="15" t="n"/>
      <c r="BW153" s="13" t="n"/>
      <c r="BX153" s="13" t="n"/>
      <c r="BY153" s="13" t="n"/>
      <c r="BZ153" s="13" t="n"/>
      <c r="CA153" s="13" t="n"/>
      <c r="CB153" s="13" t="n"/>
      <c r="CC153" s="13" t="n"/>
      <c r="CD153" s="13" t="n"/>
      <c r="CE153" s="13" t="n"/>
      <c r="CF153" s="13" t="n"/>
      <c r="CG153" s="13" t="n"/>
      <c r="CH153" s="13" t="n"/>
      <c r="CI153" s="13" t="n"/>
      <c r="CJ153" s="13" t="n"/>
      <c r="CK153" s="13" t="n"/>
      <c r="CL153" s="13" t="n"/>
      <c r="CM153" s="13" t="n"/>
      <c r="CN153" s="13" t="n"/>
      <c r="CO153" s="13" t="n"/>
      <c r="CP153" s="13" t="n"/>
      <c r="CQ153" s="13" t="n"/>
      <c r="CR153" s="15" t="n"/>
      <c r="CS153" s="15" t="n"/>
      <c r="CT153" s="15" t="n"/>
      <c r="CU153" s="13" t="n"/>
      <c r="CV153" s="15" t="n"/>
      <c r="CW153" s="15" t="n"/>
      <c r="CX153" s="15" t="n"/>
      <c r="CY153" s="15" t="n"/>
      <c r="CZ153" s="13" t="n"/>
      <c r="DA153" s="15" t="n"/>
      <c r="DB153" s="15" t="n"/>
      <c r="DC153" s="15" t="n"/>
      <c r="DD153" s="15" t="n"/>
      <c r="DE153" s="13" t="n"/>
      <c r="DF153" s="13" t="n"/>
      <c r="DG153" s="13" t="n"/>
      <c r="DH153" s="13" t="n"/>
      <c r="DI153" s="13" t="n"/>
      <c r="DJ153" s="13" t="n"/>
      <c r="DK153" s="13" t="n"/>
      <c r="DL153" s="13" t="n"/>
      <c r="DM153" s="13" t="n"/>
      <c r="DN153" s="13" t="n"/>
      <c r="DO153" s="15" t="n"/>
      <c r="DP153" s="15" t="n"/>
      <c r="DQ153" s="15" t="n"/>
      <c r="DR153" s="15" t="n"/>
      <c r="DS153" s="13" t="n"/>
      <c r="DT153" s="13" t="n"/>
      <c r="DU153" s="13" t="n"/>
      <c r="DV153" s="13" t="n"/>
      <c r="DW153" s="13" t="n"/>
      <c r="DX153" s="13" t="n"/>
      <c r="DY153" s="13" t="n"/>
      <c r="DZ153" s="13" t="n"/>
      <c r="EA153" s="13" t="n"/>
      <c r="EB153" s="13" t="n"/>
      <c r="EC153" s="13" t="n"/>
    </row>
    <row r="154" ht="16" customHeight="1">
      <c r="A154" s="14" t="inlineStr">
        <is>
          <t>Price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>
        <v>252</v>
      </c>
      <c r="N154" s="15" t="n"/>
      <c r="O154" s="15" t="n"/>
      <c r="P154" s="15" t="n">
        <v>209</v>
      </c>
      <c r="Q154" s="15" t="n">
        <v>133.77</v>
      </c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3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  <c r="AL154" s="15" t="n"/>
      <c r="AP154" s="13" t="n"/>
      <c r="AQ154" s="17" t="n"/>
      <c r="AR154" s="17" t="n"/>
      <c r="AS154" s="17" t="n"/>
      <c r="AT154" s="17" t="n"/>
      <c r="AU154" s="17" t="n"/>
      <c r="AV154" s="17" t="n"/>
      <c r="AW154" s="17" t="n"/>
      <c r="AX154" s="17" t="n"/>
      <c r="AY154" s="17" t="n"/>
      <c r="AZ154" s="17" t="n"/>
      <c r="BA154" s="17" t="n"/>
      <c r="BB154" s="17" t="n"/>
      <c r="BC154" s="17" t="n"/>
      <c r="BD154" s="13" t="n"/>
      <c r="BE154" s="13" t="n"/>
      <c r="BF154" s="17" t="n"/>
      <c r="BG154" s="17" t="n"/>
      <c r="BH154" s="17" t="n"/>
      <c r="BI154" s="17" t="n"/>
      <c r="BJ154" s="15" t="n"/>
      <c r="BK154" s="15" t="n"/>
      <c r="BL154" s="15" t="n"/>
      <c r="BM154" s="15" t="n"/>
      <c r="BN154" s="15" t="n"/>
      <c r="BO154" s="17" t="n"/>
      <c r="BP154" s="17" t="n"/>
      <c r="BQ154" s="17" t="n"/>
      <c r="BR154" s="15" t="n"/>
      <c r="BS154" s="15" t="n"/>
      <c r="BT154" s="15" t="n"/>
      <c r="BU154" s="15" t="n"/>
      <c r="BV154" s="17" t="n"/>
      <c r="BW154" s="15" t="n"/>
      <c r="BX154" s="15" t="n"/>
      <c r="BY154" s="15" t="n"/>
      <c r="BZ154" s="15" t="n"/>
      <c r="CA154" s="15" t="n"/>
      <c r="CB154" s="15" t="n"/>
      <c r="CC154" s="13" t="n"/>
      <c r="CD154" s="13" t="n"/>
      <c r="CE154" s="13" t="n"/>
      <c r="CF154" s="13" t="n"/>
      <c r="CG154" s="13" t="n"/>
      <c r="CH154" s="13" t="n"/>
      <c r="CI154" s="13" t="n"/>
      <c r="CJ154" s="13" t="n"/>
      <c r="CK154" s="13" t="n"/>
      <c r="CL154" s="13" t="n"/>
      <c r="CM154" s="13" t="n"/>
      <c r="CN154" s="15" t="n"/>
      <c r="CO154" s="15" t="n"/>
      <c r="CP154" s="15" t="n"/>
      <c r="CQ154" s="15" t="n"/>
      <c r="CR154" s="17" t="n"/>
      <c r="CS154" s="17" t="n"/>
      <c r="CT154" s="17" t="n"/>
      <c r="CU154" s="13" t="n"/>
      <c r="CV154" s="17" t="n"/>
      <c r="CW154" s="17" t="n"/>
      <c r="CX154" s="17" t="n"/>
      <c r="CY154" s="17" t="n"/>
      <c r="CZ154" s="15" t="n"/>
      <c r="DA154" s="17" t="n"/>
      <c r="DB154" s="17" t="n"/>
      <c r="DC154" s="17" t="n"/>
      <c r="DD154" s="17" t="n"/>
      <c r="DE154" s="13" t="n"/>
      <c r="DF154" s="13" t="n"/>
      <c r="DG154" s="15" t="n"/>
      <c r="DH154" s="13" t="n"/>
      <c r="DI154" s="13" t="n"/>
      <c r="DJ154" s="13" t="n"/>
      <c r="DK154" s="13" t="n"/>
      <c r="DL154" s="13" t="n"/>
      <c r="DM154" s="13" t="n"/>
      <c r="DN154" s="13" t="n"/>
      <c r="DO154" s="17" t="n"/>
      <c r="DP154" s="17" t="n"/>
      <c r="DQ154" s="17" t="n"/>
      <c r="DR154" s="17" t="n"/>
      <c r="DS154" s="13" t="n"/>
      <c r="DT154" s="13" t="n"/>
      <c r="DU154" s="13" t="n"/>
      <c r="DV154" s="13" t="n"/>
      <c r="DW154" s="13" t="n"/>
      <c r="DX154" s="15" t="n"/>
      <c r="DY154" s="15" t="n"/>
      <c r="DZ154" s="15" t="n"/>
      <c r="EA154" s="15" t="n"/>
      <c r="EB154" s="13" t="n"/>
      <c r="EC154" s="13" t="n"/>
    </row>
    <row r="155" ht="16" customHeight="1">
      <c r="A155" s="16" t="inlineStr">
        <is>
          <t>Discount</t>
        </is>
      </c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>
        <v>0</v>
      </c>
      <c r="N155" s="17" t="n"/>
      <c r="O155" s="17" t="n"/>
      <c r="P155" s="17" t="n">
        <v>0</v>
      </c>
      <c r="Q155" s="17" t="n">
        <v>0</v>
      </c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3" t="n"/>
      <c r="AC155" s="17" t="n"/>
      <c r="AD155" s="17" t="n"/>
      <c r="AE155" s="17" t="n"/>
      <c r="AF155" s="17" t="n"/>
      <c r="AG155" s="17" t="n"/>
      <c r="AH155" s="17" t="n"/>
      <c r="AI155" s="17" t="n"/>
      <c r="AJ155" s="17" t="n"/>
      <c r="AK155" s="17" t="n"/>
      <c r="AL155" s="17" t="n"/>
      <c r="AP155" s="19">
        <f>(AP153*AP152)*(1-AP154)</f>
        <v/>
      </c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>
        <f>(BB153*BB152)*(1-BB154)</f>
        <v/>
      </c>
      <c r="BC155" s="19">
        <f>(BC153*BC152)*(1-BC154)</f>
        <v/>
      </c>
      <c r="BD155" s="19">
        <f>(BD153*BD152)*(1-BD154)</f>
        <v/>
      </c>
      <c r="BE155" s="19">
        <f>(BE153*BE152)*(1-BE154)</f>
        <v/>
      </c>
      <c r="BF155" s="19" t="n"/>
      <c r="BG155" s="19" t="n"/>
      <c r="BH155" s="19" t="n"/>
      <c r="BI155" s="19">
        <f>(BI153*BI152)*(1-BI154)</f>
        <v/>
      </c>
      <c r="BJ155" s="17" t="n"/>
      <c r="BK155" s="17" t="n"/>
      <c r="BL155" s="17" t="n"/>
      <c r="BM155" s="17" t="n"/>
      <c r="BN155" s="17" t="n"/>
      <c r="BO155" s="19">
        <f>(BO153*BO152)*(1-BO154)</f>
        <v/>
      </c>
      <c r="BP155" s="19">
        <f>(BP153*BP152)*(1-BP154)</f>
        <v/>
      </c>
      <c r="BQ155" s="19">
        <f>(BQ153*BQ152)*(1-BQ154)</f>
        <v/>
      </c>
      <c r="BR155" s="17" t="n"/>
      <c r="BS155" s="17" t="n"/>
      <c r="BT155" s="17" t="n"/>
      <c r="BU155" s="17" t="n"/>
      <c r="BV155" s="19">
        <f>(BV153*BV152)*(1-BV154)</f>
        <v/>
      </c>
      <c r="BW155" s="17" t="n"/>
      <c r="BX155" s="17" t="n"/>
      <c r="BY155" s="17" t="n"/>
      <c r="BZ155" s="17" t="n"/>
      <c r="CA155" s="17" t="n"/>
      <c r="CB155" s="17" t="n"/>
      <c r="CC155" s="19">
        <f>(CC153*CC152)*(1-CC154)</f>
        <v/>
      </c>
      <c r="CD155" s="19">
        <f>(CD153*CD152)*(1-CD154)</f>
        <v/>
      </c>
      <c r="CE155" s="19">
        <f>(CE153*CE152)*(1-CE154)</f>
        <v/>
      </c>
      <c r="CF155" s="19">
        <f>(CF153*CF152)*(1-CF154)</f>
        <v/>
      </c>
      <c r="CG155" s="19">
        <f>(CG153*CG152)*(1-CG154)</f>
        <v/>
      </c>
      <c r="CH155" s="19">
        <f>(CH153*CH152)*(1-CH154)</f>
        <v/>
      </c>
      <c r="CI155" s="19">
        <f>(CI153*CI152)*(1-CI154)</f>
        <v/>
      </c>
      <c r="CJ155" s="19">
        <f>(CJ153*CJ152)*(1-CJ154)</f>
        <v/>
      </c>
      <c r="CK155" s="19">
        <f>(CK153*CK152)*(1-CK154)</f>
        <v/>
      </c>
      <c r="CL155" s="19">
        <f>(CL153*CL152)*(1-CL154)</f>
        <v/>
      </c>
      <c r="CM155" s="19">
        <f>(CM153*CM152)*(1-CM154)</f>
        <v/>
      </c>
      <c r="CN155" s="17" t="n"/>
      <c r="CO155" s="17" t="n"/>
      <c r="CP155" s="17" t="n"/>
      <c r="CQ155" s="17" t="n"/>
      <c r="CR155" s="19">
        <f>(CR153*CR152)*(1-CR154)</f>
        <v/>
      </c>
      <c r="CS155" s="19">
        <f>(CS153*CS152)*(1-CS154)</f>
        <v/>
      </c>
      <c r="CT155" s="19">
        <f>(CT153*CT152)*(1-CT154)</f>
        <v/>
      </c>
      <c r="CU155" s="19">
        <f>(CU153*CU152)*(1-CU154)</f>
        <v/>
      </c>
      <c r="CV155" s="19">
        <f>(CV153*CV152)*(1-CV154)</f>
        <v/>
      </c>
      <c r="CW155" s="19">
        <f>(CW153*CW152)*(1-CW154)</f>
        <v/>
      </c>
      <c r="CX155" s="19" t="n"/>
      <c r="CY155" s="19" t="n"/>
      <c r="CZ155" s="17" t="n"/>
      <c r="DA155" s="19">
        <f>(DA153*DA152)*(1-DA154)</f>
        <v/>
      </c>
      <c r="DB155" s="19">
        <f>(DB153*DB152)*(1-DB154)</f>
        <v/>
      </c>
      <c r="DC155" s="19">
        <f>(DC153*DC152)*(1-DC154)</f>
        <v/>
      </c>
      <c r="DD155" s="19">
        <f>(DD153*DD152)*(1-DD154)</f>
        <v/>
      </c>
      <c r="DE155" s="19">
        <f>(DE153*DE152)*(1-DE154)</f>
        <v/>
      </c>
      <c r="DF155" s="19">
        <f>(DF153*DF152)*(1-DF154)</f>
        <v/>
      </c>
      <c r="DG155" s="17" t="n"/>
      <c r="DH155" s="19">
        <f>(DH153*DH152)*(1-DH154)</f>
        <v/>
      </c>
      <c r="DI155" s="19">
        <f>(DI153*DI152)*(1-DI154)</f>
        <v/>
      </c>
      <c r="DJ155" s="19">
        <f>(DJ153*DJ152)*(1-DJ154)</f>
        <v/>
      </c>
      <c r="DK155" s="19">
        <f>(DK153*DK152)*(1-DK154)</f>
        <v/>
      </c>
      <c r="DL155" s="19">
        <f>(DL153*DL152)*(1-DL154)</f>
        <v/>
      </c>
      <c r="DM155" s="19">
        <f>(DM153*DM152)*(1-DM154)</f>
        <v/>
      </c>
      <c r="DN155" s="19">
        <f>(DN153*DN152)*(1-DN154)</f>
        <v/>
      </c>
      <c r="DO155" s="19">
        <f>(DO153*DO152)*(1-DO154)</f>
        <v/>
      </c>
      <c r="DP155" s="19">
        <f>(DP153*DP152)*(1-DP154)</f>
        <v/>
      </c>
      <c r="DQ155" s="19">
        <f>(DQ153*DQ152)*(1-DQ154)</f>
        <v/>
      </c>
      <c r="DR155" s="19">
        <f>(DR153*DR152)*(1-DR154)</f>
        <v/>
      </c>
      <c r="DS155" s="19">
        <f>(DS153*DS152)*(1-DS154)</f>
        <v/>
      </c>
      <c r="DT155" s="13" t="n"/>
      <c r="DU155" s="19">
        <f>(DU153*DU152)*(1-DU154)</f>
        <v/>
      </c>
      <c r="DV155" s="19">
        <f>(DV153*DV152)*(1-DV154)</f>
        <v/>
      </c>
      <c r="DW155" s="19">
        <f>(DW153*DW152)*(1-DW154)</f>
        <v/>
      </c>
      <c r="DX155" s="17" t="n"/>
      <c r="DY155" s="17" t="n"/>
      <c r="DZ155" s="17" t="n"/>
      <c r="EA155" s="17" t="n"/>
      <c r="EB155" s="19">
        <f>(EB153*EB152)*(1-EB154)</f>
        <v/>
      </c>
      <c r="EC155" s="19">
        <f>(EC153*EC152)*(1-EC154)</f>
        <v/>
      </c>
    </row>
    <row r="156" ht="16" customHeight="1">
      <c r="A156" s="18" t="inlineStr">
        <is>
          <t>Final Price</t>
        </is>
      </c>
      <c r="B156" s="19">
        <f>(B154*B153)*(1-B155)</f>
        <v/>
      </c>
      <c r="C156" s="19">
        <f>(C154*C153)*(1-C155)</f>
        <v/>
      </c>
      <c r="D156" s="19">
        <f>(D154*D153)*(1-D155)</f>
        <v/>
      </c>
      <c r="E156" s="19">
        <f>(E154*E153)*(1-E155)</f>
        <v/>
      </c>
      <c r="F156" s="19">
        <f>(F154*F153)*(1-F155)</f>
        <v/>
      </c>
      <c r="G156" s="19">
        <f>(G154*G153)*(1-G155)</f>
        <v/>
      </c>
      <c r="H156" s="19">
        <f>(H154*H153)*(1-H155)</f>
        <v/>
      </c>
      <c r="I156" s="19">
        <f>(I154*I153)*(1-I155)</f>
        <v/>
      </c>
      <c r="J156" s="19">
        <f>(J154*J153)*(1-J155)</f>
        <v/>
      </c>
      <c r="K156" s="19">
        <f>(K154*K153)*(1-K155)</f>
        <v/>
      </c>
      <c r="L156" s="19">
        <f>(L154*L153)*(1-L155)</f>
        <v/>
      </c>
      <c r="M156" s="19">
        <f>(M154*M153)*(1-M155)</f>
        <v/>
      </c>
      <c r="N156" s="19">
        <f>(N154*N153)*(1-N155)</f>
        <v/>
      </c>
      <c r="O156" s="19">
        <f>(O154*O153)*(1-O155)</f>
        <v/>
      </c>
      <c r="P156" s="19">
        <f>(P154*P153)*(1-P155)</f>
        <v/>
      </c>
      <c r="Q156" s="19">
        <f>(Q154*Q153)*(1-Q155)</f>
        <v/>
      </c>
      <c r="R156" s="19">
        <f>(R154*R153)*(1-R155)</f>
        <v/>
      </c>
      <c r="S156" s="19">
        <f>(S154*S153)*(1-S155)</f>
        <v/>
      </c>
      <c r="T156" s="19">
        <f>(T154*T153)*(1-T155)</f>
        <v/>
      </c>
      <c r="U156" s="19">
        <f>(U154*U153)*(1-U155)</f>
        <v/>
      </c>
      <c r="V156" s="19">
        <f>(V154*V153)*(1-V155)</f>
        <v/>
      </c>
      <c r="W156" s="19">
        <f>(W154*W153)*(1-W155)</f>
        <v/>
      </c>
      <c r="X156" s="19" t="n"/>
      <c r="Y156" s="19">
        <f>(Y154*Y153)*(1-Y155)</f>
        <v/>
      </c>
      <c r="Z156" s="19">
        <f>(Z154*Z153)*(1-Z155)</f>
        <v/>
      </c>
      <c r="AA156" s="19">
        <f>(AA154*AA153)*(1-AA155)</f>
        <v/>
      </c>
      <c r="AB156" s="19">
        <f>(AB154*AB153)*(1-AB155)</f>
        <v/>
      </c>
      <c r="AC156" s="19">
        <f>(AC154*AC153)*(1-AC155)</f>
        <v/>
      </c>
      <c r="AD156" s="19" t="n"/>
      <c r="AE156" s="19" t="n"/>
      <c r="AF156" s="19" t="n"/>
      <c r="AG156" s="19" t="n"/>
      <c r="AH156" s="19" t="n"/>
      <c r="AI156" s="19" t="n"/>
      <c r="AJ156" s="19">
        <f>(AJ154*AJ153)*(1-AJ155)</f>
        <v/>
      </c>
      <c r="AK156" s="19">
        <f>(AK154*AK153)*(1-AK155)</f>
        <v/>
      </c>
      <c r="AL156" s="19">
        <f>(AL154*AL153)*(1-AL155)</f>
        <v/>
      </c>
      <c r="AP156" s="13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13" t="n"/>
      <c r="BE156" s="13" t="n"/>
      <c r="BF156" s="6" t="n"/>
      <c r="BG156" s="6" t="n"/>
      <c r="BH156" s="6" t="n"/>
      <c r="BI156" s="6" t="n"/>
      <c r="BJ156" s="19">
        <f>(BJ154*BJ153)*(1-BJ155)</f>
        <v/>
      </c>
      <c r="BK156" s="19">
        <f>(BK154*BK153)*(1-BK155)</f>
        <v/>
      </c>
      <c r="BL156" s="19">
        <f>(BL154*BL153)*(1-BL155)</f>
        <v/>
      </c>
      <c r="BM156" s="19">
        <f>(BM154*BM153)*(1-BM155)</f>
        <v/>
      </c>
      <c r="BN156" s="19">
        <f>(BN154*BN153)*(1-BN155)</f>
        <v/>
      </c>
      <c r="BO156" s="6" t="n"/>
      <c r="BP156" s="6" t="n"/>
      <c r="BQ156" s="6" t="n"/>
      <c r="BR156" s="19">
        <f>(BR154*BR153)*(1-BR155)</f>
        <v/>
      </c>
      <c r="BS156" s="19">
        <f>(BS154*BS153)*(1-BS155)</f>
        <v/>
      </c>
      <c r="BT156" s="19">
        <f>(BT154*BT153)*(1-BT155)</f>
        <v/>
      </c>
      <c r="BU156" s="19">
        <f>(BU154*BU153)*(1-BU155)</f>
        <v/>
      </c>
      <c r="BV156" s="6" t="n"/>
      <c r="BW156" s="19">
        <f>(BW154*BW153)*(1-BW155)</f>
        <v/>
      </c>
      <c r="BX156" s="19">
        <f>(BX154*BX153)*(1-BX155)</f>
        <v/>
      </c>
      <c r="BY156" s="19">
        <f>(BY154*BY153)*(1-BY155)</f>
        <v/>
      </c>
      <c r="BZ156" s="19">
        <f>(BZ154*BZ153)*(1-BZ155)</f>
        <v/>
      </c>
      <c r="CA156" s="19">
        <f>(CA154*CA153)*(1-CA155)</f>
        <v/>
      </c>
      <c r="CB156" s="19">
        <f>(CB154*CB153)*(1-CB155)</f>
        <v/>
      </c>
      <c r="CC156" s="13" t="n"/>
      <c r="CD156" s="13" t="n"/>
      <c r="CE156" s="13" t="n"/>
      <c r="CF156" s="13" t="n"/>
      <c r="CG156" s="13" t="n"/>
      <c r="CH156" s="13" t="n"/>
      <c r="CI156" s="13" t="n"/>
      <c r="CJ156" s="13" t="n"/>
      <c r="CK156" s="13" t="n"/>
      <c r="CL156" s="13" t="n"/>
      <c r="CM156" s="13" t="n"/>
      <c r="CN156" s="19">
        <f>(CN154*CN153)*(1-CN155)</f>
        <v/>
      </c>
      <c r="CO156" s="19">
        <f>(CO154*CO153)*(1-CO155)</f>
        <v/>
      </c>
      <c r="CP156" s="19">
        <f>(CP154*CP153)*(1-CP155)</f>
        <v/>
      </c>
      <c r="CQ156" s="19">
        <f>(CQ154*CQ153)*(1-CQ155)</f>
        <v/>
      </c>
      <c r="CR156" s="6" t="n"/>
      <c r="CS156" s="6" t="n"/>
      <c r="CT156" s="6" t="n"/>
      <c r="CU156" s="13" t="n"/>
      <c r="CV156" s="6" t="n"/>
      <c r="CW156" s="6" t="n"/>
      <c r="CX156" s="6" t="n"/>
      <c r="CY156" s="6" t="n"/>
      <c r="CZ156" s="19">
        <f>(CZ154*CZ153)*(1-CZ155)</f>
        <v/>
      </c>
      <c r="DA156" s="6" t="n"/>
      <c r="DB156" s="6" t="n"/>
      <c r="DC156" s="6" t="n"/>
      <c r="DD156" s="6" t="n"/>
      <c r="DE156" s="13" t="n"/>
      <c r="DF156" s="13" t="n"/>
      <c r="DG156" s="19">
        <f>(DG154*DG153)*(1-DG155)</f>
        <v/>
      </c>
      <c r="DH156" s="13" t="n"/>
      <c r="DI156" s="13" t="n"/>
      <c r="DJ156" s="13" t="n"/>
      <c r="DK156" s="13" t="n"/>
      <c r="DL156" s="13" t="n"/>
      <c r="DM156" s="13" t="n"/>
      <c r="DN156" s="13" t="n"/>
      <c r="DO156" s="6" t="n"/>
      <c r="DP156" s="6" t="n"/>
      <c r="DQ156" s="6" t="n"/>
      <c r="DR156" s="6" t="n"/>
      <c r="DS156" s="13" t="n"/>
      <c r="DT156" s="19">
        <f>(DT154*DT153)*(1-DT155)</f>
        <v/>
      </c>
      <c r="DU156" s="13" t="n"/>
      <c r="DV156" s="13" t="n"/>
      <c r="DW156" s="13" t="n"/>
      <c r="DX156" s="19">
        <f>(DX154*DX153)*(1-DX155)</f>
        <v/>
      </c>
      <c r="DY156" s="19">
        <f>(DY154*DY153)*(1-DY155)</f>
        <v/>
      </c>
      <c r="DZ156" s="19">
        <f>(DZ154*DZ153)*(1-DZ155)</f>
        <v/>
      </c>
      <c r="EA156" s="19">
        <f>(EA154*EA153)*(1-EA155)</f>
        <v/>
      </c>
      <c r="EB156" s="13" t="n"/>
      <c r="EC156" s="13" t="n"/>
    </row>
    <row r="157" ht="16" customHeight="1">
      <c r="A157" s="11" t="inlineStr">
        <is>
          <t>Customer</t>
        </is>
      </c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inlineStr">
        <is>
          <t>Ormat</t>
        </is>
      </c>
      <c r="N157" s="6" t="n"/>
      <c r="O157" s="6" t="n"/>
      <c r="P157" s="6" t="inlineStr">
        <is>
          <t>Ormat</t>
        </is>
      </c>
      <c r="Q157" s="6" t="inlineStr">
        <is>
          <t>Supergas</t>
        </is>
      </c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13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P157" s="13" t="n"/>
      <c r="AQ157" s="20" t="n"/>
      <c r="AR157" s="20" t="n"/>
      <c r="AS157" s="20" t="n"/>
      <c r="AT157" s="20" t="n"/>
      <c r="AU157" s="20" t="n"/>
      <c r="AV157" s="20" t="n"/>
      <c r="AW157" s="20" t="n"/>
      <c r="AX157" s="20" t="n"/>
      <c r="AY157" s="20" t="n"/>
      <c r="AZ157" s="20" t="n"/>
      <c r="BA157" s="20" t="n"/>
      <c r="BB157" s="20" t="n"/>
      <c r="BC157" s="20" t="n"/>
      <c r="BD157" s="13" t="n"/>
      <c r="BE157" s="13" t="n"/>
      <c r="BF157" s="20" t="n"/>
      <c r="BG157" s="20" t="n"/>
      <c r="BH157" s="20" t="n"/>
      <c r="BI157" s="20" t="n"/>
      <c r="BJ157" s="6" t="n"/>
      <c r="BK157" s="6" t="n"/>
      <c r="BL157" s="6" t="n"/>
      <c r="BM157" s="6" t="n"/>
      <c r="BN157" s="6" t="n"/>
      <c r="BO157" s="20" t="n"/>
      <c r="BP157" s="20" t="n"/>
      <c r="BQ157" s="20" t="n"/>
      <c r="BR157" s="6" t="n"/>
      <c r="BS157" s="6" t="n"/>
      <c r="BT157" s="6" t="n"/>
      <c r="BU157" s="6" t="n"/>
      <c r="BV157" s="20" t="n"/>
      <c r="BW157" s="6" t="n"/>
      <c r="BX157" s="6" t="n"/>
      <c r="BY157" s="6" t="n"/>
      <c r="BZ157" s="6" t="n"/>
      <c r="CA157" s="6" t="n"/>
      <c r="CB157" s="6" t="n"/>
      <c r="CC157" s="13" t="n"/>
      <c r="CD157" s="13" t="n"/>
      <c r="CE157" s="13" t="n"/>
      <c r="CF157" s="13" t="n"/>
      <c r="CG157" s="13" t="n"/>
      <c r="CH157" s="13" t="n"/>
      <c r="CI157" s="13" t="n"/>
      <c r="CJ157" s="13" t="n"/>
      <c r="CK157" s="13" t="n"/>
      <c r="CL157" s="13" t="n"/>
      <c r="CM157" s="13" t="n"/>
      <c r="CN157" s="6" t="n"/>
      <c r="CO157" s="6" t="n"/>
      <c r="CP157" s="6" t="n"/>
      <c r="CQ157" s="6" t="n"/>
      <c r="CR157" s="20" t="n"/>
      <c r="CS157" s="20" t="n"/>
      <c r="CT157" s="20" t="n"/>
      <c r="CU157" s="13" t="n"/>
      <c r="CV157" s="20" t="n"/>
      <c r="CW157" s="20" t="n"/>
      <c r="CX157" s="20" t="n"/>
      <c r="CY157" s="20" t="n"/>
      <c r="CZ157" s="6" t="n"/>
      <c r="DA157" s="20" t="n"/>
      <c r="DB157" s="20" t="n"/>
      <c r="DC157" s="20" t="n"/>
      <c r="DD157" s="20" t="n"/>
      <c r="DE157" s="13" t="n"/>
      <c r="DF157" s="13" t="n"/>
      <c r="DG157" s="6" t="n"/>
      <c r="DH157" s="13" t="n"/>
      <c r="DI157" s="13" t="n"/>
      <c r="DJ157" s="13" t="n"/>
      <c r="DK157" s="13" t="n"/>
      <c r="DL157" s="13" t="n"/>
      <c r="DM157" s="13" t="n"/>
      <c r="DN157" s="13" t="n"/>
      <c r="DO157" s="20" t="n"/>
      <c r="DP157" s="20" t="n"/>
      <c r="DQ157" s="20" t="n"/>
      <c r="DR157" s="20" t="n"/>
      <c r="DS157" s="13" t="n"/>
      <c r="DT157" s="13" t="n"/>
      <c r="DU157" s="13" t="n"/>
      <c r="DV157" s="13" t="n"/>
      <c r="DW157" s="13" t="n"/>
      <c r="DX157" s="6" t="n"/>
      <c r="DY157" s="6" t="n"/>
      <c r="DZ157" s="6" t="n"/>
      <c r="EA157" s="6" t="n"/>
      <c r="EB157" s="13" t="n"/>
      <c r="EC157" s="13" t="n"/>
    </row>
    <row r="158" ht="16" customHeight="1">
      <c r="A158" s="21" t="inlineStr">
        <is>
          <t>Customer PN</t>
        </is>
      </c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inlineStr">
        <is>
          <t>955.070.841.1</t>
        </is>
      </c>
      <c r="N158" s="20" t="n"/>
      <c r="O158" s="20" t="n"/>
      <c r="P158" s="20" t="inlineStr">
        <is>
          <t>955.071.839.1</t>
        </is>
      </c>
      <c r="Q158" s="20" t="n">
        <v>110111</v>
      </c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  <c r="AA158" s="20" t="n"/>
      <c r="AB158" s="13" t="n"/>
      <c r="AC158" s="32" t="n"/>
      <c r="AD158" s="32" t="n"/>
      <c r="AE158" s="32" t="n"/>
      <c r="AF158" s="32" t="n"/>
      <c r="AG158" s="32" t="n"/>
      <c r="AH158" s="32" t="n"/>
      <c r="AI158" s="32" t="n"/>
      <c r="AJ158" s="20" t="n"/>
      <c r="AK158" s="20" t="n"/>
      <c r="AL158" s="20" t="n"/>
      <c r="AP158" s="13" t="n"/>
      <c r="AQ158" s="13" t="n"/>
      <c r="AR158" s="13" t="n"/>
      <c r="AS158" s="13" t="n"/>
      <c r="AT158" s="13" t="n"/>
      <c r="AU158" s="13" t="n"/>
      <c r="AV158" s="13" t="n"/>
      <c r="AW158" s="13" t="n"/>
      <c r="AX158" s="13" t="n"/>
      <c r="AY158" s="13" t="n"/>
      <c r="AZ158" s="13" t="n"/>
      <c r="BA158" s="13" t="n"/>
      <c r="BB158" s="13" t="n"/>
      <c r="BC158" s="13" t="n"/>
      <c r="BD158" s="13" t="n"/>
      <c r="BE158" s="13" t="n"/>
      <c r="BF158" s="13" t="n"/>
      <c r="BG158" s="13" t="n"/>
      <c r="BH158" s="13" t="n"/>
      <c r="BI158" s="13" t="n"/>
      <c r="BJ158" s="32" t="n"/>
      <c r="BK158" s="32" t="n"/>
      <c r="BL158" s="32" t="n"/>
      <c r="BM158" s="32" t="n"/>
      <c r="BN158" s="32" t="n"/>
      <c r="BO158" s="13" t="n"/>
      <c r="BP158" s="13" t="n"/>
      <c r="BQ158" s="13" t="n"/>
      <c r="BR158" s="32" t="n"/>
      <c r="BS158" s="32" t="n"/>
      <c r="BT158" s="32" t="n"/>
      <c r="BU158" s="32" t="n"/>
      <c r="BV158" s="13" t="n"/>
      <c r="BW158" s="32" t="n"/>
      <c r="BX158" s="32" t="n"/>
      <c r="BY158" s="32" t="n"/>
      <c r="BZ158" s="32" t="n"/>
      <c r="CA158" s="20" t="n"/>
      <c r="CB158" s="20" t="n"/>
      <c r="CC158" s="13" t="n"/>
      <c r="CD158" s="13" t="n"/>
      <c r="CE158" s="13" t="n"/>
      <c r="CF158" s="13" t="n"/>
      <c r="CG158" s="13" t="n"/>
      <c r="CH158" s="13" t="n"/>
      <c r="CI158" s="13" t="n"/>
      <c r="CJ158" s="13" t="n"/>
      <c r="CK158" s="13" t="n"/>
      <c r="CL158" s="13" t="n"/>
      <c r="CM158" s="13" t="n"/>
      <c r="CN158" s="32" t="n"/>
      <c r="CO158" s="32" t="n"/>
      <c r="CP158" s="32" t="n"/>
      <c r="CQ158" s="32" t="n"/>
      <c r="CR158" s="13" t="n"/>
      <c r="CS158" s="13" t="n"/>
      <c r="CT158" s="13" t="n"/>
      <c r="CU158" s="13" t="n"/>
      <c r="CV158" s="13" t="n"/>
      <c r="CW158" s="13" t="n"/>
      <c r="CX158" s="13" t="n"/>
      <c r="CY158" s="13" t="n"/>
      <c r="CZ158" s="32" t="n"/>
      <c r="DA158" s="13" t="n"/>
      <c r="DB158" s="13" t="n"/>
      <c r="DC158" s="13" t="n"/>
      <c r="DD158" s="13" t="n"/>
      <c r="DE158" s="13" t="n"/>
      <c r="DF158" s="13" t="n"/>
      <c r="DG158" s="32" t="n"/>
      <c r="DH158" s="13" t="n"/>
      <c r="DI158" s="13" t="n"/>
      <c r="DJ158" s="13" t="n"/>
      <c r="DK158" s="13" t="n"/>
      <c r="DL158" s="13" t="n"/>
      <c r="DM158" s="13" t="n"/>
      <c r="DN158" s="13" t="n"/>
      <c r="DO158" s="13" t="n"/>
      <c r="DP158" s="13" t="n"/>
      <c r="DQ158" s="13" t="n"/>
      <c r="DR158" s="13" t="n"/>
      <c r="DS158" s="13" t="n"/>
      <c r="DT158" s="13" t="n"/>
      <c r="DU158" s="13" t="n"/>
      <c r="DV158" s="13" t="n"/>
      <c r="DW158" s="13" t="n"/>
      <c r="DX158" s="32" t="n"/>
      <c r="DY158" s="32" t="n"/>
      <c r="DZ158" s="32" t="n"/>
      <c r="EA158" s="32" t="n"/>
      <c r="EB158" s="13" t="n"/>
      <c r="EC158" s="13" t="n"/>
    </row>
    <row r="159" ht="16" customHeight="1">
      <c r="A159" s="12" t="inlineStr">
        <is>
          <t>PO REF</t>
        </is>
      </c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inlineStr">
        <is>
          <t>AJ21-0601</t>
        </is>
      </c>
      <c r="N159" s="13" t="n"/>
      <c r="O159" s="13" t="n"/>
      <c r="P159" s="13" t="inlineStr">
        <is>
          <t>AJ22-1003</t>
        </is>
      </c>
      <c r="Q159" s="13" t="inlineStr">
        <is>
          <t>AJ21-0301</t>
        </is>
      </c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  <c r="AL159" s="13" t="n"/>
      <c r="AP159" s="13" t="n"/>
      <c r="AQ159" s="30" t="n"/>
      <c r="AR159" s="30" t="n"/>
      <c r="AS159" s="30" t="n"/>
      <c r="AT159" s="30" t="n"/>
      <c r="AU159" s="30" t="n"/>
      <c r="AV159" s="30" t="n"/>
      <c r="AW159" s="30" t="n"/>
      <c r="AX159" s="30" t="n"/>
      <c r="AY159" s="30" t="n"/>
      <c r="AZ159" s="30" t="n"/>
      <c r="BA159" s="30" t="n"/>
      <c r="BB159" s="30" t="n"/>
      <c r="BC159" s="30" t="n"/>
      <c r="BD159" s="13" t="n"/>
      <c r="BE159" s="13" t="n"/>
      <c r="BF159" s="30" t="n"/>
      <c r="BG159" s="30" t="n"/>
      <c r="BH159" s="30" t="n"/>
      <c r="BI159" s="30" t="n"/>
      <c r="BJ159" s="13" t="n"/>
      <c r="BK159" s="13" t="n"/>
      <c r="BL159" s="13" t="n"/>
      <c r="BM159" s="13" t="n"/>
      <c r="BN159" s="13" t="n"/>
      <c r="BO159" s="30" t="n"/>
      <c r="BP159" s="30" t="n"/>
      <c r="BQ159" s="30" t="n"/>
      <c r="BR159" s="13" t="n"/>
      <c r="BS159" s="13" t="n"/>
      <c r="BT159" s="13" t="n"/>
      <c r="BU159" s="13" t="n"/>
      <c r="BV159" s="30" t="n"/>
      <c r="BW159" s="13" t="n"/>
      <c r="BX159" s="13" t="n"/>
      <c r="BY159" s="13" t="n"/>
      <c r="BZ159" s="13" t="n"/>
      <c r="CA159" s="13" t="n"/>
      <c r="CB159" s="13" t="n"/>
      <c r="CC159" s="13" t="n"/>
      <c r="CD159" s="13" t="n"/>
      <c r="CE159" s="13" t="n"/>
      <c r="CF159" s="13" t="n"/>
      <c r="CG159" s="13" t="n"/>
      <c r="CH159" s="13" t="n"/>
      <c r="CI159" s="13" t="n"/>
      <c r="CJ159" s="13" t="n"/>
      <c r="CK159" s="13" t="n"/>
      <c r="CL159" s="13" t="n"/>
      <c r="CM159" s="13" t="n"/>
      <c r="CN159" s="13" t="n"/>
      <c r="CO159" s="13" t="n"/>
      <c r="CP159" s="13" t="n"/>
      <c r="CQ159" s="13" t="n"/>
      <c r="CR159" s="30" t="n"/>
      <c r="CS159" s="30" t="n"/>
      <c r="CT159" s="30" t="n"/>
      <c r="CU159" s="13" t="n"/>
      <c r="CV159" s="30" t="n"/>
      <c r="CW159" s="30" t="n"/>
      <c r="CX159" s="30" t="n"/>
      <c r="CY159" s="30" t="n"/>
      <c r="CZ159" s="13" t="n"/>
      <c r="DA159" s="30" t="n"/>
      <c r="DB159" s="30" t="n"/>
      <c r="DC159" s="30" t="n"/>
      <c r="DD159" s="30" t="n"/>
      <c r="DE159" s="13" t="n"/>
      <c r="DF159" s="13" t="n"/>
      <c r="DG159" s="13" t="n"/>
      <c r="DH159" s="13" t="n"/>
      <c r="DI159" s="13" t="n"/>
      <c r="DJ159" s="13" t="n"/>
      <c r="DK159" s="13" t="n"/>
      <c r="DL159" s="13" t="n"/>
      <c r="DM159" s="13" t="n"/>
      <c r="DN159" s="13" t="n"/>
      <c r="DO159" s="30" t="n"/>
      <c r="DP159" s="30" t="n"/>
      <c r="DQ159" s="30" t="n"/>
      <c r="DR159" s="30" t="n"/>
      <c r="DS159" s="13" t="n"/>
      <c r="DT159" s="13" t="n"/>
      <c r="DU159" s="13" t="n"/>
      <c r="DV159" s="13" t="n"/>
      <c r="DW159" s="13" t="n"/>
      <c r="DX159" s="13" t="n"/>
      <c r="DY159" s="13" t="n"/>
      <c r="DZ159" s="13" t="n"/>
      <c r="EA159" s="13" t="n"/>
      <c r="EB159" s="13" t="n"/>
      <c r="EC159" s="13" t="n"/>
    </row>
    <row r="160" ht="16" customHeight="1">
      <c r="A160" s="12" t="inlineStr">
        <is>
          <t>From Stock</t>
        </is>
      </c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inlineStr">
        <is>
          <t>V</t>
        </is>
      </c>
      <c r="N160" s="30" t="n"/>
      <c r="O160" s="30" t="n"/>
      <c r="P160" s="30" t="inlineStr">
        <is>
          <t>V</t>
        </is>
      </c>
      <c r="Q160" s="30" t="inlineStr">
        <is>
          <t>V</t>
        </is>
      </c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13" t="n"/>
      <c r="AC160" s="30" t="n"/>
      <c r="AD160" s="30" t="n"/>
      <c r="AE160" s="30" t="n"/>
      <c r="AF160" s="30" t="n"/>
      <c r="AG160" s="30" t="n"/>
      <c r="AH160" s="30" t="n"/>
      <c r="AI160" s="30" t="n"/>
      <c r="AJ160" s="30" t="n"/>
      <c r="AK160" s="30" t="n"/>
      <c r="AL160" s="30" t="n"/>
      <c r="AP160" s="13" t="n"/>
      <c r="AQ160" s="13" t="n"/>
      <c r="AR160" s="13" t="n"/>
      <c r="AS160" s="13" t="n"/>
      <c r="AT160" s="13" t="n"/>
      <c r="AU160" s="13" t="n"/>
      <c r="AV160" s="13" t="n"/>
      <c r="AW160" s="13" t="n"/>
      <c r="AX160" s="13" t="n"/>
      <c r="AY160" s="13" t="n"/>
      <c r="AZ160" s="13" t="n"/>
      <c r="BA160" s="13" t="n"/>
      <c r="BB160" s="13" t="n"/>
      <c r="BC160" s="13" t="n"/>
      <c r="BD160" s="13" t="n"/>
      <c r="BE160" s="13" t="n"/>
      <c r="BF160" s="13" t="n"/>
      <c r="BG160" s="13" t="n"/>
      <c r="BH160" s="13" t="n"/>
      <c r="BI160" s="13" t="n"/>
      <c r="BJ160" s="30" t="n"/>
      <c r="BK160" s="30" t="n"/>
      <c r="BL160" s="30" t="n"/>
      <c r="BM160" s="30" t="n"/>
      <c r="BN160" s="30" t="n"/>
      <c r="BO160" s="13" t="n"/>
      <c r="BP160" s="13" t="n"/>
      <c r="BQ160" s="13" t="n"/>
      <c r="BR160" s="30" t="n"/>
      <c r="BS160" s="30" t="n"/>
      <c r="BT160" s="30" t="n"/>
      <c r="BU160" s="30" t="n"/>
      <c r="BV160" s="13" t="n"/>
      <c r="BW160" s="30" t="n"/>
      <c r="BX160" s="30" t="n"/>
      <c r="BY160" s="30" t="n"/>
      <c r="BZ160" s="30" t="n"/>
      <c r="CA160" s="30" t="n"/>
      <c r="CB160" s="30" t="n"/>
      <c r="CC160" s="13" t="n"/>
      <c r="CD160" s="13" t="n"/>
      <c r="CE160" s="13" t="n"/>
      <c r="CF160" s="13" t="n"/>
      <c r="CG160" s="13" t="n"/>
      <c r="CH160" s="13" t="n"/>
      <c r="CI160" s="13" t="n"/>
      <c r="CJ160" s="13" t="n"/>
      <c r="CK160" s="13" t="n"/>
      <c r="CL160" s="13" t="n"/>
      <c r="CM160" s="13" t="n"/>
      <c r="CN160" s="30" t="n"/>
      <c r="CO160" s="30" t="n"/>
      <c r="CP160" s="30" t="n"/>
      <c r="CQ160" s="30" t="n"/>
      <c r="CR160" s="13" t="n"/>
      <c r="CS160" s="13" t="n"/>
      <c r="CT160" s="13" t="n"/>
      <c r="CU160" s="13" t="n"/>
      <c r="CV160" s="13" t="n"/>
      <c r="CW160" s="13" t="n"/>
      <c r="CX160" s="13" t="n"/>
      <c r="CY160" s="13" t="n"/>
      <c r="CZ160" s="30" t="n"/>
      <c r="DA160" s="13" t="n"/>
      <c r="DB160" s="13" t="n"/>
      <c r="DC160" s="13" t="n"/>
      <c r="DD160" s="13" t="n"/>
      <c r="DE160" s="13" t="n"/>
      <c r="DF160" s="13" t="n"/>
      <c r="DG160" s="30" t="n"/>
      <c r="DH160" s="13" t="n"/>
      <c r="DI160" s="13" t="n"/>
      <c r="DJ160" s="13" t="n"/>
      <c r="DK160" s="13" t="n"/>
      <c r="DL160" s="13" t="n"/>
      <c r="DM160" s="13" t="n"/>
      <c r="DN160" s="13" t="n"/>
      <c r="DO160" s="13" t="n"/>
      <c r="DP160" s="13" t="n"/>
      <c r="DQ160" s="13" t="n"/>
      <c r="DR160" s="13" t="n"/>
      <c r="DS160" s="13" t="n"/>
      <c r="DT160" s="13" t="n"/>
      <c r="DU160" s="13" t="n"/>
      <c r="DV160" s="13" t="n"/>
      <c r="DW160" s="13" t="n"/>
      <c r="DX160" s="30" t="n"/>
      <c r="DY160" s="30" t="n"/>
      <c r="DZ160" s="30" t="n"/>
      <c r="EA160" s="30" t="n"/>
      <c r="EB160" s="13" t="n"/>
      <c r="EC160" s="13" t="n"/>
    </row>
    <row r="161" ht="16" customHeight="1">
      <c r="A161" s="12" t="inlineStr">
        <is>
          <t>Qty</t>
        </is>
      </c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>
        <v>1</v>
      </c>
      <c r="N161" s="13" t="n"/>
      <c r="O161" s="13" t="n"/>
      <c r="P161" s="13" t="n">
        <v>5</v>
      </c>
      <c r="Q161" s="13" t="n">
        <v>30</v>
      </c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  <c r="AG161" s="13" t="n"/>
      <c r="AH161" s="13" t="n"/>
      <c r="AI161" s="13" t="n"/>
      <c r="AJ161" s="13" t="n"/>
      <c r="AK161" s="13" t="n"/>
      <c r="AL161" s="13" t="n"/>
      <c r="AP161" s="13" t="n"/>
      <c r="AQ161" s="15" t="n"/>
      <c r="AR161" s="15" t="n"/>
      <c r="AS161" s="15" t="n"/>
      <c r="AT161" s="15" t="n"/>
      <c r="AU161" s="15" t="n"/>
      <c r="AV161" s="15" t="n"/>
      <c r="AW161" s="15" t="n"/>
      <c r="AX161" s="15" t="n"/>
      <c r="AY161" s="15" t="n"/>
      <c r="AZ161" s="15" t="n"/>
      <c r="BA161" s="15" t="n"/>
      <c r="BB161" s="15" t="n"/>
      <c r="BC161" s="15" t="n"/>
      <c r="BD161" s="13" t="n"/>
      <c r="BE161" s="13" t="n"/>
      <c r="BF161" s="15" t="n"/>
      <c r="BG161" s="15" t="n"/>
      <c r="BH161" s="15" t="n"/>
      <c r="BI161" s="15" t="n"/>
      <c r="BJ161" s="13" t="n"/>
      <c r="BK161" s="13" t="n"/>
      <c r="BL161" s="13" t="n"/>
      <c r="BM161" s="13" t="n"/>
      <c r="BN161" s="13" t="n"/>
      <c r="BO161" s="15" t="n"/>
      <c r="BP161" s="15" t="n"/>
      <c r="BQ161" s="15" t="n"/>
      <c r="BR161" s="13" t="n"/>
      <c r="BS161" s="13" t="n"/>
      <c r="BT161" s="13" t="n"/>
      <c r="BU161" s="13" t="n"/>
      <c r="BV161" s="15" t="n"/>
      <c r="BW161" s="13" t="n"/>
      <c r="BX161" s="13" t="n"/>
      <c r="BY161" s="13" t="n"/>
      <c r="BZ161" s="13" t="n"/>
      <c r="CA161" s="13" t="n"/>
      <c r="CB161" s="13" t="n"/>
      <c r="CC161" s="13" t="n"/>
      <c r="CD161" s="13" t="n"/>
      <c r="CE161" s="13" t="n"/>
      <c r="CF161" s="13" t="n"/>
      <c r="CG161" s="13" t="n"/>
      <c r="CH161" s="13" t="n"/>
      <c r="CI161" s="13" t="n"/>
      <c r="CJ161" s="13" t="n"/>
      <c r="CK161" s="13" t="n"/>
      <c r="CL161" s="13" t="n"/>
      <c r="CM161" s="13" t="n"/>
      <c r="CN161" s="13" t="n"/>
      <c r="CO161" s="13" t="n"/>
      <c r="CP161" s="13" t="n"/>
      <c r="CQ161" s="13" t="n"/>
      <c r="CR161" s="15" t="n"/>
      <c r="CS161" s="15" t="n"/>
      <c r="CT161" s="15" t="n"/>
      <c r="CU161" s="13" t="n"/>
      <c r="CV161" s="15" t="n"/>
      <c r="CW161" s="15" t="n"/>
      <c r="CX161" s="15" t="n"/>
      <c r="CY161" s="15" t="n"/>
      <c r="CZ161" s="13" t="n"/>
      <c r="DA161" s="15" t="n"/>
      <c r="DB161" s="15" t="n"/>
      <c r="DC161" s="15" t="n"/>
      <c r="DD161" s="15" t="n"/>
      <c r="DE161" s="13" t="n"/>
      <c r="DF161" s="13" t="n"/>
      <c r="DG161" s="13" t="n"/>
      <c r="DH161" s="13" t="n"/>
      <c r="DI161" s="13" t="n"/>
      <c r="DJ161" s="13" t="n"/>
      <c r="DK161" s="13" t="n"/>
      <c r="DL161" s="13" t="n"/>
      <c r="DM161" s="13" t="n"/>
      <c r="DN161" s="13" t="n"/>
      <c r="DO161" s="15" t="n"/>
      <c r="DP161" s="15" t="n"/>
      <c r="DQ161" s="15" t="n"/>
      <c r="DR161" s="15" t="n"/>
      <c r="DS161" s="13" t="n"/>
      <c r="DT161" s="13" t="n"/>
      <c r="DU161" s="13" t="n"/>
      <c r="DV161" s="13" t="n"/>
      <c r="DW161" s="13" t="n"/>
      <c r="DX161" s="13" t="n"/>
      <c r="DY161" s="13" t="n"/>
      <c r="DZ161" s="13" t="n"/>
      <c r="EA161" s="13" t="n"/>
      <c r="EB161" s="13" t="n"/>
      <c r="EC161" s="13" t="n"/>
    </row>
    <row r="162" ht="16" customHeight="1">
      <c r="A162" s="14" t="inlineStr">
        <is>
          <t>Price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>
        <v>252</v>
      </c>
      <c r="N162" s="15" t="n"/>
      <c r="O162" s="15" t="n"/>
      <c r="P162" s="15" t="n">
        <v>209</v>
      </c>
      <c r="Q162" s="15" t="n">
        <v>91</v>
      </c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3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  <c r="AL162" s="15" t="n"/>
      <c r="AP162" s="13" t="n"/>
      <c r="AQ162" s="17" t="n"/>
      <c r="AR162" s="17" t="n"/>
      <c r="AS162" s="17" t="n"/>
      <c r="AT162" s="17" t="n"/>
      <c r="AU162" s="17" t="n"/>
      <c r="AV162" s="17" t="n"/>
      <c r="AW162" s="17" t="n"/>
      <c r="AX162" s="17" t="n"/>
      <c r="AY162" s="17" t="n"/>
      <c r="AZ162" s="17" t="n"/>
      <c r="BA162" s="17" t="n"/>
      <c r="BB162" s="17" t="n"/>
      <c r="BC162" s="17" t="n"/>
      <c r="BD162" s="13" t="n"/>
      <c r="BE162" s="13" t="n"/>
      <c r="BF162" s="17" t="n"/>
      <c r="BG162" s="17" t="n"/>
      <c r="BH162" s="17" t="n"/>
      <c r="BI162" s="17" t="n"/>
      <c r="BJ162" s="15" t="n"/>
      <c r="BK162" s="15" t="n"/>
      <c r="BL162" s="15" t="n"/>
      <c r="BM162" s="15" t="n"/>
      <c r="BN162" s="15" t="n"/>
      <c r="BO162" s="17" t="n"/>
      <c r="BP162" s="17" t="n"/>
      <c r="BQ162" s="17" t="n"/>
      <c r="BR162" s="15" t="n"/>
      <c r="BS162" s="15" t="n"/>
      <c r="BT162" s="15" t="n"/>
      <c r="BU162" s="15" t="n"/>
      <c r="BV162" s="17" t="n"/>
      <c r="BW162" s="15" t="n"/>
      <c r="BX162" s="15" t="n"/>
      <c r="BY162" s="15" t="n"/>
      <c r="BZ162" s="15" t="n"/>
      <c r="CA162" s="15" t="n"/>
      <c r="CB162" s="15" t="n"/>
      <c r="CC162" s="13" t="n"/>
      <c r="CD162" s="13" t="n"/>
      <c r="CE162" s="13" t="n"/>
      <c r="CF162" s="13" t="n"/>
      <c r="CG162" s="13" t="n"/>
      <c r="CH162" s="13" t="n"/>
      <c r="CI162" s="13" t="n"/>
      <c r="CJ162" s="13" t="n"/>
      <c r="CK162" s="13" t="n"/>
      <c r="CL162" s="13" t="n"/>
      <c r="CM162" s="13" t="n"/>
      <c r="CN162" s="15" t="n"/>
      <c r="CO162" s="15" t="n"/>
      <c r="CP162" s="15" t="n"/>
      <c r="CQ162" s="15" t="n"/>
      <c r="CR162" s="17" t="n"/>
      <c r="CS162" s="17" t="n"/>
      <c r="CT162" s="17" t="n"/>
      <c r="CU162" s="13" t="n"/>
      <c r="CV162" s="17" t="n"/>
      <c r="CW162" s="17" t="n"/>
      <c r="CX162" s="17" t="n"/>
      <c r="CY162" s="17" t="n"/>
      <c r="CZ162" s="15" t="n"/>
      <c r="DA162" s="17" t="n"/>
      <c r="DB162" s="17" t="n"/>
      <c r="DC162" s="17" t="n"/>
      <c r="DD162" s="17" t="n"/>
      <c r="DE162" s="13" t="n"/>
      <c r="DF162" s="13" t="n"/>
      <c r="DG162" s="15" t="n"/>
      <c r="DH162" s="13" t="n"/>
      <c r="DI162" s="13" t="n"/>
      <c r="DJ162" s="13" t="n"/>
      <c r="DK162" s="13" t="n"/>
      <c r="DL162" s="13" t="n"/>
      <c r="DM162" s="13" t="n"/>
      <c r="DN162" s="13" t="n"/>
      <c r="DO162" s="17" t="n"/>
      <c r="DP162" s="17" t="n"/>
      <c r="DQ162" s="17" t="n"/>
      <c r="DR162" s="17" t="n"/>
      <c r="DS162" s="13" t="n"/>
      <c r="DT162" s="13" t="n"/>
      <c r="DU162" s="13" t="n"/>
      <c r="DV162" s="13" t="n"/>
      <c r="DW162" s="13" t="n"/>
      <c r="DX162" s="15" t="n"/>
      <c r="DY162" s="15" t="n"/>
      <c r="DZ162" s="15" t="n"/>
      <c r="EA162" s="15" t="n"/>
      <c r="EB162" s="13" t="n"/>
      <c r="EC162" s="13" t="n"/>
    </row>
    <row r="163" ht="16" customHeight="1">
      <c r="A163" s="16" t="inlineStr">
        <is>
          <t>Discount</t>
        </is>
      </c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>
        <v>0</v>
      </c>
      <c r="N163" s="17" t="n"/>
      <c r="O163" s="17" t="n"/>
      <c r="P163" s="17" t="n">
        <v>0</v>
      </c>
      <c r="Q163" s="17" t="n">
        <v>0</v>
      </c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3" t="n"/>
      <c r="AC163" s="17" t="n"/>
      <c r="AD163" s="17" t="n"/>
      <c r="AE163" s="17" t="n"/>
      <c r="AF163" s="17" t="n"/>
      <c r="AG163" s="17" t="n"/>
      <c r="AH163" s="17" t="n"/>
      <c r="AI163" s="17" t="n"/>
      <c r="AJ163" s="17" t="n"/>
      <c r="AK163" s="17" t="n"/>
      <c r="AL163" s="17" t="n"/>
      <c r="AP163" s="19">
        <f>(AP161*AP160)*(1-AP162)</f>
        <v/>
      </c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>
        <f>(BB161*BB160)*(1-BB162)</f>
        <v/>
      </c>
      <c r="BC163" s="19">
        <f>(BC161*BC160)*(1-BC162)</f>
        <v/>
      </c>
      <c r="BD163" s="19">
        <f>(BD161*BD160)*(1-BD162)</f>
        <v/>
      </c>
      <c r="BE163" s="19">
        <f>(BE161*BE160)*(1-BE162)</f>
        <v/>
      </c>
      <c r="BF163" s="19" t="n"/>
      <c r="BG163" s="19" t="n"/>
      <c r="BH163" s="19" t="n"/>
      <c r="BI163" s="19">
        <f>(BI161*BI160)*(1-BI162)</f>
        <v/>
      </c>
      <c r="BJ163" s="17" t="n"/>
      <c r="BK163" s="17" t="n"/>
      <c r="BL163" s="17" t="n"/>
      <c r="BM163" s="17" t="n"/>
      <c r="BN163" s="17" t="n"/>
      <c r="BO163" s="19">
        <f>(BO161*BO160)*(1-BO162)</f>
        <v/>
      </c>
      <c r="BP163" s="19">
        <f>(BP161*BP160)*(1-BP162)</f>
        <v/>
      </c>
      <c r="BQ163" s="19">
        <f>(BQ161*BQ160)*(1-BQ162)</f>
        <v/>
      </c>
      <c r="BR163" s="17" t="n"/>
      <c r="BS163" s="17" t="n"/>
      <c r="BT163" s="17" t="n"/>
      <c r="BU163" s="17" t="n"/>
      <c r="BV163" s="19">
        <f>(BV161*BV160)*(1-BV162)</f>
        <v/>
      </c>
      <c r="BW163" s="17" t="n"/>
      <c r="BX163" s="17" t="n"/>
      <c r="BY163" s="17" t="n"/>
      <c r="BZ163" s="17" t="n"/>
      <c r="CA163" s="17" t="n"/>
      <c r="CB163" s="17" t="n"/>
      <c r="CC163" s="19">
        <f>(CC161*CC160)*(1-CC162)</f>
        <v/>
      </c>
      <c r="CD163" s="19">
        <f>(CD161*CD160)*(1-CD162)</f>
        <v/>
      </c>
      <c r="CE163" s="19">
        <f>(CE161*CE160)*(1-CE162)</f>
        <v/>
      </c>
      <c r="CF163" s="19">
        <f>(CF161*CF160)*(1-CF162)</f>
        <v/>
      </c>
      <c r="CG163" s="19">
        <f>(CG161*CG160)*(1-CG162)</f>
        <v/>
      </c>
      <c r="CH163" s="19">
        <f>(CH161*CH160)*(1-CH162)</f>
        <v/>
      </c>
      <c r="CI163" s="19">
        <f>(CI161*CI160)*(1-CI162)</f>
        <v/>
      </c>
      <c r="CJ163" s="19">
        <f>(CJ161*CJ160)*(1-CJ162)</f>
        <v/>
      </c>
      <c r="CK163" s="19">
        <f>(CK161*CK160)*(1-CK162)</f>
        <v/>
      </c>
      <c r="CL163" s="19">
        <f>(CL161*CL160)*(1-CL162)</f>
        <v/>
      </c>
      <c r="CM163" s="19">
        <f>(CM161*CM160)*(1-CM162)</f>
        <v/>
      </c>
      <c r="CN163" s="17" t="n"/>
      <c r="CO163" s="17" t="n"/>
      <c r="CP163" s="17" t="n"/>
      <c r="CQ163" s="17" t="n"/>
      <c r="CR163" s="19">
        <f>(CR161*CR160)*(1-CR162)</f>
        <v/>
      </c>
      <c r="CS163" s="19">
        <f>(CS161*CS160)*(1-CS162)</f>
        <v/>
      </c>
      <c r="CT163" s="19">
        <f>(CT161*CT160)*(1-CT162)</f>
        <v/>
      </c>
      <c r="CU163" s="19">
        <f>(CU161*CU160)*(1-CU162)</f>
        <v/>
      </c>
      <c r="CV163" s="19">
        <f>(CV161*CV160)*(1-CV162)</f>
        <v/>
      </c>
      <c r="CW163" s="19">
        <f>(CW161*CW160)*(1-CW162)</f>
        <v/>
      </c>
      <c r="CX163" s="19" t="n"/>
      <c r="CY163" s="19" t="n"/>
      <c r="CZ163" s="17" t="n"/>
      <c r="DA163" s="19">
        <f>(DA161*DA160)*(1-DA162)</f>
        <v/>
      </c>
      <c r="DB163" s="19">
        <f>(DB161*DB160)*(1-DB162)</f>
        <v/>
      </c>
      <c r="DC163" s="19">
        <f>(DC161*DC160)*(1-DC162)</f>
        <v/>
      </c>
      <c r="DD163" s="19">
        <f>(DD161*DD160)*(1-DD162)</f>
        <v/>
      </c>
      <c r="DE163" s="19">
        <f>(DE161*DE160)*(1-DE162)</f>
        <v/>
      </c>
      <c r="DF163" s="19">
        <f>(DF161*DF160)*(1-DF162)</f>
        <v/>
      </c>
      <c r="DG163" s="17" t="n"/>
      <c r="DH163" s="19">
        <f>(DH161*DH160)*(1-DH162)</f>
        <v/>
      </c>
      <c r="DI163" s="19">
        <f>(DI161*DI160)*(1-DI162)</f>
        <v/>
      </c>
      <c r="DJ163" s="19">
        <f>(DJ161*DJ160)*(1-DJ162)</f>
        <v/>
      </c>
      <c r="DK163" s="19">
        <f>(DK161*DK160)*(1-DK162)</f>
        <v/>
      </c>
      <c r="DL163" s="19">
        <f>(DL161*DL160)*(1-DL162)</f>
        <v/>
      </c>
      <c r="DM163" s="19">
        <f>(DM161*DM160)*(1-DM162)</f>
        <v/>
      </c>
      <c r="DN163" s="19">
        <f>(DN161*DN160)*(1-DN162)</f>
        <v/>
      </c>
      <c r="DO163" s="19">
        <f>(DO161*DO160)*(1-DO162)</f>
        <v/>
      </c>
      <c r="DP163" s="19">
        <f>(DP161*DP160)*(1-DP162)</f>
        <v/>
      </c>
      <c r="DQ163" s="19">
        <f>(DQ161*DQ160)*(1-DQ162)</f>
        <v/>
      </c>
      <c r="DR163" s="19">
        <f>(DR161*DR160)*(1-DR162)</f>
        <v/>
      </c>
      <c r="DS163" s="19">
        <f>(DS161*DS160)*(1-DS162)</f>
        <v/>
      </c>
      <c r="DT163" s="13" t="n"/>
      <c r="DU163" s="19">
        <f>(DU161*DU160)*(1-DU162)</f>
        <v/>
      </c>
      <c r="DV163" s="19">
        <f>(DV161*DV160)*(1-DV162)</f>
        <v/>
      </c>
      <c r="DW163" s="19">
        <f>(DW161*DW160)*(1-DW162)</f>
        <v/>
      </c>
      <c r="DX163" s="17" t="n"/>
      <c r="DY163" s="17" t="n"/>
      <c r="DZ163" s="17" t="n"/>
      <c r="EA163" s="17" t="n"/>
      <c r="EB163" s="19">
        <f>(EB161*EB160)*(1-EB162)</f>
        <v/>
      </c>
      <c r="EC163" s="19">
        <f>(EC161*EC160)*(1-EC162)</f>
        <v/>
      </c>
    </row>
    <row r="164" ht="16" customHeight="1">
      <c r="A164" s="18" t="inlineStr">
        <is>
          <t>Final Price</t>
        </is>
      </c>
      <c r="B164" s="19">
        <f>(B162*B161)*(1-B163)</f>
        <v/>
      </c>
      <c r="C164" s="19">
        <f>(C162*C161)*(1-C163)</f>
        <v/>
      </c>
      <c r="D164" s="19">
        <f>(D162*D161)*(1-D163)</f>
        <v/>
      </c>
      <c r="E164" s="19">
        <f>(E162*E161)*(1-E163)</f>
        <v/>
      </c>
      <c r="F164" s="19">
        <f>(F162*F161)*(1-F163)</f>
        <v/>
      </c>
      <c r="G164" s="19">
        <f>(G162*G161)*(1-G163)</f>
        <v/>
      </c>
      <c r="H164" s="19">
        <f>(H162*H161)*(1-H163)</f>
        <v/>
      </c>
      <c r="I164" s="19">
        <f>(I162*I161)*(1-I163)</f>
        <v/>
      </c>
      <c r="J164" s="19">
        <f>(J162*J161)*(1-J163)</f>
        <v/>
      </c>
      <c r="K164" s="19">
        <f>(K162*K161)*(1-K163)</f>
        <v/>
      </c>
      <c r="L164" s="19">
        <f>(L162*L161)*(1-L163)</f>
        <v/>
      </c>
      <c r="M164" s="19">
        <f>(M162*M161)*(1-M163)</f>
        <v/>
      </c>
      <c r="N164" s="19">
        <f>(N162*N161)*(1-N163)</f>
        <v/>
      </c>
      <c r="O164" s="19">
        <f>(O162*O161)*(1-O163)</f>
        <v/>
      </c>
      <c r="P164" s="19">
        <f>(P162*P161)*(1-P163)</f>
        <v/>
      </c>
      <c r="Q164" s="19">
        <f>(Q162*Q161)*(1-Q163)</f>
        <v/>
      </c>
      <c r="R164" s="19">
        <f>(R162*R161)*(1-R163)</f>
        <v/>
      </c>
      <c r="S164" s="19">
        <f>(S162*S161)*(1-S163)</f>
        <v/>
      </c>
      <c r="T164" s="19">
        <f>(T162*T161)*(1-T163)</f>
        <v/>
      </c>
      <c r="U164" s="19">
        <f>(U162*U161)*(1-U163)</f>
        <v/>
      </c>
      <c r="V164" s="19">
        <f>(V162*V161)*(1-V163)</f>
        <v/>
      </c>
      <c r="W164" s="19">
        <f>(W162*W161)*(1-W163)</f>
        <v/>
      </c>
      <c r="X164" s="19" t="n"/>
      <c r="Y164" s="19">
        <f>(Y162*Y161)*(1-Y163)</f>
        <v/>
      </c>
      <c r="Z164" s="19">
        <f>(Z162*Z161)*(1-Z163)</f>
        <v/>
      </c>
      <c r="AA164" s="19">
        <f>(AA162*AA161)*(1-AA163)</f>
        <v/>
      </c>
      <c r="AB164" s="19">
        <f>(AB162*AB161)*(1-AB163)</f>
        <v/>
      </c>
      <c r="AC164" s="19">
        <f>(AC162*AC161)*(1-AC163)</f>
        <v/>
      </c>
      <c r="AD164" s="19" t="n"/>
      <c r="AE164" s="19" t="n"/>
      <c r="AF164" s="19" t="n"/>
      <c r="AG164" s="19" t="n"/>
      <c r="AH164" s="19" t="n"/>
      <c r="AI164" s="19" t="n"/>
      <c r="AJ164" s="19">
        <f>(AJ162*AJ161)*(1-AJ163)</f>
        <v/>
      </c>
      <c r="AK164" s="19">
        <f>(AK162*AK161)*(1-AK163)</f>
        <v/>
      </c>
      <c r="AL164" s="19">
        <f>(AL162*AL161)*(1-AL163)</f>
        <v/>
      </c>
      <c r="AP164" s="13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13" t="n"/>
      <c r="BE164" s="13" t="n"/>
      <c r="BF164" s="6" t="n"/>
      <c r="BG164" s="6" t="n"/>
      <c r="BH164" s="6" t="n"/>
      <c r="BI164" s="6" t="n"/>
      <c r="BJ164" s="19">
        <f>(BJ162*BJ161)*(1-BJ163)</f>
        <v/>
      </c>
      <c r="BK164" s="19">
        <f>(BK162*BK161)*(1-BK163)</f>
        <v/>
      </c>
      <c r="BL164" s="19">
        <f>(BL162*BL161)*(1-BL163)</f>
        <v/>
      </c>
      <c r="BM164" s="19">
        <f>(BM162*BM161)*(1-BM163)</f>
        <v/>
      </c>
      <c r="BN164" s="19">
        <f>(BN162*BN161)*(1-BN163)</f>
        <v/>
      </c>
      <c r="BO164" s="6" t="n"/>
      <c r="BP164" s="6" t="n"/>
      <c r="BQ164" s="6" t="n"/>
      <c r="BR164" s="19">
        <f>(BR162*BR161)*(1-BR163)</f>
        <v/>
      </c>
      <c r="BS164" s="19">
        <f>(BS162*BS161)*(1-BS163)</f>
        <v/>
      </c>
      <c r="BT164" s="19">
        <f>(BT162*BT161)*(1-BT163)</f>
        <v/>
      </c>
      <c r="BU164" s="19">
        <f>(BU162*BU161)*(1-BU163)</f>
        <v/>
      </c>
      <c r="BV164" s="6" t="n"/>
      <c r="BW164" s="19">
        <f>(BW162*BW161)*(1-BW163)</f>
        <v/>
      </c>
      <c r="BX164" s="19">
        <f>(BX162*BX161)*(1-BX163)</f>
        <v/>
      </c>
      <c r="BY164" s="19">
        <f>(BY162*BY161)*(1-BY163)</f>
        <v/>
      </c>
      <c r="BZ164" s="19">
        <f>(BZ162*BZ161)*(1-BZ163)</f>
        <v/>
      </c>
      <c r="CA164" s="19">
        <f>(CA162*CA161)*(1-CA163)</f>
        <v/>
      </c>
      <c r="CB164" s="19">
        <f>(CB162*CB161)*(1-CB163)</f>
        <v/>
      </c>
      <c r="CC164" s="13" t="n"/>
      <c r="CD164" s="13" t="n"/>
      <c r="CE164" s="13" t="n"/>
      <c r="CF164" s="13" t="n"/>
      <c r="CG164" s="13" t="n"/>
      <c r="CH164" s="13" t="n"/>
      <c r="CI164" s="13" t="n"/>
      <c r="CJ164" s="13" t="n"/>
      <c r="CK164" s="13" t="n"/>
      <c r="CL164" s="13" t="n"/>
      <c r="CM164" s="13" t="n"/>
      <c r="CN164" s="19">
        <f>(CN162*CN161)*(1-CN163)</f>
        <v/>
      </c>
      <c r="CO164" s="19">
        <f>(CO162*CO161)*(1-CO163)</f>
        <v/>
      </c>
      <c r="CP164" s="19">
        <f>(CP162*CP161)*(1-CP163)</f>
        <v/>
      </c>
      <c r="CQ164" s="19">
        <f>(CQ162*CQ161)*(1-CQ163)</f>
        <v/>
      </c>
      <c r="CR164" s="6" t="n"/>
      <c r="CS164" s="6" t="n"/>
      <c r="CT164" s="6" t="n"/>
      <c r="CU164" s="13" t="n"/>
      <c r="CV164" s="6" t="n"/>
      <c r="CW164" s="6" t="n"/>
      <c r="CX164" s="6" t="n"/>
      <c r="CY164" s="6" t="n"/>
      <c r="CZ164" s="19">
        <f>(CZ162*CZ161)*(1-CZ163)</f>
        <v/>
      </c>
      <c r="DA164" s="6" t="n"/>
      <c r="DB164" s="6" t="n"/>
      <c r="DC164" s="6" t="n"/>
      <c r="DD164" s="6" t="n"/>
      <c r="DE164" s="13" t="n"/>
      <c r="DF164" s="13" t="n"/>
      <c r="DG164" s="19">
        <f>(DG162*DG161)*(1-DG163)</f>
        <v/>
      </c>
      <c r="DH164" s="13" t="n"/>
      <c r="DI164" s="13" t="n"/>
      <c r="DJ164" s="13" t="n"/>
      <c r="DK164" s="13" t="n"/>
      <c r="DL164" s="13" t="n"/>
      <c r="DM164" s="13" t="n"/>
      <c r="DN164" s="13" t="n"/>
      <c r="DO164" s="6" t="n"/>
      <c r="DP164" s="6" t="n"/>
      <c r="DQ164" s="6" t="n"/>
      <c r="DR164" s="6" t="n"/>
      <c r="DS164" s="13" t="n"/>
      <c r="DT164" s="19">
        <f>(DT162*DT161)*(1-DT163)</f>
        <v/>
      </c>
      <c r="DU164" s="13" t="n"/>
      <c r="DV164" s="13" t="n"/>
      <c r="DW164" s="13" t="n"/>
      <c r="DX164" s="19">
        <f>(DX162*DX161)*(1-DX163)</f>
        <v/>
      </c>
      <c r="DY164" s="19">
        <f>(DY162*DY161)*(1-DY163)</f>
        <v/>
      </c>
      <c r="DZ164" s="19">
        <f>(DZ162*DZ161)*(1-DZ163)</f>
        <v/>
      </c>
      <c r="EA164" s="19">
        <f>(EA162*EA161)*(1-EA163)</f>
        <v/>
      </c>
      <c r="EB164" s="13" t="n"/>
      <c r="EC164" s="13" t="n"/>
    </row>
    <row r="165" ht="16" customHeight="1">
      <c r="A165" s="11" t="inlineStr">
        <is>
          <t>Customer</t>
        </is>
      </c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inlineStr">
        <is>
          <t>Ormat</t>
        </is>
      </c>
      <c r="N165" s="6" t="n"/>
      <c r="O165" s="6" t="n"/>
      <c r="P165" s="6" t="inlineStr">
        <is>
          <t>Ormat</t>
        </is>
      </c>
      <c r="Q165" s="6" t="inlineStr">
        <is>
          <t>Ormat</t>
        </is>
      </c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13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P165" s="13" t="n"/>
      <c r="AQ165" s="20" t="n"/>
      <c r="AR165" s="20" t="n"/>
      <c r="AS165" s="20" t="n"/>
      <c r="AT165" s="20" t="n"/>
      <c r="AU165" s="20" t="n"/>
      <c r="AV165" s="20" t="n"/>
      <c r="AW165" s="20" t="n"/>
      <c r="AX165" s="20" t="n"/>
      <c r="AY165" s="20" t="n"/>
      <c r="AZ165" s="20" t="n"/>
      <c r="BA165" s="20" t="n"/>
      <c r="BB165" s="20" t="n"/>
      <c r="BC165" s="20" t="n"/>
      <c r="BD165" s="13" t="n"/>
      <c r="BE165" s="13" t="n"/>
      <c r="BF165" s="20" t="n"/>
      <c r="BG165" s="20" t="n"/>
      <c r="BH165" s="20" t="n"/>
      <c r="BI165" s="20" t="n"/>
      <c r="BJ165" s="6" t="n"/>
      <c r="BK165" s="6" t="n"/>
      <c r="BL165" s="6" t="n"/>
      <c r="BM165" s="6" t="n"/>
      <c r="BN165" s="6" t="n"/>
      <c r="BO165" s="20" t="n"/>
      <c r="BP165" s="20" t="n"/>
      <c r="BQ165" s="20" t="n"/>
      <c r="BR165" s="6" t="n"/>
      <c r="BS165" s="6" t="n"/>
      <c r="BT165" s="6" t="n"/>
      <c r="BU165" s="6" t="n"/>
      <c r="BV165" s="20" t="n"/>
      <c r="BW165" s="6" t="n"/>
      <c r="BX165" s="6" t="n"/>
      <c r="BY165" s="6" t="n"/>
      <c r="BZ165" s="6" t="n"/>
      <c r="CA165" s="6" t="n"/>
      <c r="CB165" s="6" t="n"/>
      <c r="CC165" s="13" t="n"/>
      <c r="CD165" s="13" t="n"/>
      <c r="CE165" s="13" t="n"/>
      <c r="CF165" s="13" t="n"/>
      <c r="CG165" s="13" t="n"/>
      <c r="CH165" s="13" t="n"/>
      <c r="CI165" s="13" t="n"/>
      <c r="CJ165" s="13" t="n"/>
      <c r="CK165" s="13" t="n"/>
      <c r="CL165" s="13" t="n"/>
      <c r="CM165" s="13" t="n"/>
      <c r="CN165" s="6" t="n"/>
      <c r="CO165" s="6" t="n"/>
      <c r="CP165" s="6" t="n"/>
      <c r="CQ165" s="6" t="n"/>
      <c r="CR165" s="20" t="n"/>
      <c r="CS165" s="20" t="n"/>
      <c r="CT165" s="20" t="n"/>
      <c r="CU165" s="13" t="n"/>
      <c r="CV165" s="20" t="n"/>
      <c r="CW165" s="20" t="n"/>
      <c r="CX165" s="20" t="n"/>
      <c r="CY165" s="20" t="n"/>
      <c r="CZ165" s="6" t="n"/>
      <c r="DA165" s="20" t="n"/>
      <c r="DB165" s="20" t="n"/>
      <c r="DC165" s="20" t="n"/>
      <c r="DD165" s="20" t="n"/>
      <c r="DE165" s="13" t="n"/>
      <c r="DF165" s="13" t="n"/>
      <c r="DG165" s="6" t="n"/>
      <c r="DH165" s="13" t="n"/>
      <c r="DI165" s="13" t="n"/>
      <c r="DJ165" s="13" t="n"/>
      <c r="DK165" s="13" t="n"/>
      <c r="DL165" s="13" t="n"/>
      <c r="DM165" s="13" t="n"/>
      <c r="DN165" s="13" t="n"/>
      <c r="DO165" s="20" t="n"/>
      <c r="DP165" s="20" t="n"/>
      <c r="DQ165" s="20" t="n"/>
      <c r="DR165" s="20" t="n"/>
      <c r="DS165" s="13" t="n"/>
      <c r="DT165" s="13" t="n"/>
      <c r="DU165" s="13" t="n"/>
      <c r="DV165" s="13" t="n"/>
      <c r="DW165" s="13" t="n"/>
      <c r="DX165" s="6" t="n"/>
      <c r="DY165" s="6" t="n"/>
      <c r="DZ165" s="6" t="n"/>
      <c r="EA165" s="6" t="n"/>
      <c r="EB165" s="13" t="n"/>
      <c r="EC165" s="13" t="n"/>
    </row>
    <row r="166" ht="16" customHeight="1">
      <c r="A166" s="21" t="inlineStr">
        <is>
          <t>Customer PN</t>
        </is>
      </c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inlineStr">
        <is>
          <t>955.070.841.1</t>
        </is>
      </c>
      <c r="N166" s="20" t="n"/>
      <c r="O166" s="20" t="n"/>
      <c r="P166" s="20" t="inlineStr">
        <is>
          <t>955.071.839.1</t>
        </is>
      </c>
      <c r="Q166" s="20" t="inlineStr">
        <is>
          <t>955.070.839.1</t>
        </is>
      </c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  <c r="AA166" s="20" t="n"/>
      <c r="AB166" s="13" t="n"/>
      <c r="AC166" s="32" t="n"/>
      <c r="AD166" s="32" t="n"/>
      <c r="AE166" s="32" t="n"/>
      <c r="AF166" s="32" t="n"/>
      <c r="AG166" s="32" t="n"/>
      <c r="AH166" s="32" t="n"/>
      <c r="AI166" s="32" t="n"/>
      <c r="AJ166" s="20" t="n"/>
      <c r="AK166" s="20" t="n"/>
      <c r="AL166" s="20" t="n"/>
      <c r="AP166" s="13" t="n"/>
      <c r="AQ166" s="13" t="n"/>
      <c r="AR166" s="13" t="n"/>
      <c r="AS166" s="13" t="n"/>
      <c r="AT166" s="13" t="n"/>
      <c r="AU166" s="13" t="n"/>
      <c r="AV166" s="13" t="n"/>
      <c r="AW166" s="13" t="n"/>
      <c r="AX166" s="13" t="n"/>
      <c r="AY166" s="13" t="n"/>
      <c r="AZ166" s="13" t="n"/>
      <c r="BA166" s="13" t="n"/>
      <c r="BB166" s="13" t="n"/>
      <c r="BC166" s="13" t="n"/>
      <c r="BD166" s="13" t="n"/>
      <c r="BE166" s="13" t="n"/>
      <c r="BF166" s="13" t="n"/>
      <c r="BG166" s="13" t="n"/>
      <c r="BH166" s="13" t="n"/>
      <c r="BI166" s="13" t="n"/>
      <c r="BJ166" s="32" t="n"/>
      <c r="BK166" s="32" t="n"/>
      <c r="BL166" s="32" t="n"/>
      <c r="BM166" s="32" t="n"/>
      <c r="BN166" s="32" t="n"/>
      <c r="BO166" s="13" t="n"/>
      <c r="BP166" s="13" t="n"/>
      <c r="BQ166" s="13" t="n"/>
      <c r="BR166" s="32" t="n"/>
      <c r="BS166" s="32" t="n"/>
      <c r="BT166" s="32" t="n"/>
      <c r="BU166" s="32" t="n"/>
      <c r="BV166" s="13" t="n"/>
      <c r="BW166" s="32" t="n"/>
      <c r="BX166" s="32" t="n"/>
      <c r="BY166" s="32" t="n"/>
      <c r="BZ166" s="32" t="n"/>
      <c r="CA166" s="20" t="n"/>
      <c r="CB166" s="20" t="n"/>
      <c r="CC166" s="13" t="n"/>
      <c r="CD166" s="13" t="n"/>
      <c r="CE166" s="13" t="n"/>
      <c r="CF166" s="13" t="n"/>
      <c r="CG166" s="13" t="n"/>
      <c r="CH166" s="13" t="n"/>
      <c r="CI166" s="13" t="n"/>
      <c r="CJ166" s="13" t="n"/>
      <c r="CK166" s="13" t="n"/>
      <c r="CL166" s="13" t="n"/>
      <c r="CM166" s="13" t="n"/>
      <c r="CN166" s="32" t="n"/>
      <c r="CO166" s="32" t="n"/>
      <c r="CP166" s="32" t="n"/>
      <c r="CQ166" s="32" t="n"/>
      <c r="CR166" s="13" t="n"/>
      <c r="CS166" s="13" t="n"/>
      <c r="CT166" s="13" t="n"/>
      <c r="CU166" s="13" t="n"/>
      <c r="CV166" s="13" t="n"/>
      <c r="CW166" s="13" t="n"/>
      <c r="CX166" s="13" t="n"/>
      <c r="CY166" s="13" t="n"/>
      <c r="CZ166" s="32" t="n"/>
      <c r="DA166" s="13" t="n"/>
      <c r="DB166" s="13" t="n"/>
      <c r="DC166" s="13" t="n"/>
      <c r="DD166" s="13" t="n"/>
      <c r="DE166" s="13" t="n"/>
      <c r="DF166" s="13" t="n"/>
      <c r="DG166" s="32" t="n"/>
      <c r="DH166" s="13" t="n"/>
      <c r="DI166" s="13" t="n"/>
      <c r="DJ166" s="13" t="n"/>
      <c r="DK166" s="13" t="n"/>
      <c r="DL166" s="13" t="n"/>
      <c r="DM166" s="13" t="n"/>
      <c r="DN166" s="13" t="n"/>
      <c r="DO166" s="13" t="n"/>
      <c r="DP166" s="13" t="n"/>
      <c r="DQ166" s="13" t="n"/>
      <c r="DR166" s="13" t="n"/>
      <c r="DS166" s="13" t="n"/>
      <c r="DT166" s="13" t="n"/>
      <c r="DU166" s="13" t="n"/>
      <c r="DV166" s="13" t="n"/>
      <c r="DW166" s="13" t="n"/>
      <c r="DX166" s="32" t="n"/>
      <c r="DY166" s="32" t="n"/>
      <c r="DZ166" s="32" t="n"/>
      <c r="EA166" s="32" t="n"/>
      <c r="EB166" s="13" t="n"/>
      <c r="EC166" s="13" t="n"/>
    </row>
    <row r="167" ht="16" customHeight="1">
      <c r="A167" s="12" t="inlineStr">
        <is>
          <t>PO REF</t>
        </is>
      </c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inlineStr">
        <is>
          <t>AJ21-0702</t>
        </is>
      </c>
      <c r="N167" s="13" t="n"/>
      <c r="O167" s="13" t="n"/>
      <c r="P167" s="13" t="inlineStr">
        <is>
          <t>AJ22-1103</t>
        </is>
      </c>
      <c r="Q167" s="13" t="inlineStr">
        <is>
          <t>AJ21-0401</t>
        </is>
      </c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  <c r="AG167" s="13" t="n"/>
      <c r="AH167" s="13" t="n"/>
      <c r="AI167" s="13" t="n"/>
      <c r="AJ167" s="13" t="n"/>
      <c r="AK167" s="13" t="n"/>
      <c r="AL167" s="13" t="n"/>
      <c r="AP167" s="13" t="n"/>
      <c r="AQ167" s="30" t="n"/>
      <c r="AR167" s="30" t="n"/>
      <c r="AS167" s="30" t="n"/>
      <c r="AT167" s="30" t="n"/>
      <c r="AU167" s="30" t="n"/>
      <c r="AV167" s="30" t="n"/>
      <c r="AW167" s="30" t="n"/>
      <c r="AX167" s="30" t="n"/>
      <c r="AY167" s="30" t="n"/>
      <c r="AZ167" s="30" t="n"/>
      <c r="BA167" s="30" t="n"/>
      <c r="BB167" s="30" t="n"/>
      <c r="BC167" s="30" t="n"/>
      <c r="BD167" s="13" t="n"/>
      <c r="BE167" s="13" t="n"/>
      <c r="BF167" s="30" t="n"/>
      <c r="BG167" s="30" t="n"/>
      <c r="BH167" s="30" t="n"/>
      <c r="BI167" s="30" t="n"/>
      <c r="BJ167" s="13" t="n"/>
      <c r="BK167" s="13" t="n"/>
      <c r="BL167" s="13" t="n"/>
      <c r="BM167" s="13" t="n"/>
      <c r="BN167" s="13" t="n"/>
      <c r="BO167" s="30" t="n"/>
      <c r="BP167" s="30" t="n"/>
      <c r="BQ167" s="30" t="n"/>
      <c r="BR167" s="13" t="n"/>
      <c r="BS167" s="13" t="n"/>
      <c r="BT167" s="13" t="n"/>
      <c r="BU167" s="13" t="n"/>
      <c r="BV167" s="30" t="n"/>
      <c r="BW167" s="13" t="n"/>
      <c r="BX167" s="13" t="n"/>
      <c r="BY167" s="13" t="n"/>
      <c r="BZ167" s="13" t="n"/>
      <c r="CA167" s="13" t="n"/>
      <c r="CB167" s="13" t="n"/>
      <c r="CC167" s="13" t="n"/>
      <c r="CD167" s="13" t="n"/>
      <c r="CE167" s="13" t="n"/>
      <c r="CF167" s="13" t="n"/>
      <c r="CG167" s="13" t="n"/>
      <c r="CH167" s="13" t="n"/>
      <c r="CI167" s="13" t="n"/>
      <c r="CJ167" s="13" t="n"/>
      <c r="CK167" s="13" t="n"/>
      <c r="CL167" s="13" t="n"/>
      <c r="CM167" s="13" t="n"/>
      <c r="CN167" s="13" t="n"/>
      <c r="CO167" s="13" t="n"/>
      <c r="CP167" s="13" t="n"/>
      <c r="CQ167" s="13" t="n"/>
      <c r="CR167" s="30" t="n"/>
      <c r="CS167" s="30" t="n"/>
      <c r="CT167" s="30" t="n"/>
      <c r="CU167" s="13" t="n"/>
      <c r="CV167" s="30" t="n"/>
      <c r="CW167" s="30" t="n"/>
      <c r="CX167" s="30" t="n"/>
      <c r="CY167" s="30" t="n"/>
      <c r="CZ167" s="13" t="n"/>
      <c r="DA167" s="30" t="n"/>
      <c r="DB167" s="30" t="n"/>
      <c r="DC167" s="30" t="n"/>
      <c r="DD167" s="30" t="n"/>
      <c r="DE167" s="13" t="n"/>
      <c r="DF167" s="13" t="n"/>
      <c r="DG167" s="13" t="n"/>
      <c r="DH167" s="13" t="n"/>
      <c r="DI167" s="13" t="n"/>
      <c r="DJ167" s="13" t="n"/>
      <c r="DK167" s="13" t="n"/>
      <c r="DL167" s="13" t="n"/>
      <c r="DM167" s="13" t="n"/>
      <c r="DN167" s="13" t="n"/>
      <c r="DO167" s="30" t="n"/>
      <c r="DP167" s="30" t="n"/>
      <c r="DQ167" s="30" t="n"/>
      <c r="DR167" s="30" t="n"/>
      <c r="DS167" s="13" t="n"/>
      <c r="DT167" s="13" t="n"/>
      <c r="DU167" s="13" t="n"/>
      <c r="DV167" s="13" t="n"/>
      <c r="DW167" s="13" t="n"/>
      <c r="DX167" s="13" t="n"/>
      <c r="DY167" s="13" t="n"/>
      <c r="DZ167" s="13" t="n"/>
      <c r="EA167" s="13" t="n"/>
      <c r="EB167" s="13" t="n"/>
      <c r="EC167" s="13" t="n"/>
    </row>
    <row r="168" ht="16" customHeight="1">
      <c r="A168" s="12" t="inlineStr">
        <is>
          <t>From Stock</t>
        </is>
      </c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inlineStr">
        <is>
          <t>V</t>
        </is>
      </c>
      <c r="N168" s="30" t="n"/>
      <c r="O168" s="30" t="n"/>
      <c r="P168" s="30" t="inlineStr">
        <is>
          <t>V</t>
        </is>
      </c>
      <c r="Q168" s="30" t="inlineStr">
        <is>
          <t>V</t>
        </is>
      </c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13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  <c r="AL168" s="30" t="n"/>
      <c r="AP168" s="13" t="n"/>
      <c r="AQ168" s="13" t="n"/>
      <c r="AR168" s="13" t="n"/>
      <c r="AS168" s="13" t="n"/>
      <c r="AT168" s="13" t="n"/>
      <c r="AU168" s="13" t="n"/>
      <c r="AV168" s="13" t="n"/>
      <c r="AW168" s="13" t="n"/>
      <c r="AX168" s="13" t="n"/>
      <c r="AY168" s="13" t="n"/>
      <c r="AZ168" s="13" t="n"/>
      <c r="BA168" s="13" t="n"/>
      <c r="BB168" s="13" t="n"/>
      <c r="BC168" s="13" t="n"/>
      <c r="BD168" s="13" t="n"/>
      <c r="BE168" s="13" t="n"/>
      <c r="BF168" s="13" t="n"/>
      <c r="BG168" s="13" t="n"/>
      <c r="BH168" s="13" t="n"/>
      <c r="BI168" s="13" t="n"/>
      <c r="BJ168" s="30" t="n"/>
      <c r="BK168" s="30" t="n"/>
      <c r="BL168" s="30" t="n"/>
      <c r="BM168" s="30" t="n"/>
      <c r="BN168" s="30" t="n"/>
      <c r="BO168" s="13" t="n"/>
      <c r="BP168" s="13" t="n"/>
      <c r="BQ168" s="13" t="n"/>
      <c r="BR168" s="30" t="n"/>
      <c r="BS168" s="30" t="n"/>
      <c r="BT168" s="30" t="n"/>
      <c r="BU168" s="30" t="n"/>
      <c r="BV168" s="13" t="n"/>
      <c r="BW168" s="30" t="n"/>
      <c r="BX168" s="30" t="n"/>
      <c r="BY168" s="30" t="n"/>
      <c r="BZ168" s="30" t="n"/>
      <c r="CA168" s="30" t="n"/>
      <c r="CB168" s="30" t="n"/>
      <c r="CC168" s="13" t="n"/>
      <c r="CD168" s="13" t="n"/>
      <c r="CE168" s="13" t="n"/>
      <c r="CF168" s="13" t="n"/>
      <c r="CG168" s="13" t="n"/>
      <c r="CH168" s="13" t="n"/>
      <c r="CI168" s="13" t="n"/>
      <c r="CJ168" s="13" t="n"/>
      <c r="CK168" s="13" t="n"/>
      <c r="CL168" s="13" t="n"/>
      <c r="CM168" s="13" t="n"/>
      <c r="CN168" s="30" t="n"/>
      <c r="CO168" s="30" t="n"/>
      <c r="CP168" s="30" t="n"/>
      <c r="CQ168" s="30" t="n"/>
      <c r="CR168" s="13" t="n"/>
      <c r="CS168" s="13" t="n"/>
      <c r="CT168" s="13" t="n"/>
      <c r="CU168" s="13" t="n"/>
      <c r="CV168" s="13" t="n"/>
      <c r="CW168" s="13" t="n"/>
      <c r="CX168" s="13" t="n"/>
      <c r="CY168" s="13" t="n"/>
      <c r="CZ168" s="30" t="n"/>
      <c r="DA168" s="13" t="n"/>
      <c r="DB168" s="13" t="n"/>
      <c r="DC168" s="13" t="n"/>
      <c r="DD168" s="13" t="n"/>
      <c r="DE168" s="13" t="n"/>
      <c r="DF168" s="13" t="n"/>
      <c r="DG168" s="30" t="n"/>
      <c r="DH168" s="13" t="n"/>
      <c r="DI168" s="13" t="n"/>
      <c r="DJ168" s="13" t="n"/>
      <c r="DK168" s="13" t="n"/>
      <c r="DL168" s="13" t="n"/>
      <c r="DM168" s="13" t="n"/>
      <c r="DN168" s="13" t="n"/>
      <c r="DO168" s="13" t="n"/>
      <c r="DP168" s="13" t="n"/>
      <c r="DQ168" s="13" t="n"/>
      <c r="DR168" s="13" t="n"/>
      <c r="DS168" s="13" t="n"/>
      <c r="DT168" s="13" t="n"/>
      <c r="DU168" s="13" t="n"/>
      <c r="DV168" s="13" t="n"/>
      <c r="DW168" s="13" t="n"/>
      <c r="DX168" s="30" t="n"/>
      <c r="DY168" s="30" t="n"/>
      <c r="DZ168" s="30" t="n"/>
      <c r="EA168" s="30" t="n"/>
      <c r="EB168" s="13" t="n"/>
      <c r="EC168" s="13" t="n"/>
    </row>
    <row r="169" ht="16" customHeight="1">
      <c r="A169" s="12" t="inlineStr">
        <is>
          <t>Qty</t>
        </is>
      </c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>
        <v>4</v>
      </c>
      <c r="N169" s="13" t="n"/>
      <c r="O169" s="13" t="n"/>
      <c r="P169" s="13" t="n">
        <v>3</v>
      </c>
      <c r="Q169" s="13" t="n">
        <v>5</v>
      </c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  <c r="AL169" s="13" t="n"/>
      <c r="AP169" s="13" t="n"/>
      <c r="AQ169" s="15" t="n"/>
      <c r="AR169" s="15" t="n"/>
      <c r="AS169" s="15" t="n"/>
      <c r="AT169" s="15" t="n"/>
      <c r="AU169" s="15" t="n"/>
      <c r="AV169" s="15" t="n"/>
      <c r="AW169" s="15" t="n"/>
      <c r="AX169" s="15" t="n"/>
      <c r="AY169" s="15" t="n"/>
      <c r="AZ169" s="15" t="n"/>
      <c r="BA169" s="15" t="n"/>
      <c r="BB169" s="15" t="n"/>
      <c r="BC169" s="15" t="n"/>
      <c r="BD169" s="13" t="n"/>
      <c r="BE169" s="13" t="n"/>
      <c r="BF169" s="15" t="n"/>
      <c r="BG169" s="15" t="n"/>
      <c r="BH169" s="15" t="n"/>
      <c r="BI169" s="15" t="n"/>
      <c r="BJ169" s="13" t="n"/>
      <c r="BK169" s="13" t="n"/>
      <c r="BL169" s="13" t="n"/>
      <c r="BM169" s="13" t="n"/>
      <c r="BN169" s="13" t="n"/>
      <c r="BO169" s="15" t="n"/>
      <c r="BP169" s="15" t="n"/>
      <c r="BQ169" s="15" t="n"/>
      <c r="BR169" s="13" t="n"/>
      <c r="BS169" s="13" t="n"/>
      <c r="BT169" s="13" t="n"/>
      <c r="BU169" s="13" t="n"/>
      <c r="BV169" s="15" t="n"/>
      <c r="BW169" s="13" t="n"/>
      <c r="BX169" s="13" t="n"/>
      <c r="BY169" s="13" t="n"/>
      <c r="BZ169" s="13" t="n"/>
      <c r="CA169" s="13" t="n"/>
      <c r="CB169" s="13" t="n"/>
      <c r="CC169" s="13" t="n"/>
      <c r="CD169" s="13" t="n"/>
      <c r="CE169" s="13" t="n"/>
      <c r="CF169" s="13" t="n"/>
      <c r="CG169" s="13" t="n"/>
      <c r="CH169" s="13" t="n"/>
      <c r="CI169" s="13" t="n"/>
      <c r="CJ169" s="13" t="n"/>
      <c r="CK169" s="13" t="n"/>
      <c r="CL169" s="13" t="n"/>
      <c r="CM169" s="13" t="n"/>
      <c r="CN169" s="13" t="n"/>
      <c r="CO169" s="13" t="n"/>
      <c r="CP169" s="13" t="n"/>
      <c r="CQ169" s="13" t="n"/>
      <c r="CR169" s="15" t="n"/>
      <c r="CS169" s="15" t="n"/>
      <c r="CT169" s="15" t="n"/>
      <c r="CU169" s="13" t="n"/>
      <c r="CV169" s="15" t="n"/>
      <c r="CW169" s="15" t="n"/>
      <c r="CX169" s="15" t="n"/>
      <c r="CY169" s="15" t="n"/>
      <c r="CZ169" s="13" t="n"/>
      <c r="DA169" s="15" t="n"/>
      <c r="DB169" s="15" t="n"/>
      <c r="DC169" s="15" t="n"/>
      <c r="DD169" s="15" t="n"/>
      <c r="DE169" s="13" t="n"/>
      <c r="DF169" s="13" t="n"/>
      <c r="DG169" s="13" t="n"/>
      <c r="DH169" s="13" t="n"/>
      <c r="DI169" s="13" t="n"/>
      <c r="DJ169" s="13" t="n"/>
      <c r="DK169" s="13" t="n"/>
      <c r="DL169" s="13" t="n"/>
      <c r="DM169" s="13" t="n"/>
      <c r="DN169" s="13" t="n"/>
      <c r="DO169" s="15" t="n"/>
      <c r="DP169" s="15" t="n"/>
      <c r="DQ169" s="15" t="n"/>
      <c r="DR169" s="15" t="n"/>
      <c r="DS169" s="13" t="n"/>
      <c r="DT169" s="13" t="n"/>
      <c r="DU169" s="13" t="n"/>
      <c r="DV169" s="13" t="n"/>
      <c r="DW169" s="13" t="n"/>
      <c r="DX169" s="13" t="n"/>
      <c r="DY169" s="13" t="n"/>
      <c r="DZ169" s="13" t="n"/>
      <c r="EA169" s="13" t="n"/>
      <c r="EB169" s="13" t="n"/>
      <c r="EC169" s="13" t="n"/>
    </row>
    <row r="170" ht="16" customHeight="1">
      <c r="A170" s="14" t="inlineStr">
        <is>
          <t>Price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>
        <v>252</v>
      </c>
      <c r="N170" s="15" t="n"/>
      <c r="O170" s="15" t="n"/>
      <c r="P170" s="15" t="n">
        <v>224</v>
      </c>
      <c r="Q170" s="15" t="n">
        <v>130</v>
      </c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3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  <c r="AL170" s="15" t="n"/>
      <c r="AP170" s="13" t="n"/>
      <c r="AQ170" s="17" t="n"/>
      <c r="AR170" s="17" t="n"/>
      <c r="AS170" s="17" t="n"/>
      <c r="AT170" s="17" t="n"/>
      <c r="AU170" s="17" t="n"/>
      <c r="AV170" s="17" t="n"/>
      <c r="AW170" s="17" t="n"/>
      <c r="AX170" s="17" t="n"/>
      <c r="AY170" s="17" t="n"/>
      <c r="AZ170" s="17" t="n"/>
      <c r="BA170" s="17" t="n"/>
      <c r="BB170" s="17" t="n"/>
      <c r="BC170" s="17" t="n"/>
      <c r="BD170" s="13" t="n"/>
      <c r="BE170" s="13" t="n"/>
      <c r="BF170" s="17" t="n"/>
      <c r="BG170" s="17" t="n"/>
      <c r="BH170" s="17" t="n"/>
      <c r="BI170" s="17" t="n"/>
      <c r="BJ170" s="15" t="n"/>
      <c r="BK170" s="15" t="n"/>
      <c r="BL170" s="15" t="n"/>
      <c r="BM170" s="15" t="n"/>
      <c r="BN170" s="15" t="n"/>
      <c r="BO170" s="17" t="n"/>
      <c r="BP170" s="17" t="n"/>
      <c r="BQ170" s="17" t="n"/>
      <c r="BR170" s="15" t="n"/>
      <c r="BS170" s="15" t="n"/>
      <c r="BT170" s="15" t="n"/>
      <c r="BU170" s="15" t="n"/>
      <c r="BV170" s="17" t="n"/>
      <c r="BW170" s="15" t="n"/>
      <c r="BX170" s="15" t="n"/>
      <c r="BY170" s="15" t="n"/>
      <c r="BZ170" s="15" t="n"/>
      <c r="CA170" s="15" t="n"/>
      <c r="CB170" s="15" t="n"/>
      <c r="CC170" s="13" t="n"/>
      <c r="CD170" s="13" t="n"/>
      <c r="CE170" s="13" t="n"/>
      <c r="CF170" s="13" t="n"/>
      <c r="CG170" s="13" t="n"/>
      <c r="CH170" s="13" t="n"/>
      <c r="CI170" s="13" t="n"/>
      <c r="CJ170" s="13" t="n"/>
      <c r="CK170" s="13" t="n"/>
      <c r="CL170" s="13" t="n"/>
      <c r="CM170" s="13" t="n"/>
      <c r="CN170" s="15" t="n"/>
      <c r="CO170" s="15" t="n"/>
      <c r="CP170" s="15" t="n"/>
      <c r="CQ170" s="15" t="n"/>
      <c r="CR170" s="17" t="n"/>
      <c r="CS170" s="17" t="n"/>
      <c r="CT170" s="17" t="n"/>
      <c r="CU170" s="13" t="n"/>
      <c r="CV170" s="17" t="n"/>
      <c r="CW170" s="17" t="n"/>
      <c r="CX170" s="17" t="n"/>
      <c r="CY170" s="17" t="n"/>
      <c r="CZ170" s="15" t="n"/>
      <c r="DA170" s="17" t="n"/>
      <c r="DB170" s="17" t="n"/>
      <c r="DC170" s="17" t="n"/>
      <c r="DD170" s="17" t="n"/>
      <c r="DE170" s="13" t="n"/>
      <c r="DF170" s="13" t="n"/>
      <c r="DG170" s="15" t="n"/>
      <c r="DH170" s="13" t="n"/>
      <c r="DI170" s="13" t="n"/>
      <c r="DJ170" s="13" t="n"/>
      <c r="DK170" s="13" t="n"/>
      <c r="DL170" s="13" t="n"/>
      <c r="DM170" s="13" t="n"/>
      <c r="DN170" s="13" t="n"/>
      <c r="DO170" s="17" t="n"/>
      <c r="DP170" s="17" t="n"/>
      <c r="DQ170" s="17" t="n"/>
      <c r="DR170" s="17" t="n"/>
      <c r="DS170" s="13" t="n"/>
      <c r="DT170" s="13" t="n"/>
      <c r="DU170" s="13" t="n"/>
      <c r="DV170" s="13" t="n"/>
      <c r="DW170" s="13" t="n"/>
      <c r="DX170" s="15" t="n"/>
      <c r="DY170" s="15" t="n"/>
      <c r="DZ170" s="15" t="n"/>
      <c r="EA170" s="15" t="n"/>
      <c r="EB170" s="13" t="n"/>
      <c r="EC170" s="13" t="n"/>
    </row>
    <row r="171" ht="16" customHeight="1">
      <c r="A171" s="16" t="inlineStr">
        <is>
          <t>Discount</t>
        </is>
      </c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>
        <v>0</v>
      </c>
      <c r="N171" s="17" t="n"/>
      <c r="O171" s="17" t="n"/>
      <c r="P171" s="17" t="n">
        <v>0</v>
      </c>
      <c r="Q171" s="17" t="n">
        <v>0</v>
      </c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3" t="n"/>
      <c r="AC171" s="17" t="n"/>
      <c r="AD171" s="17" t="n"/>
      <c r="AE171" s="17" t="n"/>
      <c r="AF171" s="17" t="n"/>
      <c r="AG171" s="17" t="n"/>
      <c r="AH171" s="17" t="n"/>
      <c r="AI171" s="17" t="n"/>
      <c r="AJ171" s="17" t="n"/>
      <c r="AK171" s="17" t="n"/>
      <c r="AL171" s="17" t="n"/>
      <c r="AP171" s="19">
        <f>(AP169*AP168)*(1-AP170)</f>
        <v/>
      </c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>
        <f>(BB169*BB168)*(1-BB170)</f>
        <v/>
      </c>
      <c r="BC171" s="19">
        <f>(BC169*BC168)*(1-BC170)</f>
        <v/>
      </c>
      <c r="BD171" s="19">
        <f>(BD169*BD168)*(1-BD170)</f>
        <v/>
      </c>
      <c r="BE171" s="19">
        <f>(BE169*BE168)*(1-BE170)</f>
        <v/>
      </c>
      <c r="BF171" s="19" t="n"/>
      <c r="BG171" s="19" t="n"/>
      <c r="BH171" s="19" t="n"/>
      <c r="BI171" s="19">
        <f>(BI169*BI168)*(1-BI170)</f>
        <v/>
      </c>
      <c r="BJ171" s="17" t="n"/>
      <c r="BK171" s="17" t="n"/>
      <c r="BL171" s="17" t="n"/>
      <c r="BM171" s="17" t="n"/>
      <c r="BN171" s="17" t="n"/>
      <c r="BO171" s="19">
        <f>(BO169*BO168)*(1-BO170)</f>
        <v/>
      </c>
      <c r="BP171" s="19">
        <f>(BP169*BP168)*(1-BP170)</f>
        <v/>
      </c>
      <c r="BQ171" s="19">
        <f>(BQ169*BQ168)*(1-BQ170)</f>
        <v/>
      </c>
      <c r="BR171" s="17" t="n"/>
      <c r="BS171" s="17" t="n"/>
      <c r="BT171" s="17" t="n"/>
      <c r="BU171" s="17" t="n"/>
      <c r="BV171" s="19">
        <f>(BV169*BV168)*(1-BV170)</f>
        <v/>
      </c>
      <c r="BW171" s="17" t="n"/>
      <c r="BX171" s="17" t="n"/>
      <c r="BY171" s="17" t="n"/>
      <c r="BZ171" s="17" t="n"/>
      <c r="CA171" s="17" t="n"/>
      <c r="CB171" s="17" t="n"/>
      <c r="CC171" s="19">
        <f>(CC169*CC168)*(1-CC170)</f>
        <v/>
      </c>
      <c r="CD171" s="19">
        <f>(CD169*CD168)*(1-CD170)</f>
        <v/>
      </c>
      <c r="CE171" s="19">
        <f>(CE169*CE168)*(1-CE170)</f>
        <v/>
      </c>
      <c r="CF171" s="19">
        <f>(CF169*CF168)*(1-CF170)</f>
        <v/>
      </c>
      <c r="CG171" s="19">
        <f>(CG169*CG168)*(1-CG170)</f>
        <v/>
      </c>
      <c r="CH171" s="19">
        <f>(CH169*CH168)*(1-CH170)</f>
        <v/>
      </c>
      <c r="CI171" s="19">
        <f>(CI169*CI168)*(1-CI170)</f>
        <v/>
      </c>
      <c r="CJ171" s="19">
        <f>(CJ169*CJ168)*(1-CJ170)</f>
        <v/>
      </c>
      <c r="CK171" s="19">
        <f>(CK169*CK168)*(1-CK170)</f>
        <v/>
      </c>
      <c r="CL171" s="19">
        <f>(CL169*CL168)*(1-CL170)</f>
        <v/>
      </c>
      <c r="CM171" s="19">
        <f>(CM169*CM168)*(1-CM170)</f>
        <v/>
      </c>
      <c r="CN171" s="17" t="n"/>
      <c r="CO171" s="17" t="n"/>
      <c r="CP171" s="17" t="n"/>
      <c r="CQ171" s="17" t="n"/>
      <c r="CR171" s="19">
        <f>(CR169*CR168)*(1-CR170)</f>
        <v/>
      </c>
      <c r="CS171" s="19">
        <f>(CS169*CS168)*(1-CS170)</f>
        <v/>
      </c>
      <c r="CT171" s="19">
        <f>(CT169*CT168)*(1-CT170)</f>
        <v/>
      </c>
      <c r="CU171" s="19">
        <f>(CU169*CU168)*(1-CU170)</f>
        <v/>
      </c>
      <c r="CV171" s="19">
        <f>(CV169*CV168)*(1-CV170)</f>
        <v/>
      </c>
      <c r="CW171" s="19">
        <f>(CW169*CW168)*(1-CW170)</f>
        <v/>
      </c>
      <c r="CX171" s="19" t="n"/>
      <c r="CY171" s="19" t="n"/>
      <c r="CZ171" s="17" t="n"/>
      <c r="DA171" s="19">
        <f>(DA169*DA168)*(1-DA170)</f>
        <v/>
      </c>
      <c r="DB171" s="19">
        <f>(DB169*DB168)*(1-DB170)</f>
        <v/>
      </c>
      <c r="DC171" s="19">
        <f>(DC169*DC168)*(1-DC170)</f>
        <v/>
      </c>
      <c r="DD171" s="19">
        <f>(DD169*DD168)*(1-DD170)</f>
        <v/>
      </c>
      <c r="DE171" s="19">
        <f>(DE169*DE168)*(1-DE170)</f>
        <v/>
      </c>
      <c r="DF171" s="19">
        <f>(DF169*DF168)*(1-DF170)</f>
        <v/>
      </c>
      <c r="DG171" s="17" t="n"/>
      <c r="DH171" s="19">
        <f>(DH169*DH168)*(1-DH170)</f>
        <v/>
      </c>
      <c r="DI171" s="19">
        <f>(DI169*DI168)*(1-DI170)</f>
        <v/>
      </c>
      <c r="DJ171" s="19">
        <f>(DJ169*DJ168)*(1-DJ170)</f>
        <v/>
      </c>
      <c r="DK171" s="19">
        <f>(DK169*DK168)*(1-DK170)</f>
        <v/>
      </c>
      <c r="DL171" s="19">
        <f>(DL169*DL168)*(1-DL170)</f>
        <v/>
      </c>
      <c r="DM171" s="19">
        <f>(DM169*DM168)*(1-DM170)</f>
        <v/>
      </c>
      <c r="DN171" s="19">
        <f>(DN169*DN168)*(1-DN170)</f>
        <v/>
      </c>
      <c r="DO171" s="19">
        <f>(DO169*DO168)*(1-DO170)</f>
        <v/>
      </c>
      <c r="DP171" s="19">
        <f>(DP169*DP168)*(1-DP170)</f>
        <v/>
      </c>
      <c r="DQ171" s="19">
        <f>(DQ169*DQ168)*(1-DQ170)</f>
        <v/>
      </c>
      <c r="DR171" s="19">
        <f>(DR169*DR168)*(1-DR170)</f>
        <v/>
      </c>
      <c r="DS171" s="19">
        <f>(DS169*DS168)*(1-DS170)</f>
        <v/>
      </c>
      <c r="DT171" s="13" t="n"/>
      <c r="DU171" s="19">
        <f>(DU169*DU168)*(1-DU170)</f>
        <v/>
      </c>
      <c r="DV171" s="19">
        <f>(DV169*DV168)*(1-DV170)</f>
        <v/>
      </c>
      <c r="DW171" s="19">
        <f>(DW169*DW168)*(1-DW170)</f>
        <v/>
      </c>
      <c r="DX171" s="17" t="n"/>
      <c r="DY171" s="17" t="n"/>
      <c r="DZ171" s="17" t="n"/>
      <c r="EA171" s="17" t="n"/>
      <c r="EB171" s="19">
        <f>(EB169*EB168)*(1-EB170)</f>
        <v/>
      </c>
      <c r="EC171" s="19">
        <f>(EC169*EC168)*(1-EC170)</f>
        <v/>
      </c>
    </row>
    <row r="172" ht="16" customHeight="1">
      <c r="A172" s="18" t="inlineStr">
        <is>
          <t>Final Price</t>
        </is>
      </c>
      <c r="B172" s="19">
        <f>(B170*B169)*(1-B171)</f>
        <v/>
      </c>
      <c r="C172" s="19">
        <f>(C170*C169)*(1-C171)</f>
        <v/>
      </c>
      <c r="D172" s="19">
        <f>(D170*D169)*(1-D171)</f>
        <v/>
      </c>
      <c r="E172" s="19">
        <f>(E170*E169)*(1-E171)</f>
        <v/>
      </c>
      <c r="F172" s="19">
        <f>(F170*F169)*(1-F171)</f>
        <v/>
      </c>
      <c r="G172" s="19">
        <f>(G170*G169)*(1-G171)</f>
        <v/>
      </c>
      <c r="H172" s="19">
        <f>(H170*H169)*(1-H171)</f>
        <v/>
      </c>
      <c r="I172" s="19">
        <f>(I170*I169)*(1-I171)</f>
        <v/>
      </c>
      <c r="J172" s="19">
        <f>(J170*J169)*(1-J171)</f>
        <v/>
      </c>
      <c r="K172" s="19">
        <f>(K170*K169)*(1-K171)</f>
        <v/>
      </c>
      <c r="L172" s="19">
        <f>(L170*L169)*(1-L171)</f>
        <v/>
      </c>
      <c r="M172" s="19">
        <f>(M170*M169)*(1-M171)</f>
        <v/>
      </c>
      <c r="N172" s="19">
        <f>(N170*N169)*(1-N171)</f>
        <v/>
      </c>
      <c r="O172" s="19">
        <f>(O170*O169)*(1-O171)</f>
        <v/>
      </c>
      <c r="P172" s="19">
        <f>(P170*P169)*(1-P171)</f>
        <v/>
      </c>
      <c r="Q172" s="19">
        <f>(Q170*Q169)*(1-Q171)</f>
        <v/>
      </c>
      <c r="R172" s="19">
        <f>(R170*R169)*(1-R171)</f>
        <v/>
      </c>
      <c r="S172" s="19">
        <f>(S170*S169)*(1-S171)</f>
        <v/>
      </c>
      <c r="T172" s="19">
        <f>(T170*T169)*(1-T171)</f>
        <v/>
      </c>
      <c r="U172" s="19">
        <f>(U170*U169)*(1-U171)</f>
        <v/>
      </c>
      <c r="V172" s="19">
        <f>(V170*V169)*(1-V171)</f>
        <v/>
      </c>
      <c r="W172" s="19">
        <f>(W170*W169)*(1-W171)</f>
        <v/>
      </c>
      <c r="X172" s="19" t="n"/>
      <c r="Y172" s="19">
        <f>(Y170*Y169)*(1-Y171)</f>
        <v/>
      </c>
      <c r="Z172" s="19">
        <f>(Z170*Z169)*(1-Z171)</f>
        <v/>
      </c>
      <c r="AA172" s="19">
        <f>(AA170*AA169)*(1-AA171)</f>
        <v/>
      </c>
      <c r="AB172" s="19">
        <f>(AB170*AB169)*(1-AB171)</f>
        <v/>
      </c>
      <c r="AC172" s="19">
        <f>(AC170*AC169)*(1-AC171)</f>
        <v/>
      </c>
      <c r="AD172" s="19" t="n"/>
      <c r="AE172" s="19" t="n"/>
      <c r="AF172" s="19" t="n"/>
      <c r="AG172" s="19" t="n"/>
      <c r="AH172" s="19" t="n"/>
      <c r="AI172" s="19" t="n"/>
      <c r="AJ172" s="19">
        <f>(AJ170*AJ169)*(1-AJ171)</f>
        <v/>
      </c>
      <c r="AK172" s="19">
        <f>(AK170*AK169)*(1-AK171)</f>
        <v/>
      </c>
      <c r="AL172" s="19">
        <f>(AL170*AL169)*(1-AL171)</f>
        <v/>
      </c>
      <c r="AP172" s="13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13" t="n"/>
      <c r="BE172" s="13" t="n"/>
      <c r="BF172" s="6" t="n"/>
      <c r="BG172" s="6" t="n"/>
      <c r="BH172" s="6" t="n"/>
      <c r="BI172" s="6" t="n"/>
      <c r="BJ172" s="19">
        <f>(BJ170*BJ169)*(1-BJ171)</f>
        <v/>
      </c>
      <c r="BK172" s="19">
        <f>(BK170*BK169)*(1-BK171)</f>
        <v/>
      </c>
      <c r="BL172" s="19">
        <f>(BL170*BL169)*(1-BL171)</f>
        <v/>
      </c>
      <c r="BM172" s="19">
        <f>(BM170*BM169)*(1-BM171)</f>
        <v/>
      </c>
      <c r="BN172" s="19">
        <f>(BN170*BN169)*(1-BN171)</f>
        <v/>
      </c>
      <c r="BO172" s="6" t="n"/>
      <c r="BP172" s="6" t="n"/>
      <c r="BQ172" s="6" t="n"/>
      <c r="BR172" s="19">
        <f>(BR170*BR169)*(1-BR171)</f>
        <v/>
      </c>
      <c r="BS172" s="19">
        <f>(BS170*BS169)*(1-BS171)</f>
        <v/>
      </c>
      <c r="BT172" s="19">
        <f>(BT170*BT169)*(1-BT171)</f>
        <v/>
      </c>
      <c r="BU172" s="19">
        <f>(BU170*BU169)*(1-BU171)</f>
        <v/>
      </c>
      <c r="BV172" s="6" t="n"/>
      <c r="BW172" s="19">
        <f>(BW170*BW169)*(1-BW171)</f>
        <v/>
      </c>
      <c r="BX172" s="19">
        <f>(BX170*BX169)*(1-BX171)</f>
        <v/>
      </c>
      <c r="BY172" s="19">
        <f>(BY170*BY169)*(1-BY171)</f>
        <v/>
      </c>
      <c r="BZ172" s="19">
        <f>(BZ170*BZ169)*(1-BZ171)</f>
        <v/>
      </c>
      <c r="CA172" s="19">
        <f>(CA170*CA169)*(1-CA171)</f>
        <v/>
      </c>
      <c r="CB172" s="19">
        <f>(CB170*CB169)*(1-CB171)</f>
        <v/>
      </c>
      <c r="CC172" s="13" t="n"/>
      <c r="CD172" s="13" t="n"/>
      <c r="CE172" s="13" t="n"/>
      <c r="CF172" s="13" t="n"/>
      <c r="CG172" s="13" t="n"/>
      <c r="CH172" s="13" t="n"/>
      <c r="CI172" s="13" t="n"/>
      <c r="CJ172" s="13" t="n"/>
      <c r="CK172" s="13" t="n"/>
      <c r="CL172" s="13" t="n"/>
      <c r="CM172" s="13" t="n"/>
      <c r="CN172" s="19">
        <f>(CN170*CN169)*(1-CN171)</f>
        <v/>
      </c>
      <c r="CO172" s="19">
        <f>(CO170*CO169)*(1-CO171)</f>
        <v/>
      </c>
      <c r="CP172" s="19">
        <f>(CP170*CP169)*(1-CP171)</f>
        <v/>
      </c>
      <c r="CQ172" s="19">
        <f>(CQ170*CQ169)*(1-CQ171)</f>
        <v/>
      </c>
      <c r="CR172" s="6" t="n"/>
      <c r="CS172" s="6" t="n"/>
      <c r="CT172" s="6" t="n"/>
      <c r="CU172" s="13" t="n"/>
      <c r="CV172" s="6" t="n"/>
      <c r="CW172" s="6" t="n"/>
      <c r="CX172" s="6" t="n"/>
      <c r="CY172" s="6" t="n"/>
      <c r="CZ172" s="19">
        <f>(CZ170*CZ169)*(1-CZ171)</f>
        <v/>
      </c>
      <c r="DA172" s="6" t="n"/>
      <c r="DB172" s="6" t="n"/>
      <c r="DC172" s="6" t="n"/>
      <c r="DD172" s="6" t="n"/>
      <c r="DE172" s="13" t="n"/>
      <c r="DF172" s="13" t="n"/>
      <c r="DG172" s="19">
        <f>(DG170*DG169)*(1-DG171)</f>
        <v/>
      </c>
      <c r="DH172" s="13" t="n"/>
      <c r="DI172" s="13" t="n"/>
      <c r="DJ172" s="13" t="n"/>
      <c r="DK172" s="13" t="n"/>
      <c r="DL172" s="13" t="n"/>
      <c r="DM172" s="13" t="n"/>
      <c r="DN172" s="13" t="n"/>
      <c r="DO172" s="6" t="n"/>
      <c r="DP172" s="6" t="n"/>
      <c r="DQ172" s="6" t="n"/>
      <c r="DR172" s="6" t="n"/>
      <c r="DS172" s="13" t="n"/>
      <c r="DT172" s="19">
        <f>(DT170*DT169)*(1-DT171)</f>
        <v/>
      </c>
      <c r="DU172" s="13" t="n"/>
      <c r="DV172" s="13" t="n"/>
      <c r="DW172" s="13" t="n"/>
      <c r="DX172" s="19">
        <f>(DX170*DX169)*(1-DX171)</f>
        <v/>
      </c>
      <c r="DY172" s="19">
        <f>(DY170*DY169)*(1-DY171)</f>
        <v/>
      </c>
      <c r="DZ172" s="19">
        <f>(DZ170*DZ169)*(1-DZ171)</f>
        <v/>
      </c>
      <c r="EA172" s="19">
        <f>(EA170*EA169)*(1-EA171)</f>
        <v/>
      </c>
      <c r="EB172" s="13" t="n"/>
      <c r="EC172" s="13" t="n"/>
    </row>
    <row r="173" ht="16" customHeight="1">
      <c r="A173" s="11" t="inlineStr">
        <is>
          <t>Customer</t>
        </is>
      </c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inlineStr">
        <is>
          <t>Ormat</t>
        </is>
      </c>
      <c r="N173" s="6" t="n"/>
      <c r="O173" s="6" t="n"/>
      <c r="P173" s="6" t="inlineStr">
        <is>
          <t>Ormat</t>
        </is>
      </c>
      <c r="Q173" s="6" t="inlineStr">
        <is>
          <t>Ormat</t>
        </is>
      </c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13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P173" s="13" t="n"/>
      <c r="AQ173" s="20" t="n"/>
      <c r="AR173" s="20" t="n"/>
      <c r="AS173" s="20" t="n"/>
      <c r="AT173" s="20" t="n"/>
      <c r="AU173" s="20" t="n"/>
      <c r="AV173" s="20" t="n"/>
      <c r="AW173" s="20" t="n"/>
      <c r="AX173" s="20" t="n"/>
      <c r="AY173" s="20" t="n"/>
      <c r="AZ173" s="20" t="n"/>
      <c r="BA173" s="20" t="n"/>
      <c r="BB173" s="20" t="n"/>
      <c r="BC173" s="20" t="n"/>
      <c r="BD173" s="13" t="n"/>
      <c r="BE173" s="13" t="n"/>
      <c r="BF173" s="20" t="n"/>
      <c r="BG173" s="20" t="n"/>
      <c r="BH173" s="20" t="n"/>
      <c r="BI173" s="20" t="n"/>
      <c r="BJ173" s="6" t="n"/>
      <c r="BK173" s="6" t="n"/>
      <c r="BL173" s="6" t="n"/>
      <c r="BM173" s="6" t="n"/>
      <c r="BN173" s="6" t="n"/>
      <c r="BO173" s="20" t="n"/>
      <c r="BP173" s="20" t="n"/>
      <c r="BQ173" s="20" t="n"/>
      <c r="BR173" s="6" t="n"/>
      <c r="BS173" s="6" t="n"/>
      <c r="BT173" s="6" t="n"/>
      <c r="BU173" s="6" t="n"/>
      <c r="BV173" s="20" t="n"/>
      <c r="BW173" s="6" t="n"/>
      <c r="BX173" s="6" t="n"/>
      <c r="BY173" s="6" t="n"/>
      <c r="BZ173" s="6" t="n"/>
      <c r="CA173" s="6" t="n"/>
      <c r="CB173" s="6" t="n"/>
      <c r="CC173" s="13" t="n"/>
      <c r="CD173" s="13" t="n"/>
      <c r="CE173" s="13" t="n"/>
      <c r="CF173" s="13" t="n"/>
      <c r="CG173" s="13" t="n"/>
      <c r="CH173" s="13" t="n"/>
      <c r="CI173" s="13" t="n"/>
      <c r="CJ173" s="13" t="n"/>
      <c r="CK173" s="13" t="n"/>
      <c r="CL173" s="13" t="n"/>
      <c r="CM173" s="13" t="n"/>
      <c r="CN173" s="6" t="n"/>
      <c r="CO173" s="6" t="n"/>
      <c r="CP173" s="6" t="n"/>
      <c r="CQ173" s="6" t="n"/>
      <c r="CR173" s="20" t="n"/>
      <c r="CS173" s="20" t="n"/>
      <c r="CT173" s="20" t="n"/>
      <c r="CU173" s="13" t="n"/>
      <c r="CV173" s="20" t="n"/>
      <c r="CW173" s="20" t="n"/>
      <c r="CX173" s="20" t="n"/>
      <c r="CY173" s="20" t="n"/>
      <c r="CZ173" s="6" t="n"/>
      <c r="DA173" s="20" t="n"/>
      <c r="DB173" s="20" t="n"/>
      <c r="DC173" s="20" t="n"/>
      <c r="DD173" s="20" t="n"/>
      <c r="DE173" s="13" t="n"/>
      <c r="DF173" s="13" t="n"/>
      <c r="DG173" s="6" t="n"/>
      <c r="DH173" s="13" t="n"/>
      <c r="DI173" s="13" t="n"/>
      <c r="DJ173" s="13" t="n"/>
      <c r="DK173" s="13" t="n"/>
      <c r="DL173" s="13" t="n"/>
      <c r="DM173" s="13" t="n"/>
      <c r="DN173" s="13" t="n"/>
      <c r="DO173" s="20" t="n"/>
      <c r="DP173" s="20" t="n"/>
      <c r="DQ173" s="20" t="n"/>
      <c r="DR173" s="20" t="n"/>
      <c r="DS173" s="13" t="n"/>
      <c r="DT173" s="13" t="n"/>
      <c r="DU173" s="13" t="n"/>
      <c r="DV173" s="13" t="n"/>
      <c r="DW173" s="13" t="n"/>
      <c r="DX173" s="6" t="n"/>
      <c r="DY173" s="6" t="n"/>
      <c r="DZ173" s="6" t="n"/>
      <c r="EA173" s="6" t="n"/>
      <c r="EB173" s="13" t="n"/>
      <c r="EC173" s="13" t="n"/>
    </row>
    <row r="174" ht="16" customHeight="1">
      <c r="A174" s="21" t="inlineStr">
        <is>
          <t>Customer PN</t>
        </is>
      </c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inlineStr">
        <is>
          <t>955.070.841.1</t>
        </is>
      </c>
      <c r="N174" s="20" t="n"/>
      <c r="O174" s="20" t="n"/>
      <c r="P174" s="20" t="inlineStr">
        <is>
          <t>955.071.839.1</t>
        </is>
      </c>
      <c r="Q174" s="20" t="inlineStr">
        <is>
          <t>955.070.839.1</t>
        </is>
      </c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  <c r="AA174" s="20" t="n"/>
      <c r="AB174" s="13" t="n"/>
      <c r="AC174" s="32" t="n"/>
      <c r="AD174" s="32" t="n"/>
      <c r="AE174" s="32" t="n"/>
      <c r="AF174" s="32" t="n"/>
      <c r="AG174" s="32" t="n"/>
      <c r="AH174" s="32" t="n"/>
      <c r="AI174" s="32" t="n"/>
      <c r="AJ174" s="20" t="n"/>
      <c r="AK174" s="20" t="n"/>
      <c r="AL174" s="20" t="n"/>
      <c r="AP174" s="13" t="n"/>
      <c r="AQ174" s="13" t="n"/>
      <c r="AR174" s="13" t="n"/>
      <c r="AS174" s="13" t="n"/>
      <c r="AT174" s="13" t="n"/>
      <c r="AU174" s="13" t="n"/>
      <c r="AV174" s="13" t="n"/>
      <c r="AW174" s="13" t="n"/>
      <c r="AX174" s="13" t="n"/>
      <c r="AY174" s="13" t="n"/>
      <c r="AZ174" s="13" t="n"/>
      <c r="BA174" s="13" t="n"/>
      <c r="BB174" s="13" t="n"/>
      <c r="BC174" s="13" t="n"/>
      <c r="BD174" s="13" t="n"/>
      <c r="BE174" s="13" t="n"/>
      <c r="BF174" s="13" t="n"/>
      <c r="BG174" s="13" t="n"/>
      <c r="BH174" s="13" t="n"/>
      <c r="BI174" s="13" t="n"/>
      <c r="BJ174" s="32" t="n"/>
      <c r="BK174" s="32" t="n"/>
      <c r="BL174" s="32" t="n"/>
      <c r="BM174" s="32" t="n"/>
      <c r="BN174" s="32" t="n"/>
      <c r="BO174" s="13" t="n"/>
      <c r="BP174" s="13" t="n"/>
      <c r="BQ174" s="13" t="n"/>
      <c r="BR174" s="32" t="n"/>
      <c r="BS174" s="32" t="n"/>
      <c r="BT174" s="32" t="n"/>
      <c r="BU174" s="32" t="n"/>
      <c r="BV174" s="13" t="n"/>
      <c r="BW174" s="32" t="n"/>
      <c r="BX174" s="32" t="n"/>
      <c r="BY174" s="32" t="n"/>
      <c r="BZ174" s="32" t="n"/>
      <c r="CA174" s="20" t="n"/>
      <c r="CB174" s="20" t="n"/>
      <c r="CC174" s="13" t="n"/>
      <c r="CD174" s="13" t="n"/>
      <c r="CE174" s="13" t="n"/>
      <c r="CF174" s="13" t="n"/>
      <c r="CG174" s="13" t="n"/>
      <c r="CH174" s="13" t="n"/>
      <c r="CI174" s="13" t="n"/>
      <c r="CJ174" s="13" t="n"/>
      <c r="CK174" s="13" t="n"/>
      <c r="CL174" s="13" t="n"/>
      <c r="CM174" s="13" t="n"/>
      <c r="CN174" s="32" t="n"/>
      <c r="CO174" s="32" t="n"/>
      <c r="CP174" s="32" t="n"/>
      <c r="CQ174" s="32" t="n"/>
      <c r="CR174" s="13" t="n"/>
      <c r="CS174" s="13" t="n"/>
      <c r="CT174" s="13" t="n"/>
      <c r="CU174" s="13" t="n"/>
      <c r="CV174" s="13" t="n"/>
      <c r="CW174" s="13" t="n"/>
      <c r="CX174" s="13" t="n"/>
      <c r="CY174" s="13" t="n"/>
      <c r="CZ174" s="32" t="n"/>
      <c r="DA174" s="13" t="n"/>
      <c r="DB174" s="13" t="n"/>
      <c r="DC174" s="13" t="n"/>
      <c r="DD174" s="13" t="n"/>
      <c r="DE174" s="13" t="n"/>
      <c r="DF174" s="13" t="n"/>
      <c r="DG174" s="32" t="n"/>
      <c r="DH174" s="13" t="n"/>
      <c r="DI174" s="13" t="n"/>
      <c r="DJ174" s="13" t="n"/>
      <c r="DK174" s="13" t="n"/>
      <c r="DL174" s="13" t="n"/>
      <c r="DM174" s="13" t="n"/>
      <c r="DN174" s="13" t="n"/>
      <c r="DO174" s="13" t="n"/>
      <c r="DP174" s="13" t="n"/>
      <c r="DQ174" s="13" t="n"/>
      <c r="DR174" s="13" t="n"/>
      <c r="DS174" s="13" t="n"/>
      <c r="DT174" s="13" t="n"/>
      <c r="DU174" s="13" t="n"/>
      <c r="DV174" s="13" t="n"/>
      <c r="DW174" s="13" t="n"/>
      <c r="DX174" s="32" t="n"/>
      <c r="DY174" s="32" t="n"/>
      <c r="DZ174" s="32" t="n"/>
      <c r="EA174" s="32" t="n"/>
      <c r="EB174" s="13" t="n"/>
      <c r="EC174" s="13" t="n"/>
    </row>
    <row r="175" ht="16" customHeight="1">
      <c r="A175" s="12" t="inlineStr">
        <is>
          <t>PO REF</t>
        </is>
      </c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20" t="inlineStr">
        <is>
          <t>AJ21-0703</t>
        </is>
      </c>
      <c r="N175" s="13" t="n"/>
      <c r="O175" s="13" t="n"/>
      <c r="P175" s="13" t="inlineStr">
        <is>
          <t>AJ22-1202</t>
        </is>
      </c>
      <c r="Q175" s="13" t="inlineStr">
        <is>
          <t>AJ21-0403</t>
        </is>
      </c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P175" s="13" t="n"/>
      <c r="AQ175" s="30" t="n"/>
      <c r="AR175" s="30" t="n"/>
      <c r="AS175" s="30" t="n"/>
      <c r="AT175" s="30" t="n"/>
      <c r="AU175" s="30" t="n"/>
      <c r="AV175" s="30" t="n"/>
      <c r="AW175" s="30" t="n"/>
      <c r="AX175" s="30" t="n"/>
      <c r="AY175" s="30" t="n"/>
      <c r="AZ175" s="30" t="n"/>
      <c r="BA175" s="30" t="n"/>
      <c r="BB175" s="30" t="n"/>
      <c r="BC175" s="30" t="n"/>
      <c r="BD175" s="13" t="n"/>
      <c r="BE175" s="13" t="n"/>
      <c r="BF175" s="30" t="n"/>
      <c r="BG175" s="30" t="n"/>
      <c r="BH175" s="30" t="n"/>
      <c r="BI175" s="30" t="n"/>
      <c r="BJ175" s="13" t="n"/>
      <c r="BK175" s="13" t="n"/>
      <c r="BL175" s="13" t="n"/>
      <c r="BM175" s="13" t="n"/>
      <c r="BN175" s="13" t="n"/>
      <c r="BO175" s="30" t="n"/>
      <c r="BP175" s="30" t="n"/>
      <c r="BQ175" s="30" t="n"/>
      <c r="BR175" s="13" t="n"/>
      <c r="BS175" s="13" t="n"/>
      <c r="BT175" s="13" t="n"/>
      <c r="BU175" s="13" t="n"/>
      <c r="BV175" s="30" t="n"/>
      <c r="BW175" s="13" t="n"/>
      <c r="BX175" s="13" t="n"/>
      <c r="BY175" s="13" t="n"/>
      <c r="BZ175" s="13" t="n"/>
      <c r="CA175" s="13" t="n"/>
      <c r="CB175" s="13" t="n"/>
      <c r="CC175" s="13" t="n"/>
      <c r="CD175" s="13" t="n"/>
      <c r="CE175" s="13" t="n"/>
      <c r="CF175" s="13" t="n"/>
      <c r="CG175" s="13" t="n"/>
      <c r="CH175" s="13" t="n"/>
      <c r="CI175" s="13" t="n"/>
      <c r="CJ175" s="13" t="n"/>
      <c r="CK175" s="13" t="n"/>
      <c r="CL175" s="13" t="n"/>
      <c r="CM175" s="13" t="n"/>
      <c r="CN175" s="13" t="n"/>
      <c r="CO175" s="13" t="n"/>
      <c r="CP175" s="13" t="n"/>
      <c r="CQ175" s="13" t="n"/>
      <c r="CR175" s="30" t="n"/>
      <c r="CS175" s="30" t="n"/>
      <c r="CT175" s="30" t="n"/>
      <c r="CU175" s="13" t="n"/>
      <c r="CV175" s="30" t="n"/>
      <c r="CW175" s="30" t="n"/>
      <c r="CX175" s="30" t="n"/>
      <c r="CY175" s="30" t="n"/>
      <c r="CZ175" s="13" t="n"/>
      <c r="DA175" s="30" t="n"/>
      <c r="DB175" s="30" t="n"/>
      <c r="DC175" s="30" t="n"/>
      <c r="DD175" s="30" t="n"/>
      <c r="DE175" s="13" t="n"/>
      <c r="DF175" s="13" t="n"/>
      <c r="DG175" s="13" t="n"/>
      <c r="DH175" s="13" t="n"/>
      <c r="DI175" s="13" t="n"/>
      <c r="DJ175" s="13" t="n"/>
      <c r="DK175" s="13" t="n"/>
      <c r="DL175" s="13" t="n"/>
      <c r="DM175" s="13" t="n"/>
      <c r="DN175" s="13" t="n"/>
      <c r="DO175" s="30" t="n"/>
      <c r="DP175" s="30" t="n"/>
      <c r="DQ175" s="30" t="n"/>
      <c r="DR175" s="30" t="n"/>
      <c r="DS175" s="13" t="n"/>
      <c r="DT175" s="13" t="n"/>
      <c r="DU175" s="13" t="n"/>
      <c r="DV175" s="13" t="n"/>
      <c r="DW175" s="13" t="n"/>
      <c r="DX175" s="13" t="n"/>
      <c r="DY175" s="13" t="n"/>
      <c r="DZ175" s="13" t="n"/>
      <c r="EA175" s="13" t="n"/>
      <c r="EB175" s="13" t="n"/>
      <c r="EC175" s="13" t="n"/>
    </row>
    <row r="176" ht="16" customHeight="1">
      <c r="A176" s="12" t="inlineStr">
        <is>
          <t>From Stock</t>
        </is>
      </c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inlineStr">
        <is>
          <t>V</t>
        </is>
      </c>
      <c r="N176" s="30" t="n"/>
      <c r="O176" s="30" t="n"/>
      <c r="P176" s="30" t="inlineStr">
        <is>
          <t>V</t>
        </is>
      </c>
      <c r="Q176" s="30" t="inlineStr">
        <is>
          <t>V</t>
        </is>
      </c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13" t="n"/>
      <c r="AC176" s="30" t="n"/>
      <c r="AD176" s="30" t="n"/>
      <c r="AE176" s="30" t="n"/>
      <c r="AF176" s="30" t="n"/>
      <c r="AG176" s="30" t="n"/>
      <c r="AH176" s="30" t="n"/>
      <c r="AI176" s="30" t="n"/>
      <c r="AJ176" s="30" t="n"/>
      <c r="AK176" s="30" t="n"/>
      <c r="AL176" s="30" t="n"/>
      <c r="AP176" s="13" t="n"/>
      <c r="AQ176" s="13" t="n"/>
      <c r="AR176" s="13" t="n"/>
      <c r="AS176" s="13" t="n"/>
      <c r="AT176" s="13" t="n"/>
      <c r="AU176" s="13" t="n"/>
      <c r="AV176" s="13" t="n"/>
      <c r="AW176" s="13" t="n"/>
      <c r="AX176" s="13" t="n"/>
      <c r="AY176" s="13" t="n"/>
      <c r="AZ176" s="13" t="n"/>
      <c r="BA176" s="13" t="n"/>
      <c r="BB176" s="13" t="n"/>
      <c r="BC176" s="13" t="n"/>
      <c r="BD176" s="13" t="n"/>
      <c r="BE176" s="13" t="n"/>
      <c r="BF176" s="13" t="n"/>
      <c r="BG176" s="13" t="n"/>
      <c r="BH176" s="13" t="n"/>
      <c r="BI176" s="13" t="n"/>
      <c r="BJ176" s="30" t="n"/>
      <c r="BK176" s="30" t="n"/>
      <c r="BL176" s="30" t="n"/>
      <c r="BM176" s="30" t="n"/>
      <c r="BN176" s="30" t="n"/>
      <c r="BO176" s="13" t="n"/>
      <c r="BP176" s="13" t="n"/>
      <c r="BQ176" s="13" t="n"/>
      <c r="BR176" s="30" t="n"/>
      <c r="BS176" s="30" t="n"/>
      <c r="BT176" s="30" t="n"/>
      <c r="BU176" s="30" t="n"/>
      <c r="BV176" s="13" t="n"/>
      <c r="BW176" s="30" t="n"/>
      <c r="BX176" s="30" t="n"/>
      <c r="BY176" s="30" t="n"/>
      <c r="BZ176" s="30" t="n"/>
      <c r="CA176" s="30" t="n"/>
      <c r="CB176" s="30" t="n"/>
      <c r="CC176" s="13" t="n"/>
      <c r="CD176" s="13" t="n"/>
      <c r="CE176" s="13" t="n"/>
      <c r="CF176" s="13" t="n"/>
      <c r="CG176" s="13" t="n"/>
      <c r="CH176" s="13" t="n"/>
      <c r="CI176" s="13" t="n"/>
      <c r="CJ176" s="13" t="n"/>
      <c r="CK176" s="13" t="n"/>
      <c r="CL176" s="13" t="n"/>
      <c r="CM176" s="13" t="n"/>
      <c r="CN176" s="30" t="n"/>
      <c r="CO176" s="30" t="n"/>
      <c r="CP176" s="30" t="n"/>
      <c r="CQ176" s="30" t="n"/>
      <c r="CR176" s="13" t="n"/>
      <c r="CS176" s="13" t="n"/>
      <c r="CT176" s="13" t="n"/>
      <c r="CU176" s="13" t="n"/>
      <c r="CV176" s="13" t="n"/>
      <c r="CW176" s="13" t="n"/>
      <c r="CX176" s="13" t="n"/>
      <c r="CY176" s="13" t="n"/>
      <c r="CZ176" s="30" t="n"/>
      <c r="DA176" s="13" t="n"/>
      <c r="DB176" s="13" t="n"/>
      <c r="DC176" s="13" t="n"/>
      <c r="DD176" s="13" t="n"/>
      <c r="DE176" s="13" t="n"/>
      <c r="DF176" s="13" t="n"/>
      <c r="DG176" s="30" t="n"/>
      <c r="DH176" s="13" t="n"/>
      <c r="DI176" s="13" t="n"/>
      <c r="DJ176" s="13" t="n"/>
      <c r="DK176" s="13" t="n"/>
      <c r="DL176" s="13" t="n"/>
      <c r="DM176" s="13" t="n"/>
      <c r="DN176" s="13" t="n"/>
      <c r="DO176" s="13" t="n"/>
      <c r="DP176" s="13" t="n"/>
      <c r="DQ176" s="13" t="n"/>
      <c r="DR176" s="13" t="n"/>
      <c r="DS176" s="13" t="n"/>
      <c r="DT176" s="13" t="n"/>
      <c r="DU176" s="13" t="n"/>
      <c r="DV176" s="13" t="n"/>
      <c r="DW176" s="13" t="n"/>
      <c r="DX176" s="30" t="n"/>
      <c r="DY176" s="30" t="n"/>
      <c r="DZ176" s="30" t="n"/>
      <c r="EA176" s="30" t="n"/>
      <c r="EB176" s="13" t="n"/>
      <c r="EC176" s="13" t="n"/>
    </row>
    <row r="177" ht="16" customHeight="1">
      <c r="A177" s="12" t="inlineStr">
        <is>
          <t>Qty</t>
        </is>
      </c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>
        <v>6</v>
      </c>
      <c r="N177" s="13" t="n"/>
      <c r="O177" s="13" t="n"/>
      <c r="P177" s="13" t="n">
        <v>1</v>
      </c>
      <c r="Q177" s="13" t="n">
        <v>1</v>
      </c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P177" s="13" t="n"/>
      <c r="AQ177" s="15" t="n"/>
      <c r="AR177" s="15" t="n"/>
      <c r="AS177" s="15" t="n"/>
      <c r="AT177" s="15" t="n"/>
      <c r="AU177" s="15" t="n"/>
      <c r="AV177" s="15" t="n"/>
      <c r="AW177" s="15" t="n"/>
      <c r="AX177" s="15" t="n"/>
      <c r="AY177" s="15" t="n"/>
      <c r="AZ177" s="15" t="n"/>
      <c r="BA177" s="15" t="n"/>
      <c r="BB177" s="15" t="n"/>
      <c r="BC177" s="15" t="n"/>
      <c r="BD177" s="13" t="n"/>
      <c r="BE177" s="13" t="n"/>
      <c r="BF177" s="15" t="n"/>
      <c r="BG177" s="15" t="n"/>
      <c r="BH177" s="15" t="n"/>
      <c r="BI177" s="15" t="n"/>
      <c r="BJ177" s="13" t="n"/>
      <c r="BK177" s="13" t="n"/>
      <c r="BL177" s="13" t="n"/>
      <c r="BM177" s="13" t="n"/>
      <c r="BN177" s="13" t="n"/>
      <c r="BO177" s="15" t="n"/>
      <c r="BP177" s="15" t="n"/>
      <c r="BQ177" s="15" t="n"/>
      <c r="BR177" s="13" t="n"/>
      <c r="BS177" s="13" t="n"/>
      <c r="BT177" s="13" t="n"/>
      <c r="BU177" s="13" t="n"/>
      <c r="BV177" s="15" t="n"/>
      <c r="BW177" s="13" t="n"/>
      <c r="BX177" s="13" t="n"/>
      <c r="BY177" s="13" t="n"/>
      <c r="BZ177" s="13" t="n"/>
      <c r="CA177" s="13" t="n"/>
      <c r="CB177" s="13" t="n"/>
      <c r="CC177" s="13" t="n"/>
      <c r="CD177" s="13" t="n"/>
      <c r="CE177" s="13" t="n"/>
      <c r="CF177" s="13" t="n"/>
      <c r="CG177" s="13" t="n"/>
      <c r="CH177" s="13" t="n"/>
      <c r="CI177" s="13" t="n"/>
      <c r="CJ177" s="13" t="n"/>
      <c r="CK177" s="13" t="n"/>
      <c r="CL177" s="13" t="n"/>
      <c r="CM177" s="13" t="n"/>
      <c r="CN177" s="13" t="n"/>
      <c r="CO177" s="13" t="n"/>
      <c r="CP177" s="13" t="n"/>
      <c r="CQ177" s="13" t="n"/>
      <c r="CR177" s="15" t="n"/>
      <c r="CS177" s="15" t="n"/>
      <c r="CT177" s="15" t="n"/>
      <c r="CU177" s="13" t="n"/>
      <c r="CV177" s="15" t="n"/>
      <c r="CW177" s="15" t="n"/>
      <c r="CX177" s="15" t="n"/>
      <c r="CY177" s="15" t="n"/>
      <c r="CZ177" s="13" t="n"/>
      <c r="DA177" s="15" t="n"/>
      <c r="DB177" s="15" t="n"/>
      <c r="DC177" s="15" t="n"/>
      <c r="DD177" s="15" t="n"/>
      <c r="DE177" s="13" t="n"/>
      <c r="DF177" s="13" t="n"/>
      <c r="DG177" s="13" t="n"/>
      <c r="DH177" s="13" t="n"/>
      <c r="DI177" s="13" t="n"/>
      <c r="DJ177" s="13" t="n"/>
      <c r="DK177" s="13" t="n"/>
      <c r="DL177" s="13" t="n"/>
      <c r="DM177" s="13" t="n"/>
      <c r="DN177" s="13" t="n"/>
      <c r="DO177" s="15" t="n"/>
      <c r="DP177" s="15" t="n"/>
      <c r="DQ177" s="15" t="n"/>
      <c r="DR177" s="15" t="n"/>
      <c r="DS177" s="13" t="n"/>
      <c r="DT177" s="13" t="n"/>
      <c r="DU177" s="13" t="n"/>
      <c r="DV177" s="13" t="n"/>
      <c r="DW177" s="13" t="n"/>
      <c r="DX177" s="13" t="n"/>
      <c r="DY177" s="13" t="n"/>
      <c r="DZ177" s="13" t="n"/>
      <c r="EA177" s="13" t="n"/>
      <c r="EB177" s="13" t="n"/>
      <c r="EC177" s="13" t="n"/>
    </row>
    <row r="178" ht="16" customHeight="1">
      <c r="A178" s="14" t="inlineStr">
        <is>
          <t>Price</t>
        </is>
      </c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>
        <v>252</v>
      </c>
      <c r="N178" s="15" t="n"/>
      <c r="O178" s="15" t="n"/>
      <c r="P178" s="15" t="n">
        <v>224</v>
      </c>
      <c r="Q178" s="15" t="n">
        <v>130</v>
      </c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3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  <c r="AL178" s="15" t="n"/>
      <c r="AP178" s="13" t="n"/>
      <c r="AQ178" s="17" t="n"/>
      <c r="AR178" s="17" t="n"/>
      <c r="AS178" s="17" t="n"/>
      <c r="AT178" s="17" t="n"/>
      <c r="AU178" s="17" t="n"/>
      <c r="AV178" s="17" t="n"/>
      <c r="AW178" s="17" t="n"/>
      <c r="AX178" s="17" t="n"/>
      <c r="AY178" s="17" t="n"/>
      <c r="AZ178" s="17" t="n"/>
      <c r="BA178" s="17" t="n"/>
      <c r="BB178" s="17" t="n"/>
      <c r="BC178" s="17" t="n"/>
      <c r="BD178" s="13" t="n"/>
      <c r="BE178" s="13" t="n"/>
      <c r="BF178" s="17" t="n"/>
      <c r="BG178" s="17" t="n"/>
      <c r="BH178" s="17" t="n"/>
      <c r="BI178" s="17" t="n"/>
      <c r="BJ178" s="15" t="n"/>
      <c r="BK178" s="15" t="n"/>
      <c r="BL178" s="15" t="n"/>
      <c r="BM178" s="15" t="n"/>
      <c r="BN178" s="15" t="n"/>
      <c r="BO178" s="17" t="n"/>
      <c r="BP178" s="17" t="n"/>
      <c r="BQ178" s="17" t="n"/>
      <c r="BR178" s="15" t="n"/>
      <c r="BS178" s="15" t="n"/>
      <c r="BT178" s="15" t="n"/>
      <c r="BU178" s="15" t="n"/>
      <c r="BV178" s="17" t="n"/>
      <c r="BW178" s="15" t="n"/>
      <c r="BX178" s="15" t="n"/>
      <c r="BY178" s="15" t="n"/>
      <c r="BZ178" s="15" t="n"/>
      <c r="CA178" s="15" t="n"/>
      <c r="CB178" s="15" t="n"/>
      <c r="CC178" s="13" t="n"/>
      <c r="CD178" s="13" t="n"/>
      <c r="CE178" s="13" t="n"/>
      <c r="CF178" s="13" t="n"/>
      <c r="CG178" s="13" t="n"/>
      <c r="CH178" s="13" t="n"/>
      <c r="CI178" s="13" t="n"/>
      <c r="CJ178" s="13" t="n"/>
      <c r="CK178" s="13" t="n"/>
      <c r="CL178" s="13" t="n"/>
      <c r="CM178" s="13" t="n"/>
      <c r="CN178" s="15" t="n"/>
      <c r="CO178" s="15" t="n"/>
      <c r="CP178" s="15" t="n"/>
      <c r="CQ178" s="15" t="n"/>
      <c r="CR178" s="17" t="n"/>
      <c r="CS178" s="17" t="n"/>
      <c r="CT178" s="17" t="n"/>
      <c r="CU178" s="13" t="n"/>
      <c r="CV178" s="17" t="n"/>
      <c r="CW178" s="17" t="n"/>
      <c r="CX178" s="17" t="n"/>
      <c r="CY178" s="17" t="n"/>
      <c r="CZ178" s="15" t="n"/>
      <c r="DA178" s="17" t="n"/>
      <c r="DB178" s="17" t="n"/>
      <c r="DC178" s="17" t="n"/>
      <c r="DD178" s="17" t="n"/>
      <c r="DE178" s="13" t="n"/>
      <c r="DF178" s="13" t="n"/>
      <c r="DG178" s="15" t="n"/>
      <c r="DH178" s="13" t="n"/>
      <c r="DI178" s="13" t="n"/>
      <c r="DJ178" s="13" t="n"/>
      <c r="DK178" s="13" t="n"/>
      <c r="DL178" s="13" t="n"/>
      <c r="DM178" s="13" t="n"/>
      <c r="DN178" s="13" t="n"/>
      <c r="DO178" s="17" t="n"/>
      <c r="DP178" s="17" t="n"/>
      <c r="DQ178" s="17" t="n"/>
      <c r="DR178" s="17" t="n"/>
      <c r="DS178" s="13" t="n"/>
      <c r="DT178" s="13" t="n"/>
      <c r="DU178" s="13" t="n"/>
      <c r="DV178" s="13" t="n"/>
      <c r="DW178" s="13" t="n"/>
      <c r="DX178" s="15" t="n"/>
      <c r="DY178" s="15" t="n"/>
      <c r="DZ178" s="15" t="n"/>
      <c r="EA178" s="15" t="n"/>
      <c r="EB178" s="13" t="n"/>
      <c r="EC178" s="13" t="n"/>
    </row>
    <row r="179" ht="16" customHeight="1">
      <c r="A179" s="16" t="inlineStr">
        <is>
          <t>Discount</t>
        </is>
      </c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>
        <v>0</v>
      </c>
      <c r="N179" s="17" t="n"/>
      <c r="O179" s="17" t="n"/>
      <c r="P179" s="17" t="n">
        <v>0</v>
      </c>
      <c r="Q179" s="17" t="n">
        <v>0</v>
      </c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3" t="n"/>
      <c r="AC179" s="17" t="n"/>
      <c r="AD179" s="17" t="n"/>
      <c r="AE179" s="17" t="n"/>
      <c r="AF179" s="17" t="n"/>
      <c r="AG179" s="17" t="n"/>
      <c r="AH179" s="17" t="n"/>
      <c r="AI179" s="17" t="n"/>
      <c r="AJ179" s="17" t="n"/>
      <c r="AK179" s="17" t="n"/>
      <c r="AL179" s="17" t="n"/>
      <c r="AP179" s="19">
        <f>(AP177*AP176)*(1-AP178)</f>
        <v/>
      </c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>
        <f>(BB177*BB176)*(1-BB178)</f>
        <v/>
      </c>
      <c r="BC179" s="19">
        <f>(BC177*BC176)*(1-BC178)</f>
        <v/>
      </c>
      <c r="BD179" s="19">
        <f>(BD177*BD176)*(1-BD178)</f>
        <v/>
      </c>
      <c r="BE179" s="19">
        <f>(BE177*BE176)*(1-BE178)</f>
        <v/>
      </c>
      <c r="BF179" s="19" t="n"/>
      <c r="BG179" s="19" t="n"/>
      <c r="BH179" s="19" t="n"/>
      <c r="BI179" s="19">
        <f>(BI177*BI176)*(1-BI178)</f>
        <v/>
      </c>
      <c r="BJ179" s="17" t="n"/>
      <c r="BK179" s="17" t="n"/>
      <c r="BL179" s="17" t="n"/>
      <c r="BM179" s="17" t="n"/>
      <c r="BN179" s="17" t="n"/>
      <c r="BO179" s="19">
        <f>(BO177*BO176)*(1-BO178)</f>
        <v/>
      </c>
      <c r="BP179" s="19">
        <f>(BP177*BP176)*(1-BP178)</f>
        <v/>
      </c>
      <c r="BQ179" s="19">
        <f>(BQ177*BQ176)*(1-BQ178)</f>
        <v/>
      </c>
      <c r="BR179" s="17" t="n"/>
      <c r="BS179" s="17" t="n"/>
      <c r="BT179" s="17" t="n"/>
      <c r="BU179" s="17" t="n"/>
      <c r="BV179" s="19">
        <f>(BV177*BV176)*(1-BV178)</f>
        <v/>
      </c>
      <c r="BW179" s="17" t="n"/>
      <c r="BX179" s="17" t="n"/>
      <c r="BY179" s="17" t="n"/>
      <c r="BZ179" s="17" t="n"/>
      <c r="CA179" s="17" t="n"/>
      <c r="CB179" s="17" t="n"/>
      <c r="CC179" s="19">
        <f>(CC177*CC176)*(1-CC178)</f>
        <v/>
      </c>
      <c r="CD179" s="19">
        <f>(CD177*CD176)*(1-CD178)</f>
        <v/>
      </c>
      <c r="CE179" s="19">
        <f>(CE177*CE176)*(1-CE178)</f>
        <v/>
      </c>
      <c r="CF179" s="19">
        <f>(CF177*CF176)*(1-CF178)</f>
        <v/>
      </c>
      <c r="CG179" s="19">
        <f>(CG177*CG176)*(1-CG178)</f>
        <v/>
      </c>
      <c r="CH179" s="19">
        <f>(CH177*CH176)*(1-CH178)</f>
        <v/>
      </c>
      <c r="CI179" s="19">
        <f>(CI177*CI176)*(1-CI178)</f>
        <v/>
      </c>
      <c r="CJ179" s="19">
        <f>(CJ177*CJ176)*(1-CJ178)</f>
        <v/>
      </c>
      <c r="CK179" s="19">
        <f>(CK177*CK176)*(1-CK178)</f>
        <v/>
      </c>
      <c r="CL179" s="19">
        <f>(CL177*CL176)*(1-CL178)</f>
        <v/>
      </c>
      <c r="CM179" s="19">
        <f>(CM177*CM176)*(1-CM178)</f>
        <v/>
      </c>
      <c r="CN179" s="17" t="n"/>
      <c r="CO179" s="17" t="n"/>
      <c r="CP179" s="17" t="n"/>
      <c r="CQ179" s="17" t="n"/>
      <c r="CR179" s="19">
        <f>(CR177*CR176)*(1-CR178)</f>
        <v/>
      </c>
      <c r="CS179" s="19">
        <f>(CS177*CS176)*(1-CS178)</f>
        <v/>
      </c>
      <c r="CT179" s="19">
        <f>(CT177*CT176)*(1-CT178)</f>
        <v/>
      </c>
      <c r="CU179" s="19">
        <f>(CU177*CU176)*(1-CU178)</f>
        <v/>
      </c>
      <c r="CV179" s="19">
        <f>(CV177*CV176)*(1-CV178)</f>
        <v/>
      </c>
      <c r="CW179" s="19">
        <f>(CW177*CW176)*(1-CW178)</f>
        <v/>
      </c>
      <c r="CX179" s="19" t="n"/>
      <c r="CY179" s="19" t="n"/>
      <c r="CZ179" s="17" t="n"/>
      <c r="DA179" s="19">
        <f>(DA177*DA176)*(1-DA178)</f>
        <v/>
      </c>
      <c r="DB179" s="19">
        <f>(DB177*DB176)*(1-DB178)</f>
        <v/>
      </c>
      <c r="DC179" s="19">
        <f>(DC177*DC176)*(1-DC178)</f>
        <v/>
      </c>
      <c r="DD179" s="19">
        <f>(DD177*DD176)*(1-DD178)</f>
        <v/>
      </c>
      <c r="DE179" s="19">
        <f>(DE177*DE176)*(1-DE178)</f>
        <v/>
      </c>
      <c r="DF179" s="19">
        <f>(DF177*DF176)*(1-DF178)</f>
        <v/>
      </c>
      <c r="DG179" s="17" t="n"/>
      <c r="DH179" s="19">
        <f>(DH177*DH176)*(1-DH178)</f>
        <v/>
      </c>
      <c r="DI179" s="19">
        <f>(DI177*DI176)*(1-DI178)</f>
        <v/>
      </c>
      <c r="DJ179" s="19">
        <f>(DJ177*DJ176)*(1-DJ178)</f>
        <v/>
      </c>
      <c r="DK179" s="19">
        <f>(DK177*DK176)*(1-DK178)</f>
        <v/>
      </c>
      <c r="DL179" s="19">
        <f>(DL177*DL176)*(1-DL178)</f>
        <v/>
      </c>
      <c r="DM179" s="19">
        <f>(DM177*DM176)*(1-DM178)</f>
        <v/>
      </c>
      <c r="DN179" s="19">
        <f>(DN177*DN176)*(1-DN178)</f>
        <v/>
      </c>
      <c r="DO179" s="19">
        <f>(DO177*DO176)*(1-DO178)</f>
        <v/>
      </c>
      <c r="DP179" s="19">
        <f>(DP177*DP176)*(1-DP178)</f>
        <v/>
      </c>
      <c r="DQ179" s="19">
        <f>(DQ177*DQ176)*(1-DQ178)</f>
        <v/>
      </c>
      <c r="DR179" s="19">
        <f>(DR177*DR176)*(1-DR178)</f>
        <v/>
      </c>
      <c r="DS179" s="19">
        <f>(DS177*DS176)*(1-DS178)</f>
        <v/>
      </c>
      <c r="DT179" s="13" t="n"/>
      <c r="DU179" s="19">
        <f>(DU177*DU176)*(1-DU178)</f>
        <v/>
      </c>
      <c r="DV179" s="19">
        <f>(DV177*DV176)*(1-DV178)</f>
        <v/>
      </c>
      <c r="DW179" s="19">
        <f>(DW177*DW176)*(1-DW178)</f>
        <v/>
      </c>
      <c r="DX179" s="17" t="n"/>
      <c r="DY179" s="17" t="n"/>
      <c r="DZ179" s="17" t="n"/>
      <c r="EA179" s="17" t="n"/>
      <c r="EB179" s="19">
        <f>(EB177*EB176)*(1-EB178)</f>
        <v/>
      </c>
      <c r="EC179" s="19">
        <f>(EC177*EC176)*(1-EC178)</f>
        <v/>
      </c>
    </row>
    <row r="180" ht="16" customHeight="1">
      <c r="A180" s="18" t="inlineStr">
        <is>
          <t>Final Price</t>
        </is>
      </c>
      <c r="B180" s="19">
        <f>(B178*B177)*(1-B179)</f>
        <v/>
      </c>
      <c r="C180" s="19">
        <f>(C178*C177)*(1-C179)</f>
        <v/>
      </c>
      <c r="D180" s="19">
        <f>(D178*D177)*(1-D179)</f>
        <v/>
      </c>
      <c r="E180" s="19">
        <f>(E178*E177)*(1-E179)</f>
        <v/>
      </c>
      <c r="F180" s="19">
        <f>(F178*F177)*(1-F179)</f>
        <v/>
      </c>
      <c r="G180" s="19">
        <f>(G178*G177)*(1-G179)</f>
        <v/>
      </c>
      <c r="H180" s="19">
        <f>(H178*H177)*(1-H179)</f>
        <v/>
      </c>
      <c r="I180" s="19">
        <f>(I178*I177)*(1-I179)</f>
        <v/>
      </c>
      <c r="J180" s="19">
        <f>(J178*J177)*(1-J179)</f>
        <v/>
      </c>
      <c r="K180" s="19">
        <f>(K178*K177)*(1-K179)</f>
        <v/>
      </c>
      <c r="L180" s="19">
        <f>(L178*L177)*(1-L179)</f>
        <v/>
      </c>
      <c r="M180" s="19">
        <f>(M178*M177)*(1-M179)</f>
        <v/>
      </c>
      <c r="N180" s="19">
        <f>(N178*N177)*(1-N179)</f>
        <v/>
      </c>
      <c r="O180" s="19">
        <f>(O178*O177)*(1-O179)</f>
        <v/>
      </c>
      <c r="P180" s="19">
        <f>(P178*P177)*(1-P179)</f>
        <v/>
      </c>
      <c r="Q180" s="19">
        <f>(Q178*Q177)*(1-Q179)</f>
        <v/>
      </c>
      <c r="R180" s="19">
        <f>(R178*R177)*(1-R179)</f>
        <v/>
      </c>
      <c r="S180" s="19">
        <f>(S178*S177)*(1-S179)</f>
        <v/>
      </c>
      <c r="T180" s="19">
        <f>(T178*T177)*(1-T179)</f>
        <v/>
      </c>
      <c r="U180" s="19">
        <f>(U178*U177)*(1-U179)</f>
        <v/>
      </c>
      <c r="V180" s="19">
        <f>(V178*V177)*(1-V179)</f>
        <v/>
      </c>
      <c r="W180" s="19">
        <f>(W178*W177)*(1-W179)</f>
        <v/>
      </c>
      <c r="X180" s="19" t="n"/>
      <c r="Y180" s="19">
        <f>(Y178*Y177)*(1-Y179)</f>
        <v/>
      </c>
      <c r="Z180" s="19">
        <f>(Z178*Z177)*(1-Z179)</f>
        <v/>
      </c>
      <c r="AA180" s="19">
        <f>(AA178*AA177)*(1-AA179)</f>
        <v/>
      </c>
      <c r="AB180" s="19">
        <f>(AB178*AB177)*(1-AB179)</f>
        <v/>
      </c>
      <c r="AC180" s="19">
        <f>(AC178*AC177)*(1-AC179)</f>
        <v/>
      </c>
      <c r="AD180" s="19" t="n"/>
      <c r="AE180" s="19" t="n"/>
      <c r="AF180" s="19" t="n"/>
      <c r="AG180" s="19" t="n"/>
      <c r="AH180" s="19" t="n"/>
      <c r="AI180" s="19" t="n"/>
      <c r="AJ180" s="19">
        <f>(AJ178*AJ177)*(1-AJ179)</f>
        <v/>
      </c>
      <c r="AK180" s="19">
        <f>(AK178*AK177)*(1-AK179)</f>
        <v/>
      </c>
      <c r="AL180" s="19">
        <f>(AL178*AL177)*(1-AL179)</f>
        <v/>
      </c>
      <c r="AP180" s="13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13" t="n"/>
      <c r="BE180" s="13" t="n"/>
      <c r="BF180" s="6" t="n"/>
      <c r="BG180" s="6" t="n"/>
      <c r="BH180" s="6" t="n"/>
      <c r="BI180" s="6" t="n"/>
      <c r="BJ180" s="19">
        <f>(BJ178*BJ177)*(1-BJ179)</f>
        <v/>
      </c>
      <c r="BK180" s="19">
        <f>(BK178*BK177)*(1-BK179)</f>
        <v/>
      </c>
      <c r="BL180" s="19">
        <f>(BL178*BL177)*(1-BL179)</f>
        <v/>
      </c>
      <c r="BM180" s="19">
        <f>(BM178*BM177)*(1-BM179)</f>
        <v/>
      </c>
      <c r="BN180" s="19">
        <f>(BN178*BN177)*(1-BN179)</f>
        <v/>
      </c>
      <c r="BO180" s="6" t="n"/>
      <c r="BP180" s="6" t="n"/>
      <c r="BQ180" s="6" t="n"/>
      <c r="BR180" s="19">
        <f>(BR178*BR177)*(1-BR179)</f>
        <v/>
      </c>
      <c r="BS180" s="19">
        <f>(BS178*BS177)*(1-BS179)</f>
        <v/>
      </c>
      <c r="BT180" s="19">
        <f>(BT178*BT177)*(1-BT179)</f>
        <v/>
      </c>
      <c r="BU180" s="19">
        <f>(BU178*BU177)*(1-BU179)</f>
        <v/>
      </c>
      <c r="BV180" s="6" t="n"/>
      <c r="BW180" s="19">
        <f>(BW178*BW177)*(1-BW179)</f>
        <v/>
      </c>
      <c r="BX180" s="19">
        <f>(BX178*BX177)*(1-BX179)</f>
        <v/>
      </c>
      <c r="BY180" s="19">
        <f>(BY178*BY177)*(1-BY179)</f>
        <v/>
      </c>
      <c r="BZ180" s="19">
        <f>(BZ178*BZ177)*(1-BZ179)</f>
        <v/>
      </c>
      <c r="CA180" s="19">
        <f>(CA178*CA177)*(1-CA179)</f>
        <v/>
      </c>
      <c r="CB180" s="19">
        <f>(CB178*CB177)*(1-CB179)</f>
        <v/>
      </c>
      <c r="CC180" s="13" t="n"/>
      <c r="CD180" s="13" t="n"/>
      <c r="CE180" s="13" t="n"/>
      <c r="CF180" s="13" t="n"/>
      <c r="CG180" s="13" t="n"/>
      <c r="CH180" s="13" t="n"/>
      <c r="CI180" s="13" t="n"/>
      <c r="CJ180" s="13" t="n"/>
      <c r="CK180" s="13" t="n"/>
      <c r="CL180" s="13" t="n"/>
      <c r="CM180" s="13" t="n"/>
      <c r="CN180" s="19">
        <f>(CN178*CN177)*(1-CN179)</f>
        <v/>
      </c>
      <c r="CO180" s="19">
        <f>(CO178*CO177)*(1-CO179)</f>
        <v/>
      </c>
      <c r="CP180" s="19">
        <f>(CP178*CP177)*(1-CP179)</f>
        <v/>
      </c>
      <c r="CQ180" s="19">
        <f>(CQ178*CQ177)*(1-CQ179)</f>
        <v/>
      </c>
      <c r="CR180" s="6" t="n"/>
      <c r="CS180" s="6" t="n"/>
      <c r="CT180" s="6" t="n"/>
      <c r="CU180" s="13" t="n"/>
      <c r="CV180" s="6" t="n"/>
      <c r="CW180" s="6" t="n"/>
      <c r="CX180" s="6" t="n"/>
      <c r="CY180" s="6" t="n"/>
      <c r="CZ180" s="19">
        <f>(CZ178*CZ177)*(1-CZ179)</f>
        <v/>
      </c>
      <c r="DA180" s="6" t="n"/>
      <c r="DB180" s="6" t="n"/>
      <c r="DC180" s="6" t="n"/>
      <c r="DD180" s="6" t="n"/>
      <c r="DE180" s="13" t="n"/>
      <c r="DF180" s="13" t="n"/>
      <c r="DG180" s="19">
        <f>(DG178*DG177)*(1-DG179)</f>
        <v/>
      </c>
      <c r="DH180" s="13" t="n"/>
      <c r="DI180" s="13" t="n"/>
      <c r="DJ180" s="13" t="n"/>
      <c r="DK180" s="13" t="n"/>
      <c r="DL180" s="13" t="n"/>
      <c r="DM180" s="13" t="n"/>
      <c r="DN180" s="13" t="n"/>
      <c r="DO180" s="6" t="n"/>
      <c r="DP180" s="6" t="n"/>
      <c r="DQ180" s="6" t="n"/>
      <c r="DR180" s="6" t="n"/>
      <c r="DS180" s="13" t="n"/>
      <c r="DT180" s="19">
        <f>(DT178*DT177)*(1-DT179)</f>
        <v/>
      </c>
      <c r="DU180" s="13" t="n"/>
      <c r="DV180" s="13" t="n"/>
      <c r="DW180" s="13" t="n"/>
      <c r="DX180" s="19">
        <f>(DX178*DX177)*(1-DX179)</f>
        <v/>
      </c>
      <c r="DY180" s="19">
        <f>(DY178*DY177)*(1-DY179)</f>
        <v/>
      </c>
      <c r="DZ180" s="19">
        <f>(DZ178*DZ177)*(1-DZ179)</f>
        <v/>
      </c>
      <c r="EA180" s="19">
        <f>(EA178*EA177)*(1-EA179)</f>
        <v/>
      </c>
      <c r="EB180" s="13" t="n"/>
      <c r="EC180" s="13" t="n"/>
    </row>
    <row r="181" ht="16" customHeight="1">
      <c r="A181" s="11" t="inlineStr">
        <is>
          <t>Customer</t>
        </is>
      </c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inlineStr">
        <is>
          <t>Ormat</t>
        </is>
      </c>
      <c r="N181" s="6" t="n"/>
      <c r="O181" s="6" t="n"/>
      <c r="P181" s="6" t="inlineStr">
        <is>
          <t>Ormat</t>
        </is>
      </c>
      <c r="Q181" s="6" t="inlineStr">
        <is>
          <t>Supergas</t>
        </is>
      </c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13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P181" s="13" t="n"/>
      <c r="AQ181" s="20" t="n"/>
      <c r="AR181" s="20" t="n"/>
      <c r="AS181" s="20" t="n"/>
      <c r="AT181" s="20" t="n"/>
      <c r="AU181" s="20" t="n"/>
      <c r="AV181" s="20" t="n"/>
      <c r="AW181" s="20" t="n"/>
      <c r="AX181" s="20" t="n"/>
      <c r="AY181" s="20" t="n"/>
      <c r="AZ181" s="20" t="n"/>
      <c r="BA181" s="20" t="n"/>
      <c r="BB181" s="20" t="n"/>
      <c r="BC181" s="20" t="n"/>
      <c r="BD181" s="13" t="n"/>
      <c r="BE181" s="13" t="n"/>
      <c r="BF181" s="20" t="n"/>
      <c r="BG181" s="20" t="n"/>
      <c r="BH181" s="20" t="n"/>
      <c r="BI181" s="20" t="n"/>
      <c r="BJ181" s="6" t="n"/>
      <c r="BK181" s="6" t="n"/>
      <c r="BL181" s="6" t="n"/>
      <c r="BM181" s="6" t="n"/>
      <c r="BN181" s="6" t="n"/>
      <c r="BO181" s="20" t="n"/>
      <c r="BP181" s="20" t="n"/>
      <c r="BQ181" s="20" t="n"/>
      <c r="BR181" s="6" t="n"/>
      <c r="BS181" s="6" t="n"/>
      <c r="BT181" s="6" t="n"/>
      <c r="BU181" s="6" t="n"/>
      <c r="BV181" s="20" t="n"/>
      <c r="BW181" s="6" t="n"/>
      <c r="BX181" s="6" t="n"/>
      <c r="BY181" s="6" t="n"/>
      <c r="BZ181" s="6" t="n"/>
      <c r="CA181" s="6" t="n"/>
      <c r="CB181" s="6" t="n"/>
      <c r="CC181" s="13" t="n"/>
      <c r="CD181" s="13" t="n"/>
      <c r="CE181" s="13" t="n"/>
      <c r="CF181" s="13" t="n"/>
      <c r="CG181" s="13" t="n"/>
      <c r="CH181" s="13" t="n"/>
      <c r="CI181" s="13" t="n"/>
      <c r="CJ181" s="13" t="n"/>
      <c r="CK181" s="13" t="n"/>
      <c r="CL181" s="13" t="n"/>
      <c r="CM181" s="13" t="n"/>
      <c r="CN181" s="6" t="n"/>
      <c r="CO181" s="6" t="n"/>
      <c r="CP181" s="6" t="n"/>
      <c r="CQ181" s="6" t="n"/>
      <c r="CR181" s="20" t="n"/>
      <c r="CS181" s="20" t="n"/>
      <c r="CT181" s="20" t="n"/>
      <c r="CU181" s="13" t="n"/>
      <c r="CV181" s="20" t="n"/>
      <c r="CW181" s="20" t="n"/>
      <c r="CX181" s="20" t="n"/>
      <c r="CY181" s="20" t="n"/>
      <c r="CZ181" s="6" t="n"/>
      <c r="DA181" s="20" t="n"/>
      <c r="DB181" s="20" t="n"/>
      <c r="DC181" s="20" t="n"/>
      <c r="DD181" s="20" t="n"/>
      <c r="DE181" s="13" t="n"/>
      <c r="DF181" s="13" t="n"/>
      <c r="DG181" s="6" t="n"/>
      <c r="DH181" s="13" t="n"/>
      <c r="DI181" s="13" t="n"/>
      <c r="DJ181" s="13" t="n"/>
      <c r="DK181" s="13" t="n"/>
      <c r="DL181" s="13" t="n"/>
      <c r="DM181" s="13" t="n"/>
      <c r="DN181" s="13" t="n"/>
      <c r="DO181" s="20" t="n"/>
      <c r="DP181" s="20" t="n"/>
      <c r="DQ181" s="20" t="n"/>
      <c r="DR181" s="20" t="n"/>
      <c r="DS181" s="13" t="n"/>
      <c r="DT181" s="13" t="n"/>
      <c r="DU181" s="13" t="n"/>
      <c r="DV181" s="13" t="n"/>
      <c r="DW181" s="13" t="n"/>
      <c r="DX181" s="6" t="n"/>
      <c r="DY181" s="6" t="n"/>
      <c r="DZ181" s="6" t="n"/>
      <c r="EA181" s="6" t="n"/>
      <c r="EB181" s="13" t="n"/>
      <c r="EC181" s="13" t="n"/>
    </row>
    <row r="182" ht="16" customHeight="1">
      <c r="A182" s="21" t="inlineStr">
        <is>
          <t>Customer PN</t>
        </is>
      </c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inlineStr">
        <is>
          <t>955.070.841.1</t>
        </is>
      </c>
      <c r="N182" s="20" t="n"/>
      <c r="O182" s="20" t="n"/>
      <c r="P182" s="20" t="inlineStr">
        <is>
          <t>955.071.839.1</t>
        </is>
      </c>
      <c r="Q182" s="20" t="n">
        <v>110111</v>
      </c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  <c r="AA182" s="20" t="n"/>
      <c r="AB182" s="13" t="n"/>
      <c r="AC182" s="32" t="n"/>
      <c r="AD182" s="32" t="n"/>
      <c r="AE182" s="32" t="n"/>
      <c r="AF182" s="32" t="n"/>
      <c r="AG182" s="32" t="n"/>
      <c r="AH182" s="32" t="n"/>
      <c r="AI182" s="32" t="n"/>
      <c r="AJ182" s="20" t="n"/>
      <c r="AK182" s="20" t="n"/>
      <c r="AL182" s="20" t="n"/>
      <c r="AP182" s="13" t="n"/>
      <c r="AQ182" s="13" t="n"/>
      <c r="AR182" s="13" t="n"/>
      <c r="AS182" s="13" t="n"/>
      <c r="AT182" s="13" t="n"/>
      <c r="AU182" s="13" t="n"/>
      <c r="AV182" s="13" t="n"/>
      <c r="AW182" s="13" t="n"/>
      <c r="AX182" s="13" t="n"/>
      <c r="AY182" s="13" t="n"/>
      <c r="AZ182" s="13" t="n"/>
      <c r="BA182" s="13" t="n"/>
      <c r="BB182" s="13" t="n"/>
      <c r="BC182" s="13" t="n"/>
      <c r="BD182" s="13" t="n"/>
      <c r="BE182" s="13" t="n"/>
      <c r="BF182" s="13" t="n"/>
      <c r="BG182" s="13" t="n"/>
      <c r="BH182" s="13" t="n"/>
      <c r="BI182" s="13" t="n"/>
      <c r="BJ182" s="32" t="n"/>
      <c r="BK182" s="32" t="n"/>
      <c r="BL182" s="32" t="n"/>
      <c r="BM182" s="32" t="n"/>
      <c r="BN182" s="32" t="n"/>
      <c r="BO182" s="13" t="n"/>
      <c r="BP182" s="13" t="n"/>
      <c r="BQ182" s="13" t="n"/>
      <c r="BR182" s="32" t="n"/>
      <c r="BS182" s="32" t="n"/>
      <c r="BT182" s="32" t="n"/>
      <c r="BU182" s="32" t="n"/>
      <c r="BV182" s="13" t="n"/>
      <c r="BW182" s="32" t="n"/>
      <c r="BX182" s="32" t="n"/>
      <c r="BY182" s="32" t="n"/>
      <c r="BZ182" s="32" t="n"/>
      <c r="CA182" s="20" t="n"/>
      <c r="CB182" s="20" t="n"/>
      <c r="CC182" s="13" t="n"/>
      <c r="CD182" s="13" t="n"/>
      <c r="CE182" s="13" t="n"/>
      <c r="CF182" s="13" t="n"/>
      <c r="CG182" s="13" t="n"/>
      <c r="CH182" s="13" t="n"/>
      <c r="CI182" s="13" t="n"/>
      <c r="CJ182" s="13" t="n"/>
      <c r="CK182" s="13" t="n"/>
      <c r="CL182" s="13" t="n"/>
      <c r="CM182" s="13" t="n"/>
      <c r="CN182" s="32" t="n"/>
      <c r="CO182" s="32" t="n"/>
      <c r="CP182" s="32" t="n"/>
      <c r="CQ182" s="32" t="n"/>
      <c r="CR182" s="13" t="n"/>
      <c r="CS182" s="13" t="n"/>
      <c r="CT182" s="13" t="n"/>
      <c r="CU182" s="13" t="n"/>
      <c r="CV182" s="13" t="n"/>
      <c r="CW182" s="13" t="n"/>
      <c r="CX182" s="13" t="n"/>
      <c r="CY182" s="13" t="n"/>
      <c r="CZ182" s="32" t="n"/>
      <c r="DA182" s="13" t="n"/>
      <c r="DB182" s="13" t="n"/>
      <c r="DC182" s="13" t="n"/>
      <c r="DD182" s="13" t="n"/>
      <c r="DE182" s="13" t="n"/>
      <c r="DF182" s="13" t="n"/>
      <c r="DG182" s="32" t="n"/>
      <c r="DH182" s="13" t="n"/>
      <c r="DI182" s="13" t="n"/>
      <c r="DJ182" s="13" t="n"/>
      <c r="DK182" s="13" t="n"/>
      <c r="DL182" s="13" t="n"/>
      <c r="DM182" s="13" t="n"/>
      <c r="DN182" s="13" t="n"/>
      <c r="DO182" s="13" t="n"/>
      <c r="DP182" s="13" t="n"/>
      <c r="DQ182" s="13" t="n"/>
      <c r="DR182" s="13" t="n"/>
      <c r="DS182" s="13" t="n"/>
      <c r="DT182" s="13" t="n"/>
      <c r="DU182" s="13" t="n"/>
      <c r="DV182" s="13" t="n"/>
      <c r="DW182" s="13" t="n"/>
      <c r="DX182" s="32" t="n"/>
      <c r="DY182" s="32" t="n"/>
      <c r="DZ182" s="32" t="n"/>
      <c r="EA182" s="32" t="n"/>
      <c r="EB182" s="13" t="n"/>
      <c r="EC182" s="13" t="n"/>
    </row>
    <row r="183" ht="16" customHeight="1">
      <c r="A183" s="12" t="inlineStr">
        <is>
          <t>PO REF</t>
        </is>
      </c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20" t="inlineStr">
        <is>
          <t>AJ21-0901</t>
        </is>
      </c>
      <c r="N183" s="13" t="n"/>
      <c r="O183" s="13" t="n"/>
      <c r="P183" s="13" t="inlineStr">
        <is>
          <t>AJ23-0703</t>
        </is>
      </c>
      <c r="Q183" s="13" t="inlineStr">
        <is>
          <t>AJ22-0103</t>
        </is>
      </c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P183" s="13" t="n"/>
      <c r="AQ183" s="30" t="n"/>
      <c r="AR183" s="30" t="n"/>
      <c r="AS183" s="30" t="n"/>
      <c r="AT183" s="30" t="n"/>
      <c r="AU183" s="30" t="n"/>
      <c r="AV183" s="30" t="n"/>
      <c r="AW183" s="30" t="n"/>
      <c r="AX183" s="30" t="n"/>
      <c r="AY183" s="30" t="n"/>
      <c r="AZ183" s="30" t="n"/>
      <c r="BA183" s="30" t="n"/>
      <c r="BB183" s="30" t="n"/>
      <c r="BC183" s="30" t="n"/>
      <c r="BD183" s="13" t="n"/>
      <c r="BE183" s="13" t="n"/>
      <c r="BF183" s="30" t="n"/>
      <c r="BG183" s="30" t="n"/>
      <c r="BH183" s="30" t="n"/>
      <c r="BI183" s="30" t="n"/>
      <c r="BJ183" s="13" t="n"/>
      <c r="BK183" s="13" t="n"/>
      <c r="BL183" s="13" t="n"/>
      <c r="BM183" s="13" t="n"/>
      <c r="BN183" s="13" t="n"/>
      <c r="BO183" s="30" t="n"/>
      <c r="BP183" s="30" t="n"/>
      <c r="BQ183" s="30" t="n"/>
      <c r="BR183" s="13" t="n"/>
      <c r="BS183" s="13" t="n"/>
      <c r="BT183" s="13" t="n"/>
      <c r="BU183" s="13" t="n"/>
      <c r="BV183" s="30" t="n"/>
      <c r="BW183" s="13" t="n"/>
      <c r="BX183" s="13" t="n"/>
      <c r="BY183" s="13" t="n"/>
      <c r="BZ183" s="13" t="n"/>
      <c r="CA183" s="13" t="n"/>
      <c r="CB183" s="13" t="n"/>
      <c r="CC183" s="13" t="n"/>
      <c r="CD183" s="13" t="n"/>
      <c r="CE183" s="13" t="n"/>
      <c r="CF183" s="13" t="n"/>
      <c r="CG183" s="13" t="n"/>
      <c r="CH183" s="13" t="n"/>
      <c r="CI183" s="13" t="n"/>
      <c r="CJ183" s="13" t="n"/>
      <c r="CK183" s="13" t="n"/>
      <c r="CL183" s="13" t="n"/>
      <c r="CM183" s="13" t="n"/>
      <c r="CN183" s="13" t="n"/>
      <c r="CO183" s="13" t="n"/>
      <c r="CP183" s="13" t="n"/>
      <c r="CQ183" s="13" t="n"/>
      <c r="CR183" s="30" t="n"/>
      <c r="CS183" s="30" t="n"/>
      <c r="CT183" s="30" t="n"/>
      <c r="CU183" s="13" t="n"/>
      <c r="CV183" s="30" t="n"/>
      <c r="CW183" s="30" t="n"/>
      <c r="CX183" s="30" t="n"/>
      <c r="CY183" s="30" t="n"/>
      <c r="CZ183" s="13" t="n"/>
      <c r="DA183" s="30" t="n"/>
      <c r="DB183" s="30" t="n"/>
      <c r="DC183" s="30" t="n"/>
      <c r="DD183" s="30" t="n"/>
      <c r="DE183" s="13" t="n"/>
      <c r="DF183" s="13" t="n"/>
      <c r="DG183" s="13" t="n"/>
      <c r="DH183" s="13" t="n"/>
      <c r="DI183" s="13" t="n"/>
      <c r="DJ183" s="13" t="n"/>
      <c r="DK183" s="13" t="n"/>
      <c r="DL183" s="13" t="n"/>
      <c r="DM183" s="13" t="n"/>
      <c r="DN183" s="13" t="n"/>
      <c r="DO183" s="30" t="n"/>
      <c r="DP183" s="30" t="n"/>
      <c r="DQ183" s="30" t="n"/>
      <c r="DR183" s="30" t="n"/>
      <c r="DS183" s="13" t="n"/>
      <c r="DT183" s="13" t="n"/>
      <c r="DU183" s="13" t="n"/>
      <c r="DV183" s="13" t="n"/>
      <c r="DW183" s="13" t="n"/>
      <c r="DX183" s="13" t="n"/>
      <c r="DY183" s="13" t="n"/>
      <c r="DZ183" s="13" t="n"/>
      <c r="EA183" s="13" t="n"/>
      <c r="EB183" s="13" t="n"/>
      <c r="EC183" s="13" t="n"/>
    </row>
    <row r="184" ht="16" customHeight="1">
      <c r="A184" s="12" t="inlineStr">
        <is>
          <t>From Stock</t>
        </is>
      </c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inlineStr">
        <is>
          <t>V</t>
        </is>
      </c>
      <c r="N184" s="30" t="n"/>
      <c r="O184" s="30" t="n"/>
      <c r="P184" s="30" t="inlineStr">
        <is>
          <t>V</t>
        </is>
      </c>
      <c r="Q184" s="30" t="inlineStr">
        <is>
          <t>V</t>
        </is>
      </c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13" t="n"/>
      <c r="AC184" s="30" t="n"/>
      <c r="AD184" s="30" t="n"/>
      <c r="AE184" s="30" t="n"/>
      <c r="AF184" s="30" t="n"/>
      <c r="AG184" s="30" t="n"/>
      <c r="AH184" s="30" t="n"/>
      <c r="AI184" s="30" t="n"/>
      <c r="AJ184" s="30" t="n"/>
      <c r="AK184" s="30" t="n"/>
      <c r="AL184" s="30" t="n"/>
      <c r="AP184" s="13" t="n"/>
      <c r="AQ184" s="13" t="n"/>
      <c r="AR184" s="13" t="n"/>
      <c r="AS184" s="13" t="n"/>
      <c r="AT184" s="13" t="n"/>
      <c r="AU184" s="13" t="n"/>
      <c r="AV184" s="13" t="n"/>
      <c r="AW184" s="13" t="n"/>
      <c r="AX184" s="13" t="n"/>
      <c r="AY184" s="13" t="n"/>
      <c r="AZ184" s="13" t="n"/>
      <c r="BA184" s="13" t="n"/>
      <c r="BB184" s="13" t="n"/>
      <c r="BC184" s="13" t="n"/>
      <c r="BD184" s="13" t="n"/>
      <c r="BE184" s="13" t="n"/>
      <c r="BF184" s="13" t="n"/>
      <c r="BG184" s="13" t="n"/>
      <c r="BH184" s="13" t="n"/>
      <c r="BI184" s="13" t="n"/>
      <c r="BJ184" s="30" t="n"/>
      <c r="BK184" s="30" t="n"/>
      <c r="BL184" s="30" t="n"/>
      <c r="BM184" s="30" t="n"/>
      <c r="BN184" s="30" t="n"/>
      <c r="BO184" s="13" t="n"/>
      <c r="BP184" s="13" t="n"/>
      <c r="BQ184" s="13" t="n"/>
      <c r="BR184" s="30" t="n"/>
      <c r="BS184" s="30" t="n"/>
      <c r="BT184" s="30" t="n"/>
      <c r="BU184" s="30" t="n"/>
      <c r="BV184" s="13" t="n"/>
      <c r="BW184" s="30" t="n"/>
      <c r="BX184" s="30" t="n"/>
      <c r="BY184" s="30" t="n"/>
      <c r="BZ184" s="30" t="n"/>
      <c r="CA184" s="30" t="n"/>
      <c r="CB184" s="30" t="n"/>
      <c r="CC184" s="13" t="n"/>
      <c r="CD184" s="13" t="n"/>
      <c r="CE184" s="13" t="n"/>
      <c r="CF184" s="13" t="n"/>
      <c r="CG184" s="13" t="n"/>
      <c r="CH184" s="13" t="n"/>
      <c r="CI184" s="13" t="n"/>
      <c r="CJ184" s="13" t="n"/>
      <c r="CK184" s="13" t="n"/>
      <c r="CL184" s="13" t="n"/>
      <c r="CM184" s="13" t="n"/>
      <c r="CN184" s="30" t="n"/>
      <c r="CO184" s="30" t="n"/>
      <c r="CP184" s="30" t="n"/>
      <c r="CQ184" s="30" t="n"/>
      <c r="CR184" s="13" t="n"/>
      <c r="CS184" s="13" t="n"/>
      <c r="CT184" s="13" t="n"/>
      <c r="CU184" s="13" t="n"/>
      <c r="CV184" s="13" t="n"/>
      <c r="CW184" s="13" t="n"/>
      <c r="CX184" s="13" t="n"/>
      <c r="CY184" s="13" t="n"/>
      <c r="CZ184" s="30" t="n"/>
      <c r="DA184" s="13" t="n"/>
      <c r="DB184" s="13" t="n"/>
      <c r="DC184" s="13" t="n"/>
      <c r="DD184" s="13" t="n"/>
      <c r="DE184" s="13" t="n"/>
      <c r="DF184" s="13" t="n"/>
      <c r="DG184" s="30" t="n"/>
      <c r="DH184" s="13" t="n"/>
      <c r="DI184" s="13" t="n"/>
      <c r="DJ184" s="13" t="n"/>
      <c r="DK184" s="13" t="n"/>
      <c r="DL184" s="13" t="n"/>
      <c r="DM184" s="13" t="n"/>
      <c r="DN184" s="13" t="n"/>
      <c r="DO184" s="13" t="n"/>
      <c r="DP184" s="13" t="n"/>
      <c r="DQ184" s="13" t="n"/>
      <c r="DR184" s="13" t="n"/>
      <c r="DS184" s="13" t="n"/>
      <c r="DT184" s="13" t="n"/>
      <c r="DU184" s="13" t="n"/>
      <c r="DV184" s="13" t="n"/>
      <c r="DW184" s="13" t="n"/>
      <c r="DX184" s="30" t="n"/>
      <c r="DY184" s="30" t="n"/>
      <c r="DZ184" s="30" t="n"/>
      <c r="EA184" s="30" t="n"/>
      <c r="EB184" s="13" t="n"/>
      <c r="EC184" s="13" t="n"/>
    </row>
    <row r="185" ht="16" customHeight="1">
      <c r="A185" s="12" t="inlineStr">
        <is>
          <t>Qty</t>
        </is>
      </c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>
        <v>11</v>
      </c>
      <c r="N185" s="13" t="n"/>
      <c r="O185" s="13" t="n"/>
      <c r="P185" s="13" t="n">
        <v>1</v>
      </c>
      <c r="Q185" s="13" t="n">
        <v>20</v>
      </c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P185" s="13" t="n"/>
      <c r="AQ185" s="15" t="n"/>
      <c r="AR185" s="15" t="n"/>
      <c r="AS185" s="15" t="n"/>
      <c r="AT185" s="15" t="n"/>
      <c r="AU185" s="15" t="n"/>
      <c r="AV185" s="15" t="n"/>
      <c r="AW185" s="15" t="n"/>
      <c r="AX185" s="15" t="n"/>
      <c r="AY185" s="15" t="n"/>
      <c r="AZ185" s="15" t="n"/>
      <c r="BA185" s="15" t="n"/>
      <c r="BB185" s="15" t="n"/>
      <c r="BC185" s="15" t="n"/>
      <c r="BD185" s="13" t="n"/>
      <c r="BE185" s="13" t="n"/>
      <c r="BF185" s="15" t="n"/>
      <c r="BG185" s="15" t="n"/>
      <c r="BH185" s="15" t="n"/>
      <c r="BI185" s="15" t="n"/>
      <c r="BJ185" s="13" t="n"/>
      <c r="BK185" s="13" t="n"/>
      <c r="BL185" s="13" t="n"/>
      <c r="BM185" s="13" t="n"/>
      <c r="BN185" s="13" t="n"/>
      <c r="BO185" s="15" t="n"/>
      <c r="BP185" s="15" t="n"/>
      <c r="BQ185" s="15" t="n"/>
      <c r="BR185" s="13" t="n"/>
      <c r="BS185" s="13" t="n"/>
      <c r="BT185" s="13" t="n"/>
      <c r="BU185" s="13" t="n"/>
      <c r="BV185" s="15" t="n"/>
      <c r="BW185" s="13" t="n"/>
      <c r="BX185" s="13" t="n"/>
      <c r="BY185" s="13" t="n"/>
      <c r="BZ185" s="13" t="n"/>
      <c r="CA185" s="13" t="n"/>
      <c r="CB185" s="13" t="n"/>
      <c r="CC185" s="13" t="n"/>
      <c r="CD185" s="13" t="n"/>
      <c r="CE185" s="13" t="n"/>
      <c r="CF185" s="13" t="n"/>
      <c r="CG185" s="13" t="n"/>
      <c r="CH185" s="13" t="n"/>
      <c r="CI185" s="13" t="n"/>
      <c r="CJ185" s="13" t="n"/>
      <c r="CK185" s="13" t="n"/>
      <c r="CL185" s="13" t="n"/>
      <c r="CM185" s="13" t="n"/>
      <c r="CN185" s="13" t="n"/>
      <c r="CO185" s="13" t="n"/>
      <c r="CP185" s="13" t="n"/>
      <c r="CQ185" s="13" t="n"/>
      <c r="CR185" s="15" t="n"/>
      <c r="CS185" s="15" t="n"/>
      <c r="CT185" s="15" t="n"/>
      <c r="CU185" s="13" t="n"/>
      <c r="CV185" s="15" t="n"/>
      <c r="CW185" s="15" t="n"/>
      <c r="CX185" s="15" t="n"/>
      <c r="CY185" s="15" t="n"/>
      <c r="CZ185" s="13" t="n"/>
      <c r="DA185" s="15" t="n"/>
      <c r="DB185" s="15" t="n"/>
      <c r="DC185" s="15" t="n"/>
      <c r="DD185" s="15" t="n"/>
      <c r="DE185" s="13" t="n"/>
      <c r="DF185" s="13" t="n"/>
      <c r="DG185" s="13" t="n"/>
      <c r="DH185" s="13" t="n"/>
      <c r="DI185" s="13" t="n"/>
      <c r="DJ185" s="13" t="n"/>
      <c r="DK185" s="13" t="n"/>
      <c r="DL185" s="13" t="n"/>
      <c r="DM185" s="13" t="n"/>
      <c r="DN185" s="13" t="n"/>
      <c r="DO185" s="15" t="n"/>
      <c r="DP185" s="15" t="n"/>
      <c r="DQ185" s="15" t="n"/>
      <c r="DR185" s="15" t="n"/>
      <c r="DS185" s="13" t="n"/>
      <c r="DT185" s="13" t="n"/>
      <c r="DU185" s="13" t="n"/>
      <c r="DV185" s="13" t="n"/>
      <c r="DW185" s="13" t="n"/>
      <c r="DX185" s="13" t="n"/>
      <c r="DY185" s="13" t="n"/>
      <c r="DZ185" s="13" t="n"/>
      <c r="EA185" s="13" t="n"/>
      <c r="EB185" s="13" t="n"/>
      <c r="EC185" s="13" t="n"/>
    </row>
    <row r="186" ht="16" customHeight="1">
      <c r="A186" s="14" t="inlineStr">
        <is>
          <t>Price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>
        <v>252</v>
      </c>
      <c r="N186" s="15" t="n"/>
      <c r="O186" s="15" t="n"/>
      <c r="P186" s="15" t="n">
        <v>287</v>
      </c>
      <c r="Q186" s="15" t="n">
        <v>110</v>
      </c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3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  <c r="AL186" s="15" t="n"/>
      <c r="AP186" s="13" t="n"/>
      <c r="AQ186" s="17" t="n"/>
      <c r="AR186" s="17" t="n"/>
      <c r="AS186" s="17" t="n"/>
      <c r="AT186" s="17" t="n"/>
      <c r="AU186" s="17" t="n"/>
      <c r="AV186" s="17" t="n"/>
      <c r="AW186" s="17" t="n"/>
      <c r="AX186" s="17" t="n"/>
      <c r="AY186" s="17" t="n"/>
      <c r="AZ186" s="17" t="n"/>
      <c r="BA186" s="17" t="n"/>
      <c r="BB186" s="17" t="n"/>
      <c r="BC186" s="17" t="n"/>
      <c r="BD186" s="13" t="n"/>
      <c r="BE186" s="13" t="n"/>
      <c r="BF186" s="17" t="n"/>
      <c r="BG186" s="17" t="n"/>
      <c r="BH186" s="17" t="n"/>
      <c r="BI186" s="17" t="n"/>
      <c r="BJ186" s="15" t="n"/>
      <c r="BK186" s="15" t="n"/>
      <c r="BL186" s="15" t="n"/>
      <c r="BM186" s="15" t="n"/>
      <c r="BN186" s="15" t="n"/>
      <c r="BO186" s="17" t="n"/>
      <c r="BP186" s="17" t="n"/>
      <c r="BQ186" s="17" t="n"/>
      <c r="BR186" s="15" t="n"/>
      <c r="BS186" s="15" t="n"/>
      <c r="BT186" s="15" t="n"/>
      <c r="BU186" s="15" t="n"/>
      <c r="BV186" s="17" t="n"/>
      <c r="BW186" s="15" t="n"/>
      <c r="BX186" s="15" t="n"/>
      <c r="BY186" s="15" t="n"/>
      <c r="BZ186" s="15" t="n"/>
      <c r="CA186" s="15" t="n"/>
      <c r="CB186" s="15" t="n"/>
      <c r="CC186" s="13" t="n"/>
      <c r="CD186" s="13" t="n"/>
      <c r="CE186" s="13" t="n"/>
      <c r="CF186" s="13" t="n"/>
      <c r="CG186" s="13" t="n"/>
      <c r="CH186" s="13" t="n"/>
      <c r="CI186" s="13" t="n"/>
      <c r="CJ186" s="13" t="n"/>
      <c r="CK186" s="13" t="n"/>
      <c r="CL186" s="13" t="n"/>
      <c r="CM186" s="13" t="n"/>
      <c r="CN186" s="15" t="n"/>
      <c r="CO186" s="15" t="n"/>
      <c r="CP186" s="15" t="n"/>
      <c r="CQ186" s="15" t="n"/>
      <c r="CR186" s="17" t="n"/>
      <c r="CS186" s="17" t="n"/>
      <c r="CT186" s="17" t="n"/>
      <c r="CU186" s="13" t="n"/>
      <c r="CV186" s="17" t="n"/>
      <c r="CW186" s="17" t="n"/>
      <c r="CX186" s="17" t="n"/>
      <c r="CY186" s="17" t="n"/>
      <c r="CZ186" s="15" t="n"/>
      <c r="DA186" s="17" t="n"/>
      <c r="DB186" s="17" t="n"/>
      <c r="DC186" s="17" t="n"/>
      <c r="DD186" s="17" t="n"/>
      <c r="DE186" s="13" t="n"/>
      <c r="DF186" s="13" t="n"/>
      <c r="DG186" s="15" t="n"/>
      <c r="DH186" s="13" t="n"/>
      <c r="DI186" s="13" t="n"/>
      <c r="DJ186" s="13" t="n"/>
      <c r="DK186" s="13" t="n"/>
      <c r="DL186" s="13" t="n"/>
      <c r="DM186" s="13" t="n"/>
      <c r="DN186" s="13" t="n"/>
      <c r="DO186" s="17" t="n"/>
      <c r="DP186" s="17" t="n"/>
      <c r="DQ186" s="17" t="n"/>
      <c r="DR186" s="17" t="n"/>
      <c r="DS186" s="13" t="n"/>
      <c r="DT186" s="13" t="n"/>
      <c r="DU186" s="13" t="n"/>
      <c r="DV186" s="13" t="n"/>
      <c r="DW186" s="13" t="n"/>
      <c r="DX186" s="15" t="n"/>
      <c r="DY186" s="15" t="n"/>
      <c r="DZ186" s="15" t="n"/>
      <c r="EA186" s="15" t="n"/>
      <c r="EB186" s="13" t="n"/>
      <c r="EC186" s="13" t="n"/>
    </row>
    <row r="187" ht="16" customHeight="1">
      <c r="A187" s="16" t="inlineStr">
        <is>
          <t>Discount</t>
        </is>
      </c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>
        <v>0</v>
      </c>
      <c r="N187" s="17" t="n"/>
      <c r="O187" s="17" t="n"/>
      <c r="P187" s="17" t="n">
        <v>0</v>
      </c>
      <c r="Q187" s="17" t="n">
        <v>0</v>
      </c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3" t="n"/>
      <c r="AC187" s="17" t="n"/>
      <c r="AD187" s="17" t="n"/>
      <c r="AE187" s="17" t="n"/>
      <c r="AF187" s="17" t="n"/>
      <c r="AG187" s="17" t="n"/>
      <c r="AH187" s="17" t="n"/>
      <c r="AI187" s="17" t="n"/>
      <c r="AJ187" s="17" t="n"/>
      <c r="AK187" s="17" t="n"/>
      <c r="AL187" s="17" t="n"/>
      <c r="AP187" s="19">
        <f>(AP185*AP184)*(1-AP186)</f>
        <v/>
      </c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>
        <f>(BB185*BB184)*(1-BB186)</f>
        <v/>
      </c>
      <c r="BC187" s="19">
        <f>(BC185*BC184)*(1-BC186)</f>
        <v/>
      </c>
      <c r="BD187" s="19">
        <f>(BD185*BD184)*(1-BD186)</f>
        <v/>
      </c>
      <c r="BE187" s="19">
        <f>(BE185*BE184)*(1-BE186)</f>
        <v/>
      </c>
      <c r="BF187" s="19" t="n"/>
      <c r="BG187" s="19" t="n"/>
      <c r="BH187" s="19" t="n"/>
      <c r="BI187" s="19">
        <f>(BI185*BI184)*(1-BI186)</f>
        <v/>
      </c>
      <c r="BJ187" s="17" t="n"/>
      <c r="BK187" s="17" t="n"/>
      <c r="BL187" s="17" t="n"/>
      <c r="BM187" s="17" t="n"/>
      <c r="BN187" s="17" t="n"/>
      <c r="BO187" s="19">
        <f>(BO185*BO184)*(1-BO186)</f>
        <v/>
      </c>
      <c r="BP187" s="19">
        <f>(BP185*BP184)*(1-BP186)</f>
        <v/>
      </c>
      <c r="BQ187" s="19">
        <f>(BQ185*BQ184)*(1-BQ186)</f>
        <v/>
      </c>
      <c r="BR187" s="17" t="n"/>
      <c r="BS187" s="17" t="n"/>
      <c r="BT187" s="17" t="n"/>
      <c r="BU187" s="17" t="n"/>
      <c r="BV187" s="19">
        <f>(BV185*BV184)*(1-BV186)</f>
        <v/>
      </c>
      <c r="BW187" s="17" t="n"/>
      <c r="BX187" s="17" t="n"/>
      <c r="BY187" s="17" t="n"/>
      <c r="BZ187" s="17" t="n"/>
      <c r="CA187" s="17" t="n"/>
      <c r="CB187" s="17" t="n"/>
      <c r="CC187" s="19">
        <f>(CC185*CC184)*(1-CC186)</f>
        <v/>
      </c>
      <c r="CD187" s="19">
        <f>(CD185*CD184)*(1-CD186)</f>
        <v/>
      </c>
      <c r="CE187" s="19">
        <f>(CE185*CE184)*(1-CE186)</f>
        <v/>
      </c>
      <c r="CF187" s="19">
        <f>(CF185*CF184)*(1-CF186)</f>
        <v/>
      </c>
      <c r="CG187" s="19">
        <f>(CG185*CG184)*(1-CG186)</f>
        <v/>
      </c>
      <c r="CH187" s="19">
        <f>(CH185*CH184)*(1-CH186)</f>
        <v/>
      </c>
      <c r="CI187" s="19">
        <f>(CI185*CI184)*(1-CI186)</f>
        <v/>
      </c>
      <c r="CJ187" s="19">
        <f>(CJ185*CJ184)*(1-CJ186)</f>
        <v/>
      </c>
      <c r="CK187" s="19">
        <f>(CK185*CK184)*(1-CK186)</f>
        <v/>
      </c>
      <c r="CL187" s="19">
        <f>(CL185*CL184)*(1-CL186)</f>
        <v/>
      </c>
      <c r="CM187" s="19">
        <f>(CM185*CM184)*(1-CM186)</f>
        <v/>
      </c>
      <c r="CN187" s="17" t="n"/>
      <c r="CO187" s="17" t="n"/>
      <c r="CP187" s="17" t="n"/>
      <c r="CQ187" s="17" t="n"/>
      <c r="CR187" s="19">
        <f>(CR185*CR184)*(1-CR186)</f>
        <v/>
      </c>
      <c r="CS187" s="19">
        <f>(CS185*CS184)*(1-CS186)</f>
        <v/>
      </c>
      <c r="CT187" s="19">
        <f>(CT185*CT184)*(1-CT186)</f>
        <v/>
      </c>
      <c r="CU187" s="19">
        <f>(CU185*CU184)*(1-CU186)</f>
        <v/>
      </c>
      <c r="CV187" s="19">
        <f>(CV185*CV184)*(1-CV186)</f>
        <v/>
      </c>
      <c r="CW187" s="19">
        <f>(CW185*CW184)*(1-CW186)</f>
        <v/>
      </c>
      <c r="CX187" s="19" t="n"/>
      <c r="CY187" s="19" t="n"/>
      <c r="CZ187" s="17" t="n"/>
      <c r="DA187" s="19">
        <f>(DA185*DA184)*(1-DA186)</f>
        <v/>
      </c>
      <c r="DB187" s="19">
        <f>(DB185*DB184)*(1-DB186)</f>
        <v/>
      </c>
      <c r="DC187" s="19">
        <f>(DC185*DC184)*(1-DC186)</f>
        <v/>
      </c>
      <c r="DD187" s="19">
        <f>(DD185*DD184)*(1-DD186)</f>
        <v/>
      </c>
      <c r="DE187" s="19">
        <f>(DE185*DE184)*(1-DE186)</f>
        <v/>
      </c>
      <c r="DF187" s="19">
        <f>(DF185*DF184)*(1-DF186)</f>
        <v/>
      </c>
      <c r="DG187" s="17" t="n"/>
      <c r="DH187" s="19">
        <f>(DH185*DH184)*(1-DH186)</f>
        <v/>
      </c>
      <c r="DI187" s="19">
        <f>(DI185*DI184)*(1-DI186)</f>
        <v/>
      </c>
      <c r="DJ187" s="19">
        <f>(DJ185*DJ184)*(1-DJ186)</f>
        <v/>
      </c>
      <c r="DK187" s="19">
        <f>(DK185*DK184)*(1-DK186)</f>
        <v/>
      </c>
      <c r="DL187" s="19">
        <f>(DL185*DL184)*(1-DL186)</f>
        <v/>
      </c>
      <c r="DM187" s="19">
        <f>(DM185*DM184)*(1-DM186)</f>
        <v/>
      </c>
      <c r="DN187" s="19">
        <f>(DN185*DN184)*(1-DN186)</f>
        <v/>
      </c>
      <c r="DO187" s="19">
        <f>(DO185*DO184)*(1-DO186)</f>
        <v/>
      </c>
      <c r="DP187" s="19">
        <f>(DP185*DP184)*(1-DP186)</f>
        <v/>
      </c>
      <c r="DQ187" s="19">
        <f>(DQ185*DQ184)*(1-DQ186)</f>
        <v/>
      </c>
      <c r="DR187" s="19">
        <f>(DR185*DR184)*(1-DR186)</f>
        <v/>
      </c>
      <c r="DS187" s="19">
        <f>(DS185*DS184)*(1-DS186)</f>
        <v/>
      </c>
      <c r="DT187" s="13" t="n"/>
      <c r="DU187" s="19">
        <f>(DU185*DU184)*(1-DU186)</f>
        <v/>
      </c>
      <c r="DV187" s="19">
        <f>(DV185*DV184)*(1-DV186)</f>
        <v/>
      </c>
      <c r="DW187" s="19">
        <f>(DW185*DW184)*(1-DW186)</f>
        <v/>
      </c>
      <c r="DX187" s="17" t="n"/>
      <c r="DY187" s="17" t="n"/>
      <c r="DZ187" s="17" t="n"/>
      <c r="EA187" s="17" t="n"/>
      <c r="EB187" s="19">
        <f>(EB185*EB184)*(1-EB186)</f>
        <v/>
      </c>
      <c r="EC187" s="19">
        <f>(EC185*EC184)*(1-EC186)</f>
        <v/>
      </c>
    </row>
    <row r="188" ht="16" customHeight="1">
      <c r="A188" s="18" t="inlineStr">
        <is>
          <t>Final Price</t>
        </is>
      </c>
      <c r="B188" s="19">
        <f>(B186*B185)*(1-B187)</f>
        <v/>
      </c>
      <c r="C188" s="19">
        <f>(C186*C185)*(1-C187)</f>
        <v/>
      </c>
      <c r="D188" s="19">
        <f>(D186*D185)*(1-D187)</f>
        <v/>
      </c>
      <c r="E188" s="19">
        <f>(E186*E185)*(1-E187)</f>
        <v/>
      </c>
      <c r="F188" s="19">
        <f>(F186*F185)*(1-F187)</f>
        <v/>
      </c>
      <c r="G188" s="19">
        <f>(G186*G185)*(1-G187)</f>
        <v/>
      </c>
      <c r="H188" s="19">
        <f>(H186*H185)*(1-H187)</f>
        <v/>
      </c>
      <c r="I188" s="19">
        <f>(I186*I185)*(1-I187)</f>
        <v/>
      </c>
      <c r="J188" s="19">
        <f>(J186*J185)*(1-J187)</f>
        <v/>
      </c>
      <c r="K188" s="19">
        <f>(K186*K185)*(1-K187)</f>
        <v/>
      </c>
      <c r="L188" s="19">
        <f>(L186*L185)*(1-L187)</f>
        <v/>
      </c>
      <c r="M188" s="19">
        <f>(M186*M185)*(1-M187)</f>
        <v/>
      </c>
      <c r="N188" s="19">
        <f>(N186*N185)*(1-N187)</f>
        <v/>
      </c>
      <c r="O188" s="19">
        <f>(O186*O185)*(1-O187)</f>
        <v/>
      </c>
      <c r="P188" s="19">
        <f>(P186*P185)*(1-P187)</f>
        <v/>
      </c>
      <c r="Q188" s="19">
        <f>(Q186*Q185)*(1-Q187)</f>
        <v/>
      </c>
      <c r="R188" s="19">
        <f>(R186*R185)*(1-R187)</f>
        <v/>
      </c>
      <c r="S188" s="19">
        <f>(S186*S185)*(1-S187)</f>
        <v/>
      </c>
      <c r="T188" s="19">
        <f>(T186*T185)*(1-T187)</f>
        <v/>
      </c>
      <c r="U188" s="19">
        <f>(U186*U185)*(1-U187)</f>
        <v/>
      </c>
      <c r="V188" s="19">
        <f>(V186*V185)*(1-V187)</f>
        <v/>
      </c>
      <c r="W188" s="19">
        <f>(W186*W185)*(1-W187)</f>
        <v/>
      </c>
      <c r="X188" s="19" t="n"/>
      <c r="Y188" s="19">
        <f>(Y186*Y185)*(1-Y187)</f>
        <v/>
      </c>
      <c r="Z188" s="19">
        <f>(Z186*Z185)*(1-Z187)</f>
        <v/>
      </c>
      <c r="AA188" s="19">
        <f>(AA186*AA185)*(1-AA187)</f>
        <v/>
      </c>
      <c r="AB188" s="19">
        <f>(AB186*AB185)*(1-AB187)</f>
        <v/>
      </c>
      <c r="AC188" s="19">
        <f>(AC186*AC185)*(1-AC187)</f>
        <v/>
      </c>
      <c r="AD188" s="19" t="n"/>
      <c r="AE188" s="19" t="n"/>
      <c r="AF188" s="19" t="n"/>
      <c r="AG188" s="19" t="n"/>
      <c r="AH188" s="19" t="n"/>
      <c r="AI188" s="19" t="n"/>
      <c r="AJ188" s="19">
        <f>(AJ186*AJ185)*(1-AJ187)</f>
        <v/>
      </c>
      <c r="AK188" s="19">
        <f>(AK186*AK185)*(1-AK187)</f>
        <v/>
      </c>
      <c r="AL188" s="19">
        <f>(AL186*AL185)*(1-AL187)</f>
        <v/>
      </c>
      <c r="AP188" s="13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13" t="n"/>
      <c r="BE188" s="13" t="n"/>
      <c r="BF188" s="6" t="n"/>
      <c r="BG188" s="6" t="n"/>
      <c r="BH188" s="6" t="n"/>
      <c r="BI188" s="6" t="n"/>
      <c r="BJ188" s="19">
        <f>(BJ186*BJ185)*(1-BJ187)</f>
        <v/>
      </c>
      <c r="BK188" s="19">
        <f>(BK186*BK185)*(1-BK187)</f>
        <v/>
      </c>
      <c r="BL188" s="19">
        <f>(BL186*BL185)*(1-BL187)</f>
        <v/>
      </c>
      <c r="BM188" s="19">
        <f>(BM186*BM185)*(1-BM187)</f>
        <v/>
      </c>
      <c r="BN188" s="19">
        <f>(BN186*BN185)*(1-BN187)</f>
        <v/>
      </c>
      <c r="BO188" s="6" t="n"/>
      <c r="BP188" s="6" t="n"/>
      <c r="BQ188" s="6" t="n"/>
      <c r="BR188" s="19">
        <f>(BR186*BR185)*(1-BR187)</f>
        <v/>
      </c>
      <c r="BS188" s="19">
        <f>(BS186*BS185)*(1-BS187)</f>
        <v/>
      </c>
      <c r="BT188" s="19">
        <f>(BT186*BT185)*(1-BT187)</f>
        <v/>
      </c>
      <c r="BU188" s="19">
        <f>(BU186*BU185)*(1-BU187)</f>
        <v/>
      </c>
      <c r="BV188" s="6" t="n"/>
      <c r="BW188" s="19">
        <f>(BW186*BW185)*(1-BW187)</f>
        <v/>
      </c>
      <c r="BX188" s="19">
        <f>(BX186*BX185)*(1-BX187)</f>
        <v/>
      </c>
      <c r="BY188" s="19">
        <f>(BY186*BY185)*(1-BY187)</f>
        <v/>
      </c>
      <c r="BZ188" s="19">
        <f>(BZ186*BZ185)*(1-BZ187)</f>
        <v/>
      </c>
      <c r="CA188" s="19">
        <f>(CA186*CA185)*(1-CA187)</f>
        <v/>
      </c>
      <c r="CB188" s="19">
        <f>(CB186*CB185)*(1-CB187)</f>
        <v/>
      </c>
      <c r="CC188" s="13" t="n"/>
      <c r="CD188" s="13" t="n"/>
      <c r="CE188" s="13" t="n"/>
      <c r="CF188" s="13" t="n"/>
      <c r="CG188" s="13" t="n"/>
      <c r="CH188" s="13" t="n"/>
      <c r="CI188" s="13" t="n"/>
      <c r="CJ188" s="13" t="n"/>
      <c r="CK188" s="13" t="n"/>
      <c r="CL188" s="13" t="n"/>
      <c r="CM188" s="13" t="n"/>
      <c r="CN188" s="19">
        <f>(CN186*CN185)*(1-CN187)</f>
        <v/>
      </c>
      <c r="CO188" s="19">
        <f>(CO186*CO185)*(1-CO187)</f>
        <v/>
      </c>
      <c r="CP188" s="19">
        <f>(CP186*CP185)*(1-CP187)</f>
        <v/>
      </c>
      <c r="CQ188" s="19">
        <f>(CQ186*CQ185)*(1-CQ187)</f>
        <v/>
      </c>
      <c r="CR188" s="6" t="n"/>
      <c r="CS188" s="6" t="n"/>
      <c r="CT188" s="6" t="n"/>
      <c r="CU188" s="13" t="n"/>
      <c r="CV188" s="6" t="n"/>
      <c r="CW188" s="6" t="n"/>
      <c r="CX188" s="6" t="n"/>
      <c r="CY188" s="6" t="n"/>
      <c r="CZ188" s="19">
        <f>(CZ186*CZ185)*(1-CZ187)</f>
        <v/>
      </c>
      <c r="DA188" s="6" t="n"/>
      <c r="DB188" s="6" t="n"/>
      <c r="DC188" s="6" t="n"/>
      <c r="DD188" s="6" t="n"/>
      <c r="DE188" s="13" t="n"/>
      <c r="DF188" s="13" t="n"/>
      <c r="DG188" s="19">
        <f>(DG186*DG185)*(1-DG187)</f>
        <v/>
      </c>
      <c r="DH188" s="13" t="n"/>
      <c r="DI188" s="13" t="n"/>
      <c r="DJ188" s="13" t="n"/>
      <c r="DK188" s="13" t="n"/>
      <c r="DL188" s="13" t="n"/>
      <c r="DM188" s="13" t="n"/>
      <c r="DN188" s="13" t="n"/>
      <c r="DO188" s="6" t="n"/>
      <c r="DP188" s="6" t="n"/>
      <c r="DQ188" s="6" t="n"/>
      <c r="DR188" s="6" t="n"/>
      <c r="DS188" s="13" t="n"/>
      <c r="DT188" s="19">
        <f>(DT186*DT185)*(1-DT187)</f>
        <v/>
      </c>
      <c r="DU188" s="13" t="n"/>
      <c r="DV188" s="13" t="n"/>
      <c r="DW188" s="13" t="n"/>
      <c r="DX188" s="19">
        <f>(DX186*DX185)*(1-DX187)</f>
        <v/>
      </c>
      <c r="DY188" s="19">
        <f>(DY186*DY185)*(1-DY187)</f>
        <v/>
      </c>
      <c r="DZ188" s="19">
        <f>(DZ186*DZ185)*(1-DZ187)</f>
        <v/>
      </c>
      <c r="EA188" s="19">
        <f>(EA186*EA185)*(1-EA187)</f>
        <v/>
      </c>
      <c r="EB188" s="13" t="n"/>
      <c r="EC188" s="13" t="n"/>
    </row>
    <row r="189" ht="16" customHeight="1">
      <c r="A189" s="11" t="inlineStr">
        <is>
          <t>Customer</t>
        </is>
      </c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inlineStr">
        <is>
          <t>Ormat</t>
        </is>
      </c>
      <c r="N189" s="6" t="n"/>
      <c r="O189" s="6" t="n"/>
      <c r="P189" s="6" t="n"/>
      <c r="Q189" s="6" t="inlineStr">
        <is>
          <t>Ormat</t>
        </is>
      </c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13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P189" s="13" t="n"/>
      <c r="AQ189" s="20" t="n"/>
      <c r="AR189" s="20" t="n"/>
      <c r="AS189" s="20" t="n"/>
      <c r="AT189" s="20" t="n"/>
      <c r="AU189" s="20" t="n"/>
      <c r="AV189" s="20" t="n"/>
      <c r="AW189" s="20" t="n"/>
      <c r="AX189" s="20" t="n"/>
      <c r="AY189" s="20" t="n"/>
      <c r="AZ189" s="20" t="n"/>
      <c r="BA189" s="20" t="n"/>
      <c r="BB189" s="20" t="n"/>
      <c r="BC189" s="20" t="n"/>
      <c r="BD189" s="13" t="n"/>
      <c r="BE189" s="13" t="n"/>
      <c r="BF189" s="20" t="n"/>
      <c r="BG189" s="20" t="n"/>
      <c r="BH189" s="20" t="n"/>
      <c r="BI189" s="20" t="n"/>
      <c r="BJ189" s="6" t="n"/>
      <c r="BK189" s="6" t="n"/>
      <c r="BL189" s="6" t="n"/>
      <c r="BM189" s="6" t="n"/>
      <c r="BN189" s="6" t="n"/>
      <c r="BO189" s="20" t="n"/>
      <c r="BP189" s="20" t="n"/>
      <c r="BQ189" s="20" t="n"/>
      <c r="BR189" s="6" t="n"/>
      <c r="BS189" s="6" t="n"/>
      <c r="BT189" s="6" t="n"/>
      <c r="BU189" s="6" t="n"/>
      <c r="BV189" s="20" t="n"/>
      <c r="BW189" s="6" t="n"/>
      <c r="BX189" s="6" t="n"/>
      <c r="BY189" s="6" t="n"/>
      <c r="BZ189" s="6" t="n"/>
      <c r="CA189" s="6" t="n"/>
      <c r="CB189" s="6" t="n"/>
      <c r="CC189" s="13" t="n"/>
      <c r="CD189" s="13" t="n"/>
      <c r="CE189" s="13" t="n"/>
      <c r="CF189" s="13" t="n"/>
      <c r="CG189" s="13" t="n"/>
      <c r="CH189" s="13" t="n"/>
      <c r="CI189" s="13" t="n"/>
      <c r="CJ189" s="13" t="n"/>
      <c r="CK189" s="13" t="n"/>
      <c r="CL189" s="13" t="n"/>
      <c r="CM189" s="13" t="n"/>
      <c r="CN189" s="6" t="n"/>
      <c r="CO189" s="6" t="n"/>
      <c r="CP189" s="6" t="n"/>
      <c r="CQ189" s="6" t="n"/>
      <c r="CR189" s="20" t="n"/>
      <c r="CS189" s="20" t="n"/>
      <c r="CT189" s="20" t="n"/>
      <c r="CU189" s="13" t="n"/>
      <c r="CV189" s="20" t="n"/>
      <c r="CW189" s="20" t="n"/>
      <c r="CX189" s="20" t="n"/>
      <c r="CY189" s="20" t="n"/>
      <c r="CZ189" s="6" t="n"/>
      <c r="DA189" s="20" t="n"/>
      <c r="DB189" s="20" t="n"/>
      <c r="DC189" s="20" t="n"/>
      <c r="DD189" s="20" t="n"/>
      <c r="DE189" s="13" t="n"/>
      <c r="DF189" s="13" t="n"/>
      <c r="DG189" s="6" t="n"/>
      <c r="DH189" s="13" t="n"/>
      <c r="DI189" s="13" t="n"/>
      <c r="DJ189" s="13" t="n"/>
      <c r="DK189" s="13" t="n"/>
      <c r="DL189" s="13" t="n"/>
      <c r="DM189" s="13" t="n"/>
      <c r="DN189" s="13" t="n"/>
      <c r="DO189" s="20" t="n"/>
      <c r="DP189" s="20" t="n"/>
      <c r="DQ189" s="20" t="n"/>
      <c r="DR189" s="20" t="n"/>
      <c r="DS189" s="13" t="n"/>
      <c r="DT189" s="13" t="n"/>
      <c r="DU189" s="13" t="n"/>
      <c r="DV189" s="13" t="n"/>
      <c r="DW189" s="13" t="n"/>
      <c r="DX189" s="6" t="n"/>
      <c r="DY189" s="6" t="n"/>
      <c r="DZ189" s="6" t="n"/>
      <c r="EA189" s="6" t="n"/>
      <c r="EB189" s="13" t="n"/>
      <c r="EC189" s="13" t="n"/>
    </row>
    <row r="190" ht="16" customHeight="1">
      <c r="A190" s="21" t="inlineStr">
        <is>
          <t>Customer PN</t>
        </is>
      </c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inlineStr">
        <is>
          <t>955.070.841.1</t>
        </is>
      </c>
      <c r="N190" s="20" t="n"/>
      <c r="O190" s="20" t="n"/>
      <c r="P190" s="20" t="n"/>
      <c r="Q190" s="20" t="inlineStr">
        <is>
          <t>955.070.839.1</t>
        </is>
      </c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  <c r="AA190" s="20" t="n"/>
      <c r="AB190" s="13" t="n"/>
      <c r="AC190" s="32" t="n"/>
      <c r="AD190" s="32" t="n"/>
      <c r="AE190" s="32" t="n"/>
      <c r="AF190" s="32" t="n"/>
      <c r="AG190" s="32" t="n"/>
      <c r="AH190" s="32" t="n"/>
      <c r="AI190" s="32" t="n"/>
      <c r="AJ190" s="20" t="n"/>
      <c r="AK190" s="20" t="n"/>
      <c r="AL190" s="20" t="n"/>
      <c r="AP190" s="13" t="n"/>
      <c r="AQ190" s="13" t="n"/>
      <c r="AR190" s="13" t="n"/>
      <c r="AS190" s="13" t="n"/>
      <c r="AT190" s="13" t="n"/>
      <c r="AU190" s="13" t="n"/>
      <c r="AV190" s="13" t="n"/>
      <c r="AW190" s="13" t="n"/>
      <c r="AX190" s="13" t="n"/>
      <c r="AY190" s="13" t="n"/>
      <c r="AZ190" s="13" t="n"/>
      <c r="BA190" s="13" t="n"/>
      <c r="BB190" s="13" t="n"/>
      <c r="BC190" s="13" t="n"/>
      <c r="BD190" s="13" t="n"/>
      <c r="BE190" s="13" t="n"/>
      <c r="BF190" s="13" t="n"/>
      <c r="BG190" s="13" t="n"/>
      <c r="BH190" s="13" t="n"/>
      <c r="BI190" s="13" t="n"/>
      <c r="BJ190" s="32" t="n"/>
      <c r="BK190" s="32" t="n"/>
      <c r="BL190" s="32" t="n"/>
      <c r="BM190" s="32" t="n"/>
      <c r="BN190" s="32" t="n"/>
      <c r="BO190" s="13" t="n"/>
      <c r="BP190" s="13" t="n"/>
      <c r="BQ190" s="13" t="n"/>
      <c r="BR190" s="32" t="n"/>
      <c r="BS190" s="32" t="n"/>
      <c r="BT190" s="32" t="n"/>
      <c r="BU190" s="32" t="n"/>
      <c r="BV190" s="13" t="n"/>
      <c r="BW190" s="32" t="n"/>
      <c r="BX190" s="32" t="n"/>
      <c r="BY190" s="32" t="n"/>
      <c r="BZ190" s="32" t="n"/>
      <c r="CA190" s="20" t="n"/>
      <c r="CB190" s="20" t="n"/>
      <c r="CC190" s="13" t="n"/>
      <c r="CD190" s="13" t="n"/>
      <c r="CE190" s="13" t="n"/>
      <c r="CF190" s="13" t="n"/>
      <c r="CG190" s="13" t="n"/>
      <c r="CH190" s="13" t="n"/>
      <c r="CI190" s="13" t="n"/>
      <c r="CJ190" s="13" t="n"/>
      <c r="CK190" s="13" t="n"/>
      <c r="CL190" s="13" t="n"/>
      <c r="CM190" s="13" t="n"/>
      <c r="CN190" s="32" t="n"/>
      <c r="CO190" s="32" t="n"/>
      <c r="CP190" s="32" t="n"/>
      <c r="CQ190" s="32" t="n"/>
      <c r="CR190" s="13" t="n"/>
      <c r="CS190" s="13" t="n"/>
      <c r="CT190" s="13" t="n"/>
      <c r="CU190" s="13" t="n"/>
      <c r="CV190" s="13" t="n"/>
      <c r="CW190" s="13" t="n"/>
      <c r="CX190" s="13" t="n"/>
      <c r="CY190" s="13" t="n"/>
      <c r="CZ190" s="32" t="n"/>
      <c r="DA190" s="13" t="n"/>
      <c r="DB190" s="13" t="n"/>
      <c r="DC190" s="13" t="n"/>
      <c r="DD190" s="13" t="n"/>
      <c r="DE190" s="13" t="n"/>
      <c r="DF190" s="13" t="n"/>
      <c r="DG190" s="32" t="n"/>
      <c r="DH190" s="13" t="n"/>
      <c r="DI190" s="13" t="n"/>
      <c r="DJ190" s="13" t="n"/>
      <c r="DK190" s="13" t="n"/>
      <c r="DL190" s="13" t="n"/>
      <c r="DM190" s="13" t="n"/>
      <c r="DN190" s="13" t="n"/>
      <c r="DO190" s="13" t="n"/>
      <c r="DP190" s="13" t="n"/>
      <c r="DQ190" s="13" t="n"/>
      <c r="DR190" s="13" t="n"/>
      <c r="DS190" s="13" t="n"/>
      <c r="DT190" s="13" t="n"/>
      <c r="DU190" s="13" t="n"/>
      <c r="DV190" s="13" t="n"/>
      <c r="DW190" s="13" t="n"/>
      <c r="DX190" s="32" t="n"/>
      <c r="DY190" s="32" t="n"/>
      <c r="DZ190" s="32" t="n"/>
      <c r="EA190" s="32" t="n"/>
      <c r="EB190" s="13" t="n"/>
      <c r="EC190" s="13" t="n"/>
    </row>
    <row r="191" ht="16" customHeight="1">
      <c r="A191" s="12" t="inlineStr">
        <is>
          <t>PO REF</t>
        </is>
      </c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20" t="inlineStr">
        <is>
          <t>AJ21-1002</t>
        </is>
      </c>
      <c r="N191" s="13" t="n"/>
      <c r="O191" s="13" t="n"/>
      <c r="P191" s="13" t="n"/>
      <c r="Q191" s="13" t="inlineStr">
        <is>
          <t>AJ22-0107</t>
        </is>
      </c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P191" s="13" t="n"/>
      <c r="AQ191" s="30" t="n"/>
      <c r="AR191" s="30" t="n"/>
      <c r="AS191" s="30" t="n"/>
      <c r="AT191" s="30" t="n"/>
      <c r="AU191" s="30" t="n"/>
      <c r="AV191" s="30" t="n"/>
      <c r="AW191" s="30" t="n"/>
      <c r="AX191" s="30" t="n"/>
      <c r="AY191" s="30" t="n"/>
      <c r="AZ191" s="30" t="n"/>
      <c r="BA191" s="30" t="n"/>
      <c r="BB191" s="30" t="n"/>
      <c r="BC191" s="30" t="n"/>
      <c r="BD191" s="13" t="n"/>
      <c r="BE191" s="13" t="n"/>
      <c r="BF191" s="30" t="n"/>
      <c r="BG191" s="30" t="n"/>
      <c r="BH191" s="30" t="n"/>
      <c r="BI191" s="30" t="n"/>
      <c r="BJ191" s="13" t="n"/>
      <c r="BK191" s="13" t="n"/>
      <c r="BL191" s="13" t="n"/>
      <c r="BM191" s="13" t="n"/>
      <c r="BN191" s="13" t="n"/>
      <c r="BO191" s="30" t="n"/>
      <c r="BP191" s="30" t="n"/>
      <c r="BQ191" s="30" t="n"/>
      <c r="BR191" s="13" t="n"/>
      <c r="BS191" s="13" t="n"/>
      <c r="BT191" s="13" t="n"/>
      <c r="BU191" s="13" t="n"/>
      <c r="BV191" s="30" t="n"/>
      <c r="BW191" s="13" t="n"/>
      <c r="BX191" s="13" t="n"/>
      <c r="BY191" s="13" t="n"/>
      <c r="BZ191" s="13" t="n"/>
      <c r="CA191" s="13" t="n"/>
      <c r="CB191" s="13" t="n"/>
      <c r="CC191" s="13" t="n"/>
      <c r="CD191" s="13" t="n"/>
      <c r="CE191" s="13" t="n"/>
      <c r="CF191" s="13" t="n"/>
      <c r="CG191" s="13" t="n"/>
      <c r="CH191" s="13" t="n"/>
      <c r="CI191" s="13" t="n"/>
      <c r="CJ191" s="13" t="n"/>
      <c r="CK191" s="13" t="n"/>
      <c r="CL191" s="13" t="n"/>
      <c r="CM191" s="13" t="n"/>
      <c r="CN191" s="13" t="n"/>
      <c r="CO191" s="13" t="n"/>
      <c r="CP191" s="13" t="n"/>
      <c r="CQ191" s="13" t="n"/>
      <c r="CR191" s="30" t="n"/>
      <c r="CS191" s="30" t="n"/>
      <c r="CT191" s="30" t="n"/>
      <c r="CU191" s="13" t="n"/>
      <c r="CV191" s="30" t="n"/>
      <c r="CW191" s="30" t="n"/>
      <c r="CX191" s="30" t="n"/>
      <c r="CY191" s="30" t="n"/>
      <c r="CZ191" s="13" t="n"/>
      <c r="DA191" s="30" t="n"/>
      <c r="DB191" s="30" t="n"/>
      <c r="DC191" s="30" t="n"/>
      <c r="DD191" s="30" t="n"/>
      <c r="DE191" s="13" t="n"/>
      <c r="DF191" s="13" t="n"/>
      <c r="DG191" s="13" t="n"/>
      <c r="DH191" s="13" t="n"/>
      <c r="DI191" s="13" t="n"/>
      <c r="DJ191" s="13" t="n"/>
      <c r="DK191" s="13" t="n"/>
      <c r="DL191" s="13" t="n"/>
      <c r="DM191" s="13" t="n"/>
      <c r="DN191" s="13" t="n"/>
      <c r="DO191" s="30" t="n"/>
      <c r="DP191" s="30" t="n"/>
      <c r="DQ191" s="30" t="n"/>
      <c r="DR191" s="30" t="n"/>
      <c r="DS191" s="13" t="n"/>
      <c r="DT191" s="13" t="n"/>
      <c r="DU191" s="13" t="n"/>
      <c r="DV191" s="13" t="n"/>
      <c r="DW191" s="13" t="n"/>
      <c r="DX191" s="13" t="n"/>
      <c r="DY191" s="13" t="n"/>
      <c r="DZ191" s="13" t="n"/>
      <c r="EA191" s="13" t="n"/>
      <c r="EB191" s="13" t="n"/>
      <c r="EC191" s="13" t="n"/>
    </row>
    <row r="192" ht="16" customHeight="1">
      <c r="A192" s="12" t="inlineStr">
        <is>
          <t>From Stock</t>
        </is>
      </c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inlineStr">
        <is>
          <t>V</t>
        </is>
      </c>
      <c r="N192" s="30" t="n"/>
      <c r="O192" s="30" t="n"/>
      <c r="P192" s="30" t="n"/>
      <c r="Q192" s="30" t="inlineStr">
        <is>
          <t>V</t>
        </is>
      </c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13" t="n"/>
      <c r="AC192" s="30" t="n"/>
      <c r="AD192" s="30" t="n"/>
      <c r="AE192" s="30" t="n"/>
      <c r="AF192" s="30" t="n"/>
      <c r="AG192" s="30" t="n"/>
      <c r="AH192" s="30" t="n"/>
      <c r="AI192" s="30" t="n"/>
      <c r="AJ192" s="30" t="n"/>
      <c r="AK192" s="30" t="n"/>
      <c r="AL192" s="30" t="n"/>
      <c r="AP192" s="13" t="n"/>
      <c r="AQ192" s="13" t="n"/>
      <c r="AR192" s="13" t="n"/>
      <c r="AS192" s="13" t="n"/>
      <c r="AT192" s="13" t="n"/>
      <c r="AU192" s="13" t="n"/>
      <c r="AV192" s="13" t="n"/>
      <c r="AW192" s="13" t="n"/>
      <c r="AX192" s="13" t="n"/>
      <c r="AY192" s="13" t="n"/>
      <c r="AZ192" s="13" t="n"/>
      <c r="BA192" s="13" t="n"/>
      <c r="BB192" s="13" t="n"/>
      <c r="BC192" s="13" t="n"/>
      <c r="BD192" s="13" t="n"/>
      <c r="BE192" s="13" t="n"/>
      <c r="BF192" s="13" t="n"/>
      <c r="BG192" s="13" t="n"/>
      <c r="BH192" s="13" t="n"/>
      <c r="BI192" s="13" t="n"/>
      <c r="BJ192" s="30" t="n"/>
      <c r="BK192" s="30" t="n"/>
      <c r="BL192" s="30" t="n"/>
      <c r="BM192" s="30" t="n"/>
      <c r="BN192" s="30" t="n"/>
      <c r="BO192" s="13" t="n"/>
      <c r="BP192" s="13" t="n"/>
      <c r="BQ192" s="13" t="n"/>
      <c r="BR192" s="30" t="n"/>
      <c r="BS192" s="30" t="n"/>
      <c r="BT192" s="30" t="n"/>
      <c r="BU192" s="30" t="n"/>
      <c r="BV192" s="13" t="n"/>
      <c r="BW192" s="30" t="n"/>
      <c r="BX192" s="30" t="n"/>
      <c r="BY192" s="30" t="n"/>
      <c r="BZ192" s="30" t="n"/>
      <c r="CA192" s="30" t="n"/>
      <c r="CB192" s="30" t="n"/>
      <c r="CC192" s="13" t="n"/>
      <c r="CD192" s="13" t="n"/>
      <c r="CE192" s="13" t="n"/>
      <c r="CF192" s="13" t="n"/>
      <c r="CG192" s="13" t="n"/>
      <c r="CH192" s="13" t="n"/>
      <c r="CI192" s="13" t="n"/>
      <c r="CJ192" s="13" t="n"/>
      <c r="CK192" s="13" t="n"/>
      <c r="CL192" s="13" t="n"/>
      <c r="CM192" s="13" t="n"/>
      <c r="CN192" s="30" t="n"/>
      <c r="CO192" s="30" t="n"/>
      <c r="CP192" s="30" t="n"/>
      <c r="CQ192" s="30" t="n"/>
      <c r="CR192" s="13" t="n"/>
      <c r="CS192" s="13" t="n"/>
      <c r="CT192" s="13" t="n"/>
      <c r="CU192" s="13" t="n"/>
      <c r="CV192" s="13" t="n"/>
      <c r="CW192" s="13" t="n"/>
      <c r="CX192" s="13" t="n"/>
      <c r="CY192" s="13" t="n"/>
      <c r="CZ192" s="30" t="n"/>
      <c r="DA192" s="13" t="n"/>
      <c r="DB192" s="13" t="n"/>
      <c r="DC192" s="13" t="n"/>
      <c r="DD192" s="13" t="n"/>
      <c r="DE192" s="13" t="n"/>
      <c r="DF192" s="13" t="n"/>
      <c r="DG192" s="30" t="n"/>
      <c r="DH192" s="13" t="n"/>
      <c r="DI192" s="13" t="n"/>
      <c r="DJ192" s="13" t="n"/>
      <c r="DK192" s="13" t="n"/>
      <c r="DL192" s="13" t="n"/>
      <c r="DM192" s="13" t="n"/>
      <c r="DN192" s="13" t="n"/>
      <c r="DO192" s="13" t="n"/>
      <c r="DP192" s="13" t="n"/>
      <c r="DQ192" s="13" t="n"/>
      <c r="DR192" s="13" t="n"/>
      <c r="DS192" s="13" t="n"/>
      <c r="DT192" s="13" t="n"/>
      <c r="DU192" s="13" t="n"/>
      <c r="DV192" s="13" t="n"/>
      <c r="DW192" s="13" t="n"/>
      <c r="DX192" s="30" t="n"/>
      <c r="DY192" s="30" t="n"/>
      <c r="DZ192" s="30" t="n"/>
      <c r="EA192" s="30" t="n"/>
      <c r="EB192" s="13" t="n"/>
      <c r="EC192" s="13" t="n"/>
    </row>
    <row r="193" ht="16" customHeight="1">
      <c r="A193" s="12" t="inlineStr">
        <is>
          <t>Qty</t>
        </is>
      </c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>
        <v>4</v>
      </c>
      <c r="N193" s="13" t="n"/>
      <c r="O193" s="13" t="n"/>
      <c r="P193" s="13" t="n"/>
      <c r="Q193" s="13" t="n">
        <v>1</v>
      </c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P193" s="13" t="n"/>
      <c r="AQ193" s="15" t="n"/>
      <c r="AR193" s="15" t="n"/>
      <c r="AS193" s="15" t="n"/>
      <c r="AT193" s="15" t="n"/>
      <c r="AU193" s="15" t="n"/>
      <c r="AV193" s="15" t="n"/>
      <c r="AW193" s="15" t="n"/>
      <c r="AX193" s="15" t="n"/>
      <c r="AY193" s="15" t="n"/>
      <c r="AZ193" s="15" t="n"/>
      <c r="BA193" s="15" t="n"/>
      <c r="BB193" s="15" t="n"/>
      <c r="BC193" s="15" t="n"/>
      <c r="BD193" s="13" t="n"/>
      <c r="BE193" s="13" t="n"/>
      <c r="BF193" s="15" t="n"/>
      <c r="BG193" s="15" t="n"/>
      <c r="BH193" s="15" t="n"/>
      <c r="BI193" s="15" t="n"/>
      <c r="BJ193" s="13" t="n"/>
      <c r="BK193" s="13" t="n"/>
      <c r="BL193" s="13" t="n"/>
      <c r="BM193" s="13" t="n"/>
      <c r="BN193" s="13" t="n"/>
      <c r="BO193" s="15" t="n"/>
      <c r="BP193" s="15" t="n"/>
      <c r="BQ193" s="15" t="n"/>
      <c r="BR193" s="13" t="n"/>
      <c r="BS193" s="13" t="n"/>
      <c r="BT193" s="13" t="n"/>
      <c r="BU193" s="13" t="n"/>
      <c r="BV193" s="15" t="n"/>
      <c r="BW193" s="13" t="n"/>
      <c r="BX193" s="13" t="n"/>
      <c r="BY193" s="13" t="n"/>
      <c r="BZ193" s="13" t="n"/>
      <c r="CA193" s="13" t="n"/>
      <c r="CB193" s="13" t="n"/>
      <c r="CC193" s="13" t="n"/>
      <c r="CD193" s="13" t="n"/>
      <c r="CE193" s="13" t="n"/>
      <c r="CF193" s="13" t="n"/>
      <c r="CG193" s="13" t="n"/>
      <c r="CH193" s="13" t="n"/>
      <c r="CI193" s="13" t="n"/>
      <c r="CJ193" s="13" t="n"/>
      <c r="CK193" s="13" t="n"/>
      <c r="CL193" s="13" t="n"/>
      <c r="CM193" s="13" t="n"/>
      <c r="CN193" s="13" t="n"/>
      <c r="CO193" s="13" t="n"/>
      <c r="CP193" s="13" t="n"/>
      <c r="CQ193" s="13" t="n"/>
      <c r="CR193" s="15" t="n"/>
      <c r="CS193" s="15" t="n"/>
      <c r="CT193" s="15" t="n"/>
      <c r="CU193" s="13" t="n"/>
      <c r="CV193" s="15" t="n"/>
      <c r="CW193" s="15" t="n"/>
      <c r="CX193" s="15" t="n"/>
      <c r="CY193" s="15" t="n"/>
      <c r="CZ193" s="13" t="n"/>
      <c r="DA193" s="15" t="n"/>
      <c r="DB193" s="15" t="n"/>
      <c r="DC193" s="15" t="n"/>
      <c r="DD193" s="15" t="n"/>
      <c r="DE193" s="13" t="n"/>
      <c r="DF193" s="13" t="n"/>
      <c r="DG193" s="13" t="n"/>
      <c r="DH193" s="13" t="n"/>
      <c r="DI193" s="13" t="n"/>
      <c r="DJ193" s="13" t="n"/>
      <c r="DK193" s="13" t="n"/>
      <c r="DL193" s="13" t="n"/>
      <c r="DM193" s="13" t="n"/>
      <c r="DN193" s="13" t="n"/>
      <c r="DO193" s="15" t="n"/>
      <c r="DP193" s="15" t="n"/>
      <c r="DQ193" s="15" t="n"/>
      <c r="DR193" s="15" t="n"/>
      <c r="DS193" s="13" t="n"/>
      <c r="DT193" s="13" t="n"/>
      <c r="DU193" s="13" t="n"/>
      <c r="DV193" s="13" t="n"/>
      <c r="DW193" s="13" t="n"/>
      <c r="DX193" s="13" t="n"/>
      <c r="DY193" s="13" t="n"/>
      <c r="DZ193" s="13" t="n"/>
      <c r="EA193" s="13" t="n"/>
      <c r="EB193" s="13" t="n"/>
      <c r="EC193" s="13" t="n"/>
    </row>
    <row r="194" ht="16" customHeight="1">
      <c r="A194" s="14" t="inlineStr">
        <is>
          <t>Price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>
        <v>252</v>
      </c>
      <c r="N194" s="15" t="n"/>
      <c r="O194" s="15" t="n"/>
      <c r="P194" s="15" t="n"/>
      <c r="Q194" s="15" t="n">
        <v>144</v>
      </c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3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  <c r="AL194" s="15" t="n"/>
      <c r="AP194" s="13" t="n"/>
      <c r="AQ194" s="17" t="n"/>
      <c r="AR194" s="17" t="n"/>
      <c r="AS194" s="17" t="n"/>
      <c r="AT194" s="17" t="n"/>
      <c r="AU194" s="17" t="n"/>
      <c r="AV194" s="17" t="n"/>
      <c r="AW194" s="17" t="n"/>
      <c r="AX194" s="17" t="n"/>
      <c r="AY194" s="17" t="n"/>
      <c r="AZ194" s="17" t="n"/>
      <c r="BA194" s="17" t="n"/>
      <c r="BB194" s="17" t="n"/>
      <c r="BC194" s="17" t="n"/>
      <c r="BD194" s="13" t="n"/>
      <c r="BE194" s="13" t="n"/>
      <c r="BF194" s="17" t="n"/>
      <c r="BG194" s="17" t="n"/>
      <c r="BH194" s="17" t="n"/>
      <c r="BI194" s="17" t="n"/>
      <c r="BJ194" s="15" t="n"/>
      <c r="BK194" s="15" t="n"/>
      <c r="BL194" s="15" t="n"/>
      <c r="BM194" s="15" t="n"/>
      <c r="BN194" s="15" t="n"/>
      <c r="BO194" s="17" t="n"/>
      <c r="BP194" s="17" t="n"/>
      <c r="BQ194" s="17" t="n"/>
      <c r="BR194" s="15" t="n"/>
      <c r="BS194" s="15" t="n"/>
      <c r="BT194" s="15" t="n"/>
      <c r="BU194" s="15" t="n"/>
      <c r="BV194" s="17" t="n"/>
      <c r="BW194" s="15" t="n"/>
      <c r="BX194" s="15" t="n"/>
      <c r="BY194" s="15" t="n"/>
      <c r="BZ194" s="15" t="n"/>
      <c r="CA194" s="15" t="n"/>
      <c r="CB194" s="15" t="n"/>
      <c r="CC194" s="13" t="n"/>
      <c r="CD194" s="13" t="n"/>
      <c r="CE194" s="13" t="n"/>
      <c r="CF194" s="13" t="n"/>
      <c r="CG194" s="13" t="n"/>
      <c r="CH194" s="13" t="n"/>
      <c r="CI194" s="13" t="n"/>
      <c r="CJ194" s="13" t="n"/>
      <c r="CK194" s="13" t="n"/>
      <c r="CL194" s="13" t="n"/>
      <c r="CM194" s="13" t="n"/>
      <c r="CN194" s="15" t="n"/>
      <c r="CO194" s="15" t="n"/>
      <c r="CP194" s="15" t="n"/>
      <c r="CQ194" s="15" t="n"/>
      <c r="CR194" s="17" t="n"/>
      <c r="CS194" s="17" t="n"/>
      <c r="CT194" s="17" t="n"/>
      <c r="CU194" s="13" t="n"/>
      <c r="CV194" s="17" t="n"/>
      <c r="CW194" s="17" t="n"/>
      <c r="CX194" s="17" t="n"/>
      <c r="CY194" s="17" t="n"/>
      <c r="CZ194" s="15" t="n"/>
      <c r="DA194" s="17" t="n"/>
      <c r="DB194" s="17" t="n"/>
      <c r="DC194" s="17" t="n"/>
      <c r="DD194" s="17" t="n"/>
      <c r="DE194" s="13" t="n"/>
      <c r="DF194" s="13" t="n"/>
      <c r="DG194" s="15" t="n"/>
      <c r="DH194" s="13" t="n"/>
      <c r="DI194" s="13" t="n"/>
      <c r="DJ194" s="13" t="n"/>
      <c r="DK194" s="13" t="n"/>
      <c r="DL194" s="13" t="n"/>
      <c r="DM194" s="13" t="n"/>
      <c r="DN194" s="13" t="n"/>
      <c r="DO194" s="17" t="n"/>
      <c r="DP194" s="17" t="n"/>
      <c r="DQ194" s="17" t="n"/>
      <c r="DR194" s="17" t="n"/>
      <c r="DS194" s="13" t="n"/>
      <c r="DT194" s="13" t="n"/>
      <c r="DU194" s="13" t="n"/>
      <c r="DV194" s="13" t="n"/>
      <c r="DW194" s="13" t="n"/>
      <c r="DX194" s="15" t="n"/>
      <c r="DY194" s="15" t="n"/>
      <c r="DZ194" s="15" t="n"/>
      <c r="EA194" s="15" t="n"/>
      <c r="EB194" s="13" t="n"/>
      <c r="EC194" s="13" t="n"/>
    </row>
    <row r="195" ht="16" customHeight="1">
      <c r="A195" s="16" t="inlineStr">
        <is>
          <t>Discount</t>
        </is>
      </c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>
        <v>0</v>
      </c>
      <c r="N195" s="17" t="n"/>
      <c r="O195" s="17" t="n"/>
      <c r="P195" s="17" t="n"/>
      <c r="Q195" s="17" t="n">
        <v>0</v>
      </c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3" t="n"/>
      <c r="AC195" s="17" t="n"/>
      <c r="AD195" s="17" t="n"/>
      <c r="AE195" s="17" t="n"/>
      <c r="AF195" s="17" t="n"/>
      <c r="AG195" s="17" t="n"/>
      <c r="AH195" s="17" t="n"/>
      <c r="AI195" s="17" t="n"/>
      <c r="AJ195" s="17" t="n"/>
      <c r="AK195" s="17" t="n"/>
      <c r="AL195" s="17" t="n"/>
      <c r="AP195" s="19">
        <f>(AP193*AP192)*(1-AP194)</f>
        <v/>
      </c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>
        <f>(BB193*BB192)*(1-BB194)</f>
        <v/>
      </c>
      <c r="BC195" s="19">
        <f>(BC193*BC192)*(1-BC194)</f>
        <v/>
      </c>
      <c r="BD195" s="19">
        <f>(BD193*BD192)*(1-BD194)</f>
        <v/>
      </c>
      <c r="BE195" s="19">
        <f>(BE193*BE192)*(1-BE194)</f>
        <v/>
      </c>
      <c r="BF195" s="19" t="n"/>
      <c r="BG195" s="19" t="n"/>
      <c r="BH195" s="19" t="n"/>
      <c r="BI195" s="19">
        <f>(BI193*BI192)*(1-BI194)</f>
        <v/>
      </c>
      <c r="BJ195" s="17" t="n"/>
      <c r="BK195" s="17" t="n"/>
      <c r="BL195" s="17" t="n"/>
      <c r="BM195" s="17" t="n"/>
      <c r="BN195" s="17" t="n"/>
      <c r="BO195" s="19">
        <f>(BO193*BO192)*(1-BO194)</f>
        <v/>
      </c>
      <c r="BP195" s="19">
        <f>(BP193*BP192)*(1-BP194)</f>
        <v/>
      </c>
      <c r="BQ195" s="19">
        <f>(BQ193*BQ192)*(1-BQ194)</f>
        <v/>
      </c>
      <c r="BR195" s="17" t="n"/>
      <c r="BS195" s="17" t="n"/>
      <c r="BT195" s="17" t="n"/>
      <c r="BU195" s="17" t="n"/>
      <c r="BV195" s="19">
        <f>(BV193*BV192)*(1-BV194)</f>
        <v/>
      </c>
      <c r="BW195" s="17" t="n"/>
      <c r="BX195" s="17" t="n"/>
      <c r="BY195" s="17" t="n"/>
      <c r="BZ195" s="17" t="n"/>
      <c r="CA195" s="17" t="n"/>
      <c r="CB195" s="17" t="n"/>
      <c r="CC195" s="19">
        <f>(CC193*CC192)*(1-CC194)</f>
        <v/>
      </c>
      <c r="CD195" s="19">
        <f>(CD193*CD192)*(1-CD194)</f>
        <v/>
      </c>
      <c r="CE195" s="19">
        <f>(CE193*CE192)*(1-CE194)</f>
        <v/>
      </c>
      <c r="CF195" s="19">
        <f>(CF193*CF192)*(1-CF194)</f>
        <v/>
      </c>
      <c r="CG195" s="19">
        <f>(CG193*CG192)*(1-CG194)</f>
        <v/>
      </c>
      <c r="CH195" s="19">
        <f>(CH193*CH192)*(1-CH194)</f>
        <v/>
      </c>
      <c r="CI195" s="19">
        <f>(CI193*CI192)*(1-CI194)</f>
        <v/>
      </c>
      <c r="CJ195" s="19">
        <f>(CJ193*CJ192)*(1-CJ194)</f>
        <v/>
      </c>
      <c r="CK195" s="19">
        <f>(CK193*CK192)*(1-CK194)</f>
        <v/>
      </c>
      <c r="CL195" s="19">
        <f>(CL193*CL192)*(1-CL194)</f>
        <v/>
      </c>
      <c r="CM195" s="19">
        <f>(CM193*CM192)*(1-CM194)</f>
        <v/>
      </c>
      <c r="CN195" s="17" t="n"/>
      <c r="CO195" s="17" t="n"/>
      <c r="CP195" s="17" t="n"/>
      <c r="CQ195" s="17" t="n"/>
      <c r="CR195" s="19">
        <f>(CR193*CR192)*(1-CR194)</f>
        <v/>
      </c>
      <c r="CS195" s="19">
        <f>(CS193*CS192)*(1-CS194)</f>
        <v/>
      </c>
      <c r="CT195" s="19">
        <f>(CT193*CT192)*(1-CT194)</f>
        <v/>
      </c>
      <c r="CU195" s="19">
        <f>(CU193*CU192)*(1-CU194)</f>
        <v/>
      </c>
      <c r="CV195" s="19">
        <f>(CV193*CV192)*(1-CV194)</f>
        <v/>
      </c>
      <c r="CW195" s="19">
        <f>(CW193*CW192)*(1-CW194)</f>
        <v/>
      </c>
      <c r="CX195" s="19" t="n"/>
      <c r="CY195" s="19" t="n"/>
      <c r="CZ195" s="17" t="n"/>
      <c r="DA195" s="19">
        <f>(DA193*DA192)*(1-DA194)</f>
        <v/>
      </c>
      <c r="DB195" s="19">
        <f>(DB193*DB192)*(1-DB194)</f>
        <v/>
      </c>
      <c r="DC195" s="19">
        <f>(DC193*DC192)*(1-DC194)</f>
        <v/>
      </c>
      <c r="DD195" s="19">
        <f>(DD193*DD192)*(1-DD194)</f>
        <v/>
      </c>
      <c r="DE195" s="19">
        <f>(DE193*DE192)*(1-DE194)</f>
        <v/>
      </c>
      <c r="DF195" s="19">
        <f>(DF193*DF192)*(1-DF194)</f>
        <v/>
      </c>
      <c r="DG195" s="17" t="n"/>
      <c r="DH195" s="19">
        <f>(DH193*DH192)*(1-DH194)</f>
        <v/>
      </c>
      <c r="DI195" s="19">
        <f>(DI193*DI192)*(1-DI194)</f>
        <v/>
      </c>
      <c r="DJ195" s="19">
        <f>(DJ193*DJ192)*(1-DJ194)</f>
        <v/>
      </c>
      <c r="DK195" s="19">
        <f>(DK193*DK192)*(1-DK194)</f>
        <v/>
      </c>
      <c r="DL195" s="19">
        <f>(DL193*DL192)*(1-DL194)</f>
        <v/>
      </c>
      <c r="DM195" s="19">
        <f>(DM193*DM192)*(1-DM194)</f>
        <v/>
      </c>
      <c r="DN195" s="19">
        <f>(DN193*DN192)*(1-DN194)</f>
        <v/>
      </c>
      <c r="DO195" s="19">
        <f>(DO193*DO192)*(1-DO194)</f>
        <v/>
      </c>
      <c r="DP195" s="19">
        <f>(DP193*DP192)*(1-DP194)</f>
        <v/>
      </c>
      <c r="DQ195" s="19">
        <f>(DQ193*DQ192)*(1-DQ194)</f>
        <v/>
      </c>
      <c r="DR195" s="19">
        <f>(DR193*DR192)*(1-DR194)</f>
        <v/>
      </c>
      <c r="DS195" s="19">
        <f>(DS193*DS192)*(1-DS194)</f>
        <v/>
      </c>
      <c r="DT195" s="13" t="n"/>
      <c r="DU195" s="19">
        <f>(DU193*DU192)*(1-DU194)</f>
        <v/>
      </c>
      <c r="DV195" s="19">
        <f>(DV193*DV192)*(1-DV194)</f>
        <v/>
      </c>
      <c r="DW195" s="19">
        <f>(DW193*DW192)*(1-DW194)</f>
        <v/>
      </c>
      <c r="DX195" s="17" t="n"/>
      <c r="DY195" s="17" t="n"/>
      <c r="DZ195" s="17" t="n"/>
      <c r="EA195" s="17" t="n"/>
      <c r="EB195" s="19">
        <f>(EB193*EB192)*(1-EB194)</f>
        <v/>
      </c>
      <c r="EC195" s="19">
        <f>(EC193*EC192)*(1-EC194)</f>
        <v/>
      </c>
    </row>
    <row r="196" ht="16" customHeight="1">
      <c r="A196" s="18" t="inlineStr">
        <is>
          <t>Final Price</t>
        </is>
      </c>
      <c r="B196" s="19">
        <f>(B194*B193)*(1-B195)</f>
        <v/>
      </c>
      <c r="C196" s="19">
        <f>(C194*C193)*(1-C195)</f>
        <v/>
      </c>
      <c r="D196" s="19">
        <f>(D194*D193)*(1-D195)</f>
        <v/>
      </c>
      <c r="E196" s="19">
        <f>(E194*E193)*(1-E195)</f>
        <v/>
      </c>
      <c r="F196" s="19">
        <f>(F194*F193)*(1-F195)</f>
        <v/>
      </c>
      <c r="G196" s="19">
        <f>(G194*G193)*(1-G195)</f>
        <v/>
      </c>
      <c r="H196" s="19">
        <f>(H194*H193)*(1-H195)</f>
        <v/>
      </c>
      <c r="I196" s="19">
        <f>(I194*I193)*(1-I195)</f>
        <v/>
      </c>
      <c r="J196" s="19">
        <f>(J194*J193)*(1-J195)</f>
        <v/>
      </c>
      <c r="K196" s="19">
        <f>(K194*K193)*(1-K195)</f>
        <v/>
      </c>
      <c r="L196" s="19">
        <f>(L194*L193)*(1-L195)</f>
        <v/>
      </c>
      <c r="M196" s="19">
        <f>(M194*M193)*(1-M195)</f>
        <v/>
      </c>
      <c r="N196" s="19">
        <f>(N194*N193)*(1-N195)</f>
        <v/>
      </c>
      <c r="O196" s="19">
        <f>(O194*O193)*(1-O195)</f>
        <v/>
      </c>
      <c r="P196" s="19" t="n"/>
      <c r="Q196" s="19">
        <f>(Q194*Q193)*(1-Q195)</f>
        <v/>
      </c>
      <c r="R196" s="19">
        <f>(R194*R193)*(1-R195)</f>
        <v/>
      </c>
      <c r="S196" s="19">
        <f>(S194*S193)*(1-S195)</f>
        <v/>
      </c>
      <c r="T196" s="19">
        <f>(T194*T193)*(1-T195)</f>
        <v/>
      </c>
      <c r="U196" s="19">
        <f>(U194*U193)*(1-U195)</f>
        <v/>
      </c>
      <c r="V196" s="19">
        <f>(V194*V193)*(1-V195)</f>
        <v/>
      </c>
      <c r="W196" s="19">
        <f>(W194*W193)*(1-W195)</f>
        <v/>
      </c>
      <c r="X196" s="19" t="n"/>
      <c r="Y196" s="19">
        <f>(Y194*Y193)*(1-Y195)</f>
        <v/>
      </c>
      <c r="Z196" s="19">
        <f>(Z194*Z193)*(1-Z195)</f>
        <v/>
      </c>
      <c r="AA196" s="19">
        <f>(AA194*AA193)*(1-AA195)</f>
        <v/>
      </c>
      <c r="AB196" s="19">
        <f>(AB194*AB193)*(1-AB195)</f>
        <v/>
      </c>
      <c r="AC196" s="19">
        <f>(AC194*AC193)*(1-AC195)</f>
        <v/>
      </c>
      <c r="AD196" s="19" t="n"/>
      <c r="AE196" s="19" t="n"/>
      <c r="AF196" s="19" t="n"/>
      <c r="AG196" s="19" t="n"/>
      <c r="AH196" s="19" t="n"/>
      <c r="AI196" s="19" t="n"/>
      <c r="AJ196" s="19">
        <f>(AJ194*AJ193)*(1-AJ195)</f>
        <v/>
      </c>
      <c r="AK196" s="19">
        <f>(AK194*AK193)*(1-AK195)</f>
        <v/>
      </c>
      <c r="AL196" s="19">
        <f>(AL194*AL193)*(1-AL195)</f>
        <v/>
      </c>
      <c r="AP196" s="13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13" t="n"/>
      <c r="BE196" s="13" t="n"/>
      <c r="BF196" s="6" t="n"/>
      <c r="BG196" s="6" t="n"/>
      <c r="BH196" s="6" t="n"/>
      <c r="BI196" s="6" t="n"/>
      <c r="BJ196" s="19">
        <f>(BJ194*BJ193)*(1-BJ195)</f>
        <v/>
      </c>
      <c r="BK196" s="19">
        <f>(BK194*BK193)*(1-BK195)</f>
        <v/>
      </c>
      <c r="BL196" s="19">
        <f>(BL194*BL193)*(1-BL195)</f>
        <v/>
      </c>
      <c r="BM196" s="19">
        <f>(BM194*BM193)*(1-BM195)</f>
        <v/>
      </c>
      <c r="BN196" s="19">
        <f>(BN194*BN193)*(1-BN195)</f>
        <v/>
      </c>
      <c r="BO196" s="6" t="n"/>
      <c r="BP196" s="6" t="n"/>
      <c r="BQ196" s="6" t="n"/>
      <c r="BR196" s="19">
        <f>(BR194*BR193)*(1-BR195)</f>
        <v/>
      </c>
      <c r="BS196" s="19">
        <f>(BS194*BS193)*(1-BS195)</f>
        <v/>
      </c>
      <c r="BT196" s="19">
        <f>(BT194*BT193)*(1-BT195)</f>
        <v/>
      </c>
      <c r="BU196" s="19">
        <f>(BU194*BU193)*(1-BU195)</f>
        <v/>
      </c>
      <c r="BV196" s="6" t="n"/>
      <c r="BW196" s="19">
        <f>(BW194*BW193)*(1-BW195)</f>
        <v/>
      </c>
      <c r="BX196" s="19">
        <f>(BX194*BX193)*(1-BX195)</f>
        <v/>
      </c>
      <c r="BY196" s="19">
        <f>(BY194*BY193)*(1-BY195)</f>
        <v/>
      </c>
      <c r="BZ196" s="19">
        <f>(BZ194*BZ193)*(1-BZ195)</f>
        <v/>
      </c>
      <c r="CA196" s="19">
        <f>(CA194*CA193)*(1-CA195)</f>
        <v/>
      </c>
      <c r="CB196" s="19">
        <f>(CB194*CB193)*(1-CB195)</f>
        <v/>
      </c>
      <c r="CC196" s="13" t="n"/>
      <c r="CD196" s="13" t="n"/>
      <c r="CE196" s="13" t="n"/>
      <c r="CF196" s="13" t="n"/>
      <c r="CG196" s="13" t="n"/>
      <c r="CH196" s="13" t="n"/>
      <c r="CI196" s="13" t="n"/>
      <c r="CJ196" s="13" t="n"/>
      <c r="CK196" s="13" t="n"/>
      <c r="CL196" s="13" t="n"/>
      <c r="CM196" s="13" t="n"/>
      <c r="CN196" s="19">
        <f>(CN194*CN193)*(1-CN195)</f>
        <v/>
      </c>
      <c r="CO196" s="19">
        <f>(CO194*CO193)*(1-CO195)</f>
        <v/>
      </c>
      <c r="CP196" s="19">
        <f>(CP194*CP193)*(1-CP195)</f>
        <v/>
      </c>
      <c r="CQ196" s="19">
        <f>(CQ194*CQ193)*(1-CQ195)</f>
        <v/>
      </c>
      <c r="CR196" s="6" t="n"/>
      <c r="CS196" s="6" t="n"/>
      <c r="CT196" s="6" t="n"/>
      <c r="CU196" s="13" t="n"/>
      <c r="CV196" s="6" t="n"/>
      <c r="CW196" s="6" t="n"/>
      <c r="CX196" s="6" t="n"/>
      <c r="CY196" s="6" t="n"/>
      <c r="CZ196" s="19">
        <f>(CZ194*CZ193)*(1-CZ195)</f>
        <v/>
      </c>
      <c r="DA196" s="6" t="n"/>
      <c r="DB196" s="6" t="n"/>
      <c r="DC196" s="6" t="n"/>
      <c r="DD196" s="6" t="n"/>
      <c r="DE196" s="13" t="n"/>
      <c r="DF196" s="13" t="n"/>
      <c r="DG196" s="19">
        <f>(DG194*DG193)*(1-DG195)</f>
        <v/>
      </c>
      <c r="DH196" s="13" t="n"/>
      <c r="DI196" s="13" t="n"/>
      <c r="DJ196" s="13" t="n"/>
      <c r="DK196" s="13" t="n"/>
      <c r="DL196" s="13" t="n"/>
      <c r="DM196" s="13" t="n"/>
      <c r="DN196" s="13" t="n"/>
      <c r="DO196" s="6" t="n"/>
      <c r="DP196" s="6" t="n"/>
      <c r="DQ196" s="6" t="n"/>
      <c r="DR196" s="6" t="n"/>
      <c r="DS196" s="13" t="n"/>
      <c r="DT196" s="19">
        <f>(DT194*DT193)*(1-DT195)</f>
        <v/>
      </c>
      <c r="DU196" s="13" t="n"/>
      <c r="DV196" s="13" t="n"/>
      <c r="DW196" s="13" t="n"/>
      <c r="DX196" s="19">
        <f>(DX194*DX193)*(1-DX195)</f>
        <v/>
      </c>
      <c r="DY196" s="19">
        <f>(DY194*DY193)*(1-DY195)</f>
        <v/>
      </c>
      <c r="DZ196" s="19">
        <f>(DZ194*DZ193)*(1-DZ195)</f>
        <v/>
      </c>
      <c r="EA196" s="19">
        <f>(EA194*EA193)*(1-EA195)</f>
        <v/>
      </c>
      <c r="EB196" s="13" t="n"/>
      <c r="EC196" s="13" t="n"/>
    </row>
    <row r="197" ht="16" customHeight="1">
      <c r="A197" s="11" t="inlineStr">
        <is>
          <t>Customer</t>
        </is>
      </c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inlineStr">
        <is>
          <t>Ormat</t>
        </is>
      </c>
      <c r="N197" s="6" t="n"/>
      <c r="O197" s="6" t="n"/>
      <c r="P197" s="6" t="n"/>
      <c r="Q197" s="6" t="inlineStr">
        <is>
          <t>Ormat</t>
        </is>
      </c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13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P197" s="13" t="n"/>
      <c r="AQ197" s="20" t="n"/>
      <c r="AR197" s="20" t="n"/>
      <c r="AS197" s="20" t="n"/>
      <c r="AT197" s="20" t="n"/>
      <c r="AU197" s="20" t="n"/>
      <c r="AV197" s="20" t="n"/>
      <c r="AW197" s="20" t="n"/>
      <c r="AX197" s="20" t="n"/>
      <c r="AY197" s="20" t="n"/>
      <c r="AZ197" s="20" t="n"/>
      <c r="BA197" s="20" t="n"/>
      <c r="BB197" s="20" t="n"/>
      <c r="BC197" s="20" t="n"/>
      <c r="BD197" s="13" t="n"/>
      <c r="BE197" s="13" t="n"/>
      <c r="BF197" s="20" t="n"/>
      <c r="BG197" s="20" t="n"/>
      <c r="BH197" s="20" t="n"/>
      <c r="BI197" s="20" t="n"/>
      <c r="BJ197" s="6" t="n"/>
      <c r="BK197" s="6" t="n"/>
      <c r="BL197" s="6" t="n"/>
      <c r="BM197" s="6" t="n"/>
      <c r="BN197" s="6" t="n"/>
      <c r="BO197" s="20" t="n"/>
      <c r="BP197" s="20" t="n"/>
      <c r="BQ197" s="20" t="n"/>
      <c r="BR197" s="6" t="n"/>
      <c r="BS197" s="6" t="n"/>
      <c r="BT197" s="6" t="n"/>
      <c r="BU197" s="6" t="n"/>
      <c r="BV197" s="20" t="n"/>
      <c r="BW197" s="6" t="n"/>
      <c r="BX197" s="6" t="n"/>
      <c r="BY197" s="6" t="n"/>
      <c r="BZ197" s="6" t="n"/>
      <c r="CA197" s="6" t="n"/>
      <c r="CB197" s="6" t="n"/>
      <c r="CC197" s="13" t="n"/>
      <c r="CD197" s="13" t="n"/>
      <c r="CE197" s="13" t="n"/>
      <c r="CF197" s="13" t="n"/>
      <c r="CG197" s="13" t="n"/>
      <c r="CH197" s="13" t="n"/>
      <c r="CI197" s="13" t="n"/>
      <c r="CJ197" s="13" t="n"/>
      <c r="CK197" s="13" t="n"/>
      <c r="CL197" s="13" t="n"/>
      <c r="CM197" s="13" t="n"/>
      <c r="CN197" s="6" t="n"/>
      <c r="CO197" s="6" t="n"/>
      <c r="CP197" s="6" t="n"/>
      <c r="CQ197" s="6" t="n"/>
      <c r="CR197" s="20" t="n"/>
      <c r="CS197" s="20" t="n"/>
      <c r="CT197" s="20" t="n"/>
      <c r="CU197" s="13" t="n"/>
      <c r="CV197" s="20" t="n"/>
      <c r="CW197" s="20" t="n"/>
      <c r="CX197" s="20" t="n"/>
      <c r="CY197" s="20" t="n"/>
      <c r="CZ197" s="6" t="n"/>
      <c r="DA197" s="20" t="n"/>
      <c r="DB197" s="20" t="n"/>
      <c r="DC197" s="20" t="n"/>
      <c r="DD197" s="20" t="n"/>
      <c r="DE197" s="13" t="n"/>
      <c r="DF197" s="13" t="n"/>
      <c r="DG197" s="6" t="n"/>
      <c r="DH197" s="13" t="n"/>
      <c r="DI197" s="13" t="n"/>
      <c r="DJ197" s="13" t="n"/>
      <c r="DK197" s="13" t="n"/>
      <c r="DL197" s="13" t="n"/>
      <c r="DM197" s="13" t="n"/>
      <c r="DN197" s="13" t="n"/>
      <c r="DO197" s="20" t="n"/>
      <c r="DP197" s="20" t="n"/>
      <c r="DQ197" s="20" t="n"/>
      <c r="DR197" s="20" t="n"/>
      <c r="DS197" s="13" t="n"/>
      <c r="DT197" s="13" t="n"/>
      <c r="DU197" s="13" t="n"/>
      <c r="DV197" s="13" t="n"/>
      <c r="DW197" s="13" t="n"/>
      <c r="DX197" s="6" t="n"/>
      <c r="DY197" s="6" t="n"/>
      <c r="DZ197" s="6" t="n"/>
      <c r="EA197" s="6" t="n"/>
      <c r="EB197" s="13" t="n"/>
      <c r="EC197" s="13" t="n"/>
    </row>
    <row r="198" ht="16" customHeight="1">
      <c r="A198" s="21" t="inlineStr">
        <is>
          <t>Customer PN</t>
        </is>
      </c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inlineStr">
        <is>
          <t>955.070.841.1</t>
        </is>
      </c>
      <c r="N198" s="20" t="n"/>
      <c r="O198" s="20" t="n"/>
      <c r="P198" s="20" t="n"/>
      <c r="Q198" s="20" t="inlineStr">
        <is>
          <t>955.070.839.1</t>
        </is>
      </c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  <c r="AA198" s="20" t="n"/>
      <c r="AB198" s="13" t="n"/>
      <c r="AC198" s="32" t="n"/>
      <c r="AD198" s="32" t="n"/>
      <c r="AE198" s="32" t="n"/>
      <c r="AF198" s="32" t="n"/>
      <c r="AG198" s="32" t="n"/>
      <c r="AH198" s="32" t="n"/>
      <c r="AI198" s="32" t="n"/>
      <c r="AJ198" s="20" t="n"/>
      <c r="AK198" s="20" t="n"/>
      <c r="AL198" s="20" t="n"/>
      <c r="AP198" s="13" t="n"/>
      <c r="AQ198" s="13" t="n"/>
      <c r="AR198" s="13" t="n"/>
      <c r="AS198" s="13" t="n"/>
      <c r="AT198" s="13" t="n"/>
      <c r="AU198" s="13" t="n"/>
      <c r="AV198" s="13" t="n"/>
      <c r="AW198" s="13" t="n"/>
      <c r="AX198" s="13" t="n"/>
      <c r="AY198" s="13" t="n"/>
      <c r="AZ198" s="13" t="n"/>
      <c r="BA198" s="13" t="n"/>
      <c r="BB198" s="13" t="n"/>
      <c r="BC198" s="13" t="n"/>
      <c r="BD198" s="13" t="n"/>
      <c r="BE198" s="13" t="n"/>
      <c r="BF198" s="13" t="n"/>
      <c r="BG198" s="13" t="n"/>
      <c r="BH198" s="13" t="n"/>
      <c r="BI198" s="13" t="n"/>
      <c r="BJ198" s="32" t="n"/>
      <c r="BK198" s="32" t="n"/>
      <c r="BL198" s="32" t="n"/>
      <c r="BM198" s="32" t="n"/>
      <c r="BN198" s="32" t="n"/>
      <c r="BO198" s="13" t="n"/>
      <c r="BP198" s="13" t="n"/>
      <c r="BQ198" s="13" t="n"/>
      <c r="BR198" s="32" t="n"/>
      <c r="BS198" s="32" t="n"/>
      <c r="BT198" s="32" t="n"/>
      <c r="BU198" s="32" t="n"/>
      <c r="BV198" s="13" t="n"/>
      <c r="BW198" s="32" t="n"/>
      <c r="BX198" s="32" t="n"/>
      <c r="BY198" s="32" t="n"/>
      <c r="BZ198" s="32" t="n"/>
      <c r="CA198" s="20" t="n"/>
      <c r="CB198" s="20" t="n"/>
      <c r="CC198" s="13" t="n"/>
      <c r="CD198" s="13" t="n"/>
      <c r="CE198" s="13" t="n"/>
      <c r="CF198" s="13" t="n"/>
      <c r="CG198" s="13" t="n"/>
      <c r="CH198" s="13" t="n"/>
      <c r="CI198" s="13" t="n"/>
      <c r="CJ198" s="13" t="n"/>
      <c r="CK198" s="13" t="n"/>
      <c r="CL198" s="13" t="n"/>
      <c r="CM198" s="13" t="n"/>
      <c r="CN198" s="32" t="n"/>
      <c r="CO198" s="32" t="n"/>
      <c r="CP198" s="32" t="n"/>
      <c r="CQ198" s="32" t="n"/>
      <c r="CR198" s="13" t="n"/>
      <c r="CS198" s="13" t="n"/>
      <c r="CT198" s="13" t="n"/>
      <c r="CU198" s="13" t="n"/>
      <c r="CV198" s="13" t="n"/>
      <c r="CW198" s="13" t="n"/>
      <c r="CX198" s="13" t="n"/>
      <c r="CY198" s="13" t="n"/>
      <c r="CZ198" s="32" t="n"/>
      <c r="DA198" s="13" t="n"/>
      <c r="DB198" s="13" t="n"/>
      <c r="DC198" s="13" t="n"/>
      <c r="DD198" s="13" t="n"/>
      <c r="DE198" s="13" t="n"/>
      <c r="DF198" s="13" t="n"/>
      <c r="DG198" s="32" t="n"/>
      <c r="DH198" s="13" t="n"/>
      <c r="DI198" s="13" t="n"/>
      <c r="DJ198" s="13" t="n"/>
      <c r="DK198" s="13" t="n"/>
      <c r="DL198" s="13" t="n"/>
      <c r="DM198" s="13" t="n"/>
      <c r="DN198" s="13" t="n"/>
      <c r="DO198" s="13" t="n"/>
      <c r="DP198" s="13" t="n"/>
      <c r="DQ198" s="13" t="n"/>
      <c r="DR198" s="13" t="n"/>
      <c r="DS198" s="13" t="n"/>
      <c r="DT198" s="13" t="n"/>
      <c r="DU198" s="13" t="n"/>
      <c r="DV198" s="13" t="n"/>
      <c r="DW198" s="13" t="n"/>
      <c r="DX198" s="32" t="n"/>
      <c r="DY198" s="32" t="n"/>
      <c r="DZ198" s="32" t="n"/>
      <c r="EA198" s="32" t="n"/>
      <c r="EB198" s="13" t="n"/>
      <c r="EC198" s="13" t="n"/>
    </row>
    <row r="199" ht="16" customHeight="1">
      <c r="A199" s="12" t="inlineStr">
        <is>
          <t>PO REF</t>
        </is>
      </c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20" t="inlineStr">
        <is>
          <t>AJ21-1202</t>
        </is>
      </c>
      <c r="N199" s="13" t="n"/>
      <c r="O199" s="13" t="n"/>
      <c r="P199" s="13" t="n"/>
      <c r="Q199" s="13" t="inlineStr">
        <is>
          <t>AJ22-0402</t>
        </is>
      </c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P199" s="13" t="n"/>
      <c r="AQ199" s="30" t="n"/>
      <c r="AR199" s="30" t="n"/>
      <c r="AS199" s="30" t="n"/>
      <c r="AT199" s="30" t="n"/>
      <c r="AU199" s="30" t="n"/>
      <c r="AV199" s="30" t="n"/>
      <c r="AW199" s="30" t="n"/>
      <c r="AX199" s="30" t="n"/>
      <c r="AY199" s="30" t="n"/>
      <c r="AZ199" s="30" t="n"/>
      <c r="BA199" s="30" t="n"/>
      <c r="BB199" s="30" t="n"/>
      <c r="BC199" s="30" t="n"/>
      <c r="BD199" s="13" t="n"/>
      <c r="BE199" s="13" t="n"/>
      <c r="BF199" s="30" t="n"/>
      <c r="BG199" s="30" t="n"/>
      <c r="BH199" s="30" t="n"/>
      <c r="BI199" s="30" t="n"/>
      <c r="BJ199" s="13" t="n"/>
      <c r="BK199" s="13" t="n"/>
      <c r="BL199" s="13" t="n"/>
      <c r="BM199" s="13" t="n"/>
      <c r="BN199" s="13" t="n"/>
      <c r="BO199" s="30" t="n"/>
      <c r="BP199" s="30" t="n"/>
      <c r="BQ199" s="30" t="n"/>
      <c r="BR199" s="13" t="n"/>
      <c r="BS199" s="13" t="n"/>
      <c r="BT199" s="13" t="n"/>
      <c r="BU199" s="13" t="n"/>
      <c r="BV199" s="30" t="n"/>
      <c r="BW199" s="13" t="n"/>
      <c r="BX199" s="13" t="n"/>
      <c r="BY199" s="13" t="n"/>
      <c r="BZ199" s="13" t="n"/>
      <c r="CA199" s="13" t="n"/>
      <c r="CB199" s="13" t="n"/>
      <c r="CC199" s="13" t="n"/>
      <c r="CD199" s="13" t="n"/>
      <c r="CE199" s="13" t="n"/>
      <c r="CF199" s="13" t="n"/>
      <c r="CG199" s="13" t="n"/>
      <c r="CH199" s="13" t="n"/>
      <c r="CI199" s="13" t="n"/>
      <c r="CJ199" s="13" t="n"/>
      <c r="CK199" s="13" t="n"/>
      <c r="CL199" s="13" t="n"/>
      <c r="CM199" s="13" t="n"/>
      <c r="CN199" s="13" t="n"/>
      <c r="CO199" s="13" t="n"/>
      <c r="CP199" s="13" t="n"/>
      <c r="CQ199" s="13" t="n"/>
      <c r="CR199" s="30" t="n"/>
      <c r="CS199" s="30" t="n"/>
      <c r="CT199" s="30" t="n"/>
      <c r="CU199" s="13" t="n"/>
      <c r="CV199" s="30" t="n"/>
      <c r="CW199" s="30" t="n"/>
      <c r="CX199" s="30" t="n"/>
      <c r="CY199" s="30" t="n"/>
      <c r="CZ199" s="13" t="n"/>
      <c r="DA199" s="30" t="n"/>
      <c r="DB199" s="30" t="n"/>
      <c r="DC199" s="30" t="n"/>
      <c r="DD199" s="30" t="n"/>
      <c r="DE199" s="13" t="n"/>
      <c r="DF199" s="13" t="n"/>
      <c r="DG199" s="13" t="n"/>
      <c r="DH199" s="13" t="n"/>
      <c r="DI199" s="13" t="n"/>
      <c r="DJ199" s="13" t="n"/>
      <c r="DK199" s="13" t="n"/>
      <c r="DL199" s="13" t="n"/>
      <c r="DM199" s="13" t="n"/>
      <c r="DN199" s="13" t="n"/>
      <c r="DO199" s="30" t="n"/>
      <c r="DP199" s="30" t="n"/>
      <c r="DQ199" s="30" t="n"/>
      <c r="DR199" s="30" t="n"/>
      <c r="DS199" s="13" t="n"/>
      <c r="DT199" s="13" t="n"/>
      <c r="DU199" s="13" t="n"/>
      <c r="DV199" s="13" t="n"/>
      <c r="DW199" s="13" t="n"/>
      <c r="DX199" s="13" t="n"/>
      <c r="DY199" s="13" t="n"/>
      <c r="DZ199" s="13" t="n"/>
      <c r="EA199" s="13" t="n"/>
      <c r="EB199" s="13" t="n"/>
      <c r="EC199" s="13" t="n"/>
    </row>
    <row r="200" ht="16" customHeight="1">
      <c r="A200" s="12" t="inlineStr">
        <is>
          <t>From Stock</t>
        </is>
      </c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inlineStr">
        <is>
          <t>V</t>
        </is>
      </c>
      <c r="N200" s="30" t="n"/>
      <c r="O200" s="30" t="n"/>
      <c r="P200" s="30" t="n"/>
      <c r="Q200" s="30" t="inlineStr">
        <is>
          <t>V</t>
        </is>
      </c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13" t="n"/>
      <c r="AC200" s="30" t="n"/>
      <c r="AD200" s="30" t="n"/>
      <c r="AE200" s="30" t="n"/>
      <c r="AF200" s="30" t="n"/>
      <c r="AG200" s="30" t="n"/>
      <c r="AH200" s="30" t="n"/>
      <c r="AI200" s="30" t="n"/>
      <c r="AJ200" s="30" t="n"/>
      <c r="AK200" s="30" t="n"/>
      <c r="AL200" s="30" t="n"/>
      <c r="AP200" s="13" t="n"/>
      <c r="AQ200" s="13" t="n"/>
      <c r="AR200" s="13" t="n"/>
      <c r="AS200" s="13" t="n"/>
      <c r="AT200" s="13" t="n"/>
      <c r="AU200" s="13" t="n"/>
      <c r="AV200" s="13" t="n"/>
      <c r="AW200" s="13" t="n"/>
      <c r="AX200" s="13" t="n"/>
      <c r="AY200" s="13" t="n"/>
      <c r="AZ200" s="13" t="n"/>
      <c r="BA200" s="13" t="n"/>
      <c r="BB200" s="13" t="n"/>
      <c r="BC200" s="13" t="n"/>
      <c r="BD200" s="13" t="n"/>
      <c r="BE200" s="13" t="n"/>
      <c r="BF200" s="13" t="n"/>
      <c r="BG200" s="13" t="n"/>
      <c r="BH200" s="13" t="n"/>
      <c r="BI200" s="13" t="n"/>
      <c r="BJ200" s="30" t="n"/>
      <c r="BK200" s="30" t="n"/>
      <c r="BL200" s="30" t="n"/>
      <c r="BM200" s="30" t="n"/>
      <c r="BN200" s="30" t="n"/>
      <c r="BO200" s="13" t="n"/>
      <c r="BP200" s="13" t="n"/>
      <c r="BQ200" s="13" t="n"/>
      <c r="BR200" s="30" t="n"/>
      <c r="BS200" s="30" t="n"/>
      <c r="BT200" s="30" t="n"/>
      <c r="BU200" s="30" t="n"/>
      <c r="BV200" s="13" t="n"/>
      <c r="BW200" s="30" t="n"/>
      <c r="BX200" s="30" t="n"/>
      <c r="BY200" s="30" t="n"/>
      <c r="BZ200" s="30" t="n"/>
      <c r="CA200" s="30" t="n"/>
      <c r="CB200" s="30" t="n"/>
      <c r="CC200" s="13" t="n"/>
      <c r="CD200" s="13" t="n"/>
      <c r="CE200" s="13" t="n"/>
      <c r="CF200" s="13" t="n"/>
      <c r="CG200" s="13" t="n"/>
      <c r="CH200" s="13" t="n"/>
      <c r="CI200" s="13" t="n"/>
      <c r="CJ200" s="13" t="n"/>
      <c r="CK200" s="13" t="n"/>
      <c r="CL200" s="13" t="n"/>
      <c r="CM200" s="13" t="n"/>
      <c r="CN200" s="30" t="n"/>
      <c r="CO200" s="30" t="n"/>
      <c r="CP200" s="30" t="n"/>
      <c r="CQ200" s="30" t="n"/>
      <c r="CR200" s="13" t="n"/>
      <c r="CS200" s="13" t="n"/>
      <c r="CT200" s="13" t="n"/>
      <c r="CU200" s="13" t="n"/>
      <c r="CV200" s="13" t="n"/>
      <c r="CW200" s="13" t="n"/>
      <c r="CX200" s="13" t="n"/>
      <c r="CY200" s="13" t="n"/>
      <c r="CZ200" s="30" t="n"/>
      <c r="DA200" s="13" t="n"/>
      <c r="DB200" s="13" t="n"/>
      <c r="DC200" s="13" t="n"/>
      <c r="DD200" s="13" t="n"/>
      <c r="DE200" s="13" t="n"/>
      <c r="DF200" s="13" t="n"/>
      <c r="DG200" s="30" t="n"/>
      <c r="DH200" s="13" t="n"/>
      <c r="DI200" s="13" t="n"/>
      <c r="DJ200" s="13" t="n"/>
      <c r="DK200" s="13" t="n"/>
      <c r="DL200" s="13" t="n"/>
      <c r="DM200" s="13" t="n"/>
      <c r="DN200" s="13" t="n"/>
      <c r="DO200" s="13" t="n"/>
      <c r="DP200" s="13" t="n"/>
      <c r="DQ200" s="13" t="n"/>
      <c r="DR200" s="13" t="n"/>
      <c r="DS200" s="13" t="n"/>
      <c r="DT200" s="13" t="n"/>
      <c r="DU200" s="13" t="n"/>
      <c r="DV200" s="13" t="n"/>
      <c r="DW200" s="13" t="n"/>
      <c r="DX200" s="30" t="n"/>
      <c r="DY200" s="30" t="n"/>
      <c r="DZ200" s="30" t="n"/>
      <c r="EA200" s="30" t="n"/>
      <c r="EB200" s="13" t="n"/>
      <c r="EC200" s="13" t="n"/>
    </row>
    <row r="201" ht="16" customHeight="1">
      <c r="A201" s="12" t="inlineStr">
        <is>
          <t>Qty</t>
        </is>
      </c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>
        <v>13</v>
      </c>
      <c r="N201" s="13" t="n"/>
      <c r="O201" s="13" t="n"/>
      <c r="P201" s="13" t="n"/>
      <c r="Q201" s="13" t="n">
        <v>4</v>
      </c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  <c r="AL201" s="13" t="n"/>
      <c r="AP201" s="13" t="n"/>
      <c r="AQ201" s="15" t="n"/>
      <c r="AR201" s="15" t="n"/>
      <c r="AS201" s="15" t="n"/>
      <c r="AT201" s="15" t="n"/>
      <c r="AU201" s="15" t="n"/>
      <c r="AV201" s="15" t="n"/>
      <c r="AW201" s="15" t="n"/>
      <c r="AX201" s="15" t="n"/>
      <c r="AY201" s="15" t="n"/>
      <c r="AZ201" s="15" t="n"/>
      <c r="BA201" s="15" t="n"/>
      <c r="BB201" s="15" t="n"/>
      <c r="BC201" s="15" t="n"/>
      <c r="BD201" s="13" t="n"/>
      <c r="BE201" s="13" t="n"/>
      <c r="BF201" s="15" t="n"/>
      <c r="BG201" s="15" t="n"/>
      <c r="BH201" s="15" t="n"/>
      <c r="BI201" s="15" t="n"/>
      <c r="BJ201" s="13" t="n"/>
      <c r="BK201" s="13" t="n"/>
      <c r="BL201" s="13" t="n"/>
      <c r="BM201" s="13" t="n"/>
      <c r="BN201" s="13" t="n"/>
      <c r="BO201" s="15" t="n"/>
      <c r="BP201" s="15" t="n"/>
      <c r="BQ201" s="15" t="n"/>
      <c r="BR201" s="13" t="n"/>
      <c r="BS201" s="13" t="n"/>
      <c r="BT201" s="13" t="n"/>
      <c r="BU201" s="13" t="n"/>
      <c r="BV201" s="15" t="n"/>
      <c r="BW201" s="13" t="n"/>
      <c r="BX201" s="13" t="n"/>
      <c r="BY201" s="13" t="n"/>
      <c r="BZ201" s="13" t="n"/>
      <c r="CA201" s="13" t="n"/>
      <c r="CB201" s="13" t="n"/>
      <c r="CC201" s="13" t="n"/>
      <c r="CD201" s="13" t="n"/>
      <c r="CE201" s="13" t="n"/>
      <c r="CF201" s="13" t="n"/>
      <c r="CG201" s="13" t="n"/>
      <c r="CH201" s="13" t="n"/>
      <c r="CI201" s="13" t="n"/>
      <c r="CJ201" s="13" t="n"/>
      <c r="CK201" s="13" t="n"/>
      <c r="CL201" s="13" t="n"/>
      <c r="CM201" s="13" t="n"/>
      <c r="CN201" s="13" t="n"/>
      <c r="CO201" s="13" t="n"/>
      <c r="CP201" s="13" t="n"/>
      <c r="CQ201" s="13" t="n"/>
      <c r="CR201" s="15" t="n"/>
      <c r="CS201" s="15" t="n"/>
      <c r="CT201" s="15" t="n"/>
      <c r="CU201" s="13" t="n"/>
      <c r="CV201" s="15" t="n"/>
      <c r="CW201" s="15" t="n"/>
      <c r="CX201" s="15" t="n"/>
      <c r="CY201" s="15" t="n"/>
      <c r="CZ201" s="13" t="n"/>
      <c r="DA201" s="15" t="n"/>
      <c r="DB201" s="15" t="n"/>
      <c r="DC201" s="15" t="n"/>
      <c r="DD201" s="15" t="n"/>
      <c r="DE201" s="13" t="n"/>
      <c r="DF201" s="13" t="n"/>
      <c r="DG201" s="13" t="n"/>
      <c r="DH201" s="13" t="n"/>
      <c r="DI201" s="13" t="n"/>
      <c r="DJ201" s="13" t="n"/>
      <c r="DK201" s="13" t="n"/>
      <c r="DL201" s="13" t="n"/>
      <c r="DM201" s="13" t="n"/>
      <c r="DN201" s="13" t="n"/>
      <c r="DO201" s="15" t="n"/>
      <c r="DP201" s="15" t="n"/>
      <c r="DQ201" s="15" t="n"/>
      <c r="DR201" s="15" t="n"/>
      <c r="DS201" s="13" t="n"/>
      <c r="DT201" s="13" t="n"/>
      <c r="DU201" s="13" t="n"/>
      <c r="DV201" s="13" t="n"/>
      <c r="DW201" s="13" t="n"/>
      <c r="DX201" s="13" t="n"/>
      <c r="DY201" s="13" t="n"/>
      <c r="DZ201" s="13" t="n"/>
      <c r="EA201" s="13" t="n"/>
      <c r="EB201" s="13" t="n"/>
      <c r="EC201" s="13" t="n"/>
    </row>
    <row r="202" ht="16" customHeight="1">
      <c r="A202" s="14" t="inlineStr">
        <is>
          <t>Price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>
        <v>252</v>
      </c>
      <c r="N202" s="15" t="n"/>
      <c r="O202" s="15" t="n"/>
      <c r="P202" s="15" t="n"/>
      <c r="Q202" s="15" t="n">
        <v>158</v>
      </c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3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  <c r="AL202" s="15" t="n"/>
      <c r="AP202" s="13" t="n"/>
      <c r="AQ202" s="17" t="n"/>
      <c r="AR202" s="17" t="n"/>
      <c r="AS202" s="17" t="n"/>
      <c r="AT202" s="17" t="n"/>
      <c r="AU202" s="17" t="n"/>
      <c r="AV202" s="17" t="n"/>
      <c r="AW202" s="17" t="n"/>
      <c r="AX202" s="17" t="n"/>
      <c r="AY202" s="17" t="n"/>
      <c r="AZ202" s="17" t="n"/>
      <c r="BA202" s="17" t="n"/>
      <c r="BB202" s="17" t="n"/>
      <c r="BC202" s="17" t="n"/>
      <c r="BD202" s="13" t="n"/>
      <c r="BE202" s="13" t="n"/>
      <c r="BF202" s="17" t="n"/>
      <c r="BG202" s="17" t="n"/>
      <c r="BH202" s="17" t="n"/>
      <c r="BI202" s="17" t="n"/>
      <c r="BJ202" s="15" t="n"/>
      <c r="BK202" s="15" t="n"/>
      <c r="BL202" s="15" t="n"/>
      <c r="BM202" s="15" t="n"/>
      <c r="BN202" s="15" t="n"/>
      <c r="BO202" s="17" t="n"/>
      <c r="BP202" s="17" t="n"/>
      <c r="BQ202" s="17" t="n"/>
      <c r="BR202" s="15" t="n"/>
      <c r="BS202" s="15" t="n"/>
      <c r="BT202" s="15" t="n"/>
      <c r="BU202" s="15" t="n"/>
      <c r="BV202" s="17" t="n"/>
      <c r="BW202" s="15" t="n"/>
      <c r="BX202" s="15" t="n"/>
      <c r="BY202" s="15" t="n"/>
      <c r="BZ202" s="15" t="n"/>
      <c r="CA202" s="15" t="n"/>
      <c r="CB202" s="15" t="n"/>
      <c r="CC202" s="13" t="n"/>
      <c r="CD202" s="13" t="n"/>
      <c r="CE202" s="13" t="n"/>
      <c r="CF202" s="13" t="n"/>
      <c r="CG202" s="13" t="n"/>
      <c r="CH202" s="13" t="n"/>
      <c r="CI202" s="13" t="n"/>
      <c r="CJ202" s="13" t="n"/>
      <c r="CK202" s="13" t="n"/>
      <c r="CL202" s="13" t="n"/>
      <c r="CM202" s="13" t="n"/>
      <c r="CN202" s="15" t="n"/>
      <c r="CO202" s="15" t="n"/>
      <c r="CP202" s="15" t="n"/>
      <c r="CQ202" s="15" t="n"/>
      <c r="CR202" s="17" t="n"/>
      <c r="CS202" s="17" t="n"/>
      <c r="CT202" s="17" t="n"/>
      <c r="CU202" s="13" t="n"/>
      <c r="CV202" s="17" t="n"/>
      <c r="CW202" s="17" t="n"/>
      <c r="CX202" s="17" t="n"/>
      <c r="CY202" s="17" t="n"/>
      <c r="CZ202" s="15" t="n"/>
      <c r="DA202" s="17" t="n"/>
      <c r="DB202" s="17" t="n"/>
      <c r="DC202" s="17" t="n"/>
      <c r="DD202" s="17" t="n"/>
      <c r="DE202" s="13" t="n"/>
      <c r="DF202" s="13" t="n"/>
      <c r="DG202" s="15" t="n"/>
      <c r="DH202" s="13" t="n"/>
      <c r="DI202" s="13" t="n"/>
      <c r="DJ202" s="13" t="n"/>
      <c r="DK202" s="13" t="n"/>
      <c r="DL202" s="13" t="n"/>
      <c r="DM202" s="13" t="n"/>
      <c r="DN202" s="13" t="n"/>
      <c r="DO202" s="17" t="n"/>
      <c r="DP202" s="17" t="n"/>
      <c r="DQ202" s="17" t="n"/>
      <c r="DR202" s="17" t="n"/>
      <c r="DS202" s="13" t="n"/>
      <c r="DT202" s="13" t="n"/>
      <c r="DU202" s="13" t="n"/>
      <c r="DV202" s="13" t="n"/>
      <c r="DW202" s="13" t="n"/>
      <c r="DX202" s="15" t="n"/>
      <c r="DY202" s="15" t="n"/>
      <c r="DZ202" s="15" t="n"/>
      <c r="EA202" s="15" t="n"/>
      <c r="EB202" s="13" t="n"/>
      <c r="EC202" s="13" t="n"/>
    </row>
    <row r="203" ht="16" customHeight="1">
      <c r="A203" s="16" t="inlineStr">
        <is>
          <t>Discount</t>
        </is>
      </c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>
        <v>0</v>
      </c>
      <c r="N203" s="17" t="n"/>
      <c r="O203" s="17" t="n"/>
      <c r="P203" s="17" t="n"/>
      <c r="Q203" s="17" t="n">
        <v>0</v>
      </c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3" t="n"/>
      <c r="AC203" s="17" t="n"/>
      <c r="AD203" s="17" t="n"/>
      <c r="AE203" s="17" t="n"/>
      <c r="AF203" s="17" t="n"/>
      <c r="AG203" s="17" t="n"/>
      <c r="AH203" s="17" t="n"/>
      <c r="AI203" s="17" t="n"/>
      <c r="AJ203" s="17" t="n"/>
      <c r="AK203" s="17" t="n"/>
      <c r="AL203" s="17" t="n"/>
      <c r="AP203" s="19">
        <f>(AP201*AP200)*(1-AP202)</f>
        <v/>
      </c>
      <c r="AQ203" s="19" t="n"/>
      <c r="AR203" s="19" t="n"/>
      <c r="AS203" s="19" t="n"/>
      <c r="AT203" s="19" t="n"/>
      <c r="AU203" s="19" t="n"/>
      <c r="AV203" s="19" t="n"/>
      <c r="AW203" s="19" t="n"/>
      <c r="AX203" s="19" t="n"/>
      <c r="AY203" s="19" t="n"/>
      <c r="AZ203" s="19" t="n"/>
      <c r="BA203" s="19" t="n"/>
      <c r="BB203" s="19">
        <f>(BB201*BB200)*(1-BB202)</f>
        <v/>
      </c>
      <c r="BC203" s="19">
        <f>(BC201*BC200)*(1-BC202)</f>
        <v/>
      </c>
      <c r="BD203" s="19">
        <f>(BD201*BD200)*(1-BD202)</f>
        <v/>
      </c>
      <c r="BE203" s="19">
        <f>(BE201*BE200)*(1-BE202)</f>
        <v/>
      </c>
      <c r="BF203" s="19" t="n"/>
      <c r="BG203" s="19" t="n"/>
      <c r="BH203" s="19" t="n"/>
      <c r="BI203" s="19">
        <f>(BI201*BI200)*(1-BI202)</f>
        <v/>
      </c>
      <c r="BJ203" s="17" t="n"/>
      <c r="BK203" s="17" t="n"/>
      <c r="BL203" s="17" t="n"/>
      <c r="BM203" s="17" t="n"/>
      <c r="BN203" s="17" t="n"/>
      <c r="BO203" s="19">
        <f>(BO201*BO200)*(1-BO202)</f>
        <v/>
      </c>
      <c r="BP203" s="19">
        <f>(BP201*BP200)*(1-BP202)</f>
        <v/>
      </c>
      <c r="BQ203" s="19">
        <f>(BQ201*BQ200)*(1-BQ202)</f>
        <v/>
      </c>
      <c r="BR203" s="17" t="n"/>
      <c r="BS203" s="17" t="n"/>
      <c r="BT203" s="17" t="n"/>
      <c r="BU203" s="17" t="n"/>
      <c r="BV203" s="19">
        <f>(BV201*BV200)*(1-BV202)</f>
        <v/>
      </c>
      <c r="BW203" s="17" t="n"/>
      <c r="BX203" s="17" t="n"/>
      <c r="BY203" s="17" t="n"/>
      <c r="BZ203" s="17" t="n"/>
      <c r="CA203" s="17" t="n"/>
      <c r="CB203" s="17" t="n"/>
      <c r="CC203" s="19">
        <f>(CC201*CC200)*(1-CC202)</f>
        <v/>
      </c>
      <c r="CD203" s="19">
        <f>(CD201*CD200)*(1-CD202)</f>
        <v/>
      </c>
      <c r="CE203" s="19">
        <f>(CE201*CE200)*(1-CE202)</f>
        <v/>
      </c>
      <c r="CF203" s="19">
        <f>(CF201*CF200)*(1-CF202)</f>
        <v/>
      </c>
      <c r="CG203" s="19">
        <f>(CG201*CG200)*(1-CG202)</f>
        <v/>
      </c>
      <c r="CH203" s="19">
        <f>(CH201*CH200)*(1-CH202)</f>
        <v/>
      </c>
      <c r="CI203" s="19">
        <f>(CI201*CI200)*(1-CI202)</f>
        <v/>
      </c>
      <c r="CJ203" s="19">
        <f>(CJ201*CJ200)*(1-CJ202)</f>
        <v/>
      </c>
      <c r="CK203" s="19">
        <f>(CK201*CK200)*(1-CK202)</f>
        <v/>
      </c>
      <c r="CL203" s="19">
        <f>(CL201*CL200)*(1-CL202)</f>
        <v/>
      </c>
      <c r="CM203" s="19">
        <f>(CM201*CM200)*(1-CM202)</f>
        <v/>
      </c>
      <c r="CN203" s="17" t="n"/>
      <c r="CO203" s="17" t="n"/>
      <c r="CP203" s="17" t="n"/>
      <c r="CQ203" s="17" t="n"/>
      <c r="CR203" s="19">
        <f>(CR201*CR200)*(1-CR202)</f>
        <v/>
      </c>
      <c r="CS203" s="19">
        <f>(CS201*CS200)*(1-CS202)</f>
        <v/>
      </c>
      <c r="CT203" s="19">
        <f>(CT201*CT200)*(1-CT202)</f>
        <v/>
      </c>
      <c r="CU203" s="19">
        <f>(CU201*CU200)*(1-CU202)</f>
        <v/>
      </c>
      <c r="CV203" s="19">
        <f>(CV201*CV200)*(1-CV202)</f>
        <v/>
      </c>
      <c r="CW203" s="19">
        <f>(CW201*CW200)*(1-CW202)</f>
        <v/>
      </c>
      <c r="CX203" s="19" t="n"/>
      <c r="CY203" s="19" t="n"/>
      <c r="CZ203" s="17" t="n"/>
      <c r="DA203" s="19">
        <f>(DA201*DA200)*(1-DA202)</f>
        <v/>
      </c>
      <c r="DB203" s="19">
        <f>(DB201*DB200)*(1-DB202)</f>
        <v/>
      </c>
      <c r="DC203" s="19">
        <f>(DC201*DC200)*(1-DC202)</f>
        <v/>
      </c>
      <c r="DD203" s="19">
        <f>(DD201*DD200)*(1-DD202)</f>
        <v/>
      </c>
      <c r="DE203" s="19">
        <f>(DE201*DE200)*(1-DE202)</f>
        <v/>
      </c>
      <c r="DF203" s="19">
        <f>(DF201*DF200)*(1-DF202)</f>
        <v/>
      </c>
      <c r="DG203" s="17" t="n"/>
      <c r="DH203" s="19">
        <f>(DH201*DH200)*(1-DH202)</f>
        <v/>
      </c>
      <c r="DI203" s="19">
        <f>(DI201*DI200)*(1-DI202)</f>
        <v/>
      </c>
      <c r="DJ203" s="19">
        <f>(DJ201*DJ200)*(1-DJ202)</f>
        <v/>
      </c>
      <c r="DK203" s="19">
        <f>(DK201*DK200)*(1-DK202)</f>
        <v/>
      </c>
      <c r="DL203" s="19">
        <f>(DL201*DL200)*(1-DL202)</f>
        <v/>
      </c>
      <c r="DM203" s="19">
        <f>(DM201*DM200)*(1-DM202)</f>
        <v/>
      </c>
      <c r="DN203" s="19">
        <f>(DN201*DN200)*(1-DN202)</f>
        <v/>
      </c>
      <c r="DO203" s="19">
        <f>(DO201*DO200)*(1-DO202)</f>
        <v/>
      </c>
      <c r="DP203" s="19">
        <f>(DP201*DP200)*(1-DP202)</f>
        <v/>
      </c>
      <c r="DQ203" s="19">
        <f>(DQ201*DQ200)*(1-DQ202)</f>
        <v/>
      </c>
      <c r="DR203" s="19">
        <f>(DR201*DR200)*(1-DR202)</f>
        <v/>
      </c>
      <c r="DS203" s="19">
        <f>(DS201*DS200)*(1-DS202)</f>
        <v/>
      </c>
      <c r="DT203" s="13" t="n"/>
      <c r="DU203" s="19">
        <f>(DU201*DU200)*(1-DU202)</f>
        <v/>
      </c>
      <c r="DV203" s="19">
        <f>(DV201*DV200)*(1-DV202)</f>
        <v/>
      </c>
      <c r="DW203" s="19">
        <f>(DW201*DW200)*(1-DW202)</f>
        <v/>
      </c>
      <c r="DX203" s="17" t="n"/>
      <c r="DY203" s="17" t="n"/>
      <c r="DZ203" s="17" t="n"/>
      <c r="EA203" s="17" t="n"/>
      <c r="EB203" s="19">
        <f>(EB201*EB200)*(1-EB202)</f>
        <v/>
      </c>
      <c r="EC203" s="19">
        <f>(EC201*EC200)*(1-EC202)</f>
        <v/>
      </c>
    </row>
    <row r="204" ht="16" customHeight="1">
      <c r="A204" s="18" t="inlineStr">
        <is>
          <t>Final Price</t>
        </is>
      </c>
      <c r="B204" s="19">
        <f>(B202*B201)*(1-B203)</f>
        <v/>
      </c>
      <c r="C204" s="19">
        <f>(C202*C201)*(1-C203)</f>
        <v/>
      </c>
      <c r="D204" s="19">
        <f>(D202*D201)*(1-D203)</f>
        <v/>
      </c>
      <c r="E204" s="19">
        <f>(E202*E201)*(1-E203)</f>
        <v/>
      </c>
      <c r="F204" s="19">
        <f>(F202*F201)*(1-F203)</f>
        <v/>
      </c>
      <c r="G204" s="19">
        <f>(G202*G201)*(1-G203)</f>
        <v/>
      </c>
      <c r="H204" s="19">
        <f>(H202*H201)*(1-H203)</f>
        <v/>
      </c>
      <c r="I204" s="19">
        <f>(I202*I201)*(1-I203)</f>
        <v/>
      </c>
      <c r="J204" s="19">
        <f>(J202*J201)*(1-J203)</f>
        <v/>
      </c>
      <c r="K204" s="19">
        <f>(K202*K201)*(1-K203)</f>
        <v/>
      </c>
      <c r="L204" s="19">
        <f>(L202*L201)*(1-L203)</f>
        <v/>
      </c>
      <c r="M204" s="19">
        <f>(M202*M201)*(1-M203)</f>
        <v/>
      </c>
      <c r="N204" s="19">
        <f>(N202*N201)*(1-N203)</f>
        <v/>
      </c>
      <c r="O204" s="19">
        <f>(O202*O201)*(1-O203)</f>
        <v/>
      </c>
      <c r="P204" s="19">
        <f>(P202*P201)*(1-P203)</f>
        <v/>
      </c>
      <c r="Q204" s="19">
        <f>(Q202*Q201)*(1-Q203)</f>
        <v/>
      </c>
      <c r="R204" s="19">
        <f>(R202*R201)*(1-R203)</f>
        <v/>
      </c>
      <c r="S204" s="19">
        <f>(S202*S201)*(1-S203)</f>
        <v/>
      </c>
      <c r="T204" s="19">
        <f>(T202*T201)*(1-T203)</f>
        <v/>
      </c>
      <c r="U204" s="19">
        <f>(U202*U201)*(1-U203)</f>
        <v/>
      </c>
      <c r="V204" s="19">
        <f>(V202*V201)*(1-V203)</f>
        <v/>
      </c>
      <c r="W204" s="19">
        <f>(W202*W201)*(1-W203)</f>
        <v/>
      </c>
      <c r="X204" s="19" t="n"/>
      <c r="Y204" s="19">
        <f>(Y202*Y201)*(1-Y203)</f>
        <v/>
      </c>
      <c r="Z204" s="19">
        <f>(Z202*Z201)*(1-Z203)</f>
        <v/>
      </c>
      <c r="AA204" s="19">
        <f>(AA202*AA201)*(1-AA203)</f>
        <v/>
      </c>
      <c r="AB204" s="19">
        <f>(AB202*AB201)*(1-AB203)</f>
        <v/>
      </c>
      <c r="AC204" s="19">
        <f>(AC202*AC201)*(1-AC203)</f>
        <v/>
      </c>
      <c r="AD204" s="19" t="n"/>
      <c r="AE204" s="19" t="n"/>
      <c r="AF204" s="19" t="n"/>
      <c r="AG204" s="19" t="n"/>
      <c r="AH204" s="19" t="n"/>
      <c r="AI204" s="19" t="n"/>
      <c r="AJ204" s="19">
        <f>(AJ202*AJ201)*(1-AJ203)</f>
        <v/>
      </c>
      <c r="AK204" s="19">
        <f>(AK202*AK201)*(1-AK203)</f>
        <v/>
      </c>
      <c r="AL204" s="19">
        <f>(AL202*AL201)*(1-AL203)</f>
        <v/>
      </c>
      <c r="AP204" s="13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13" t="n"/>
      <c r="BE204" s="13" t="n"/>
      <c r="BF204" s="6" t="n"/>
      <c r="BG204" s="6" t="n"/>
      <c r="BH204" s="6" t="n"/>
      <c r="BI204" s="6" t="n"/>
      <c r="BJ204" s="19">
        <f>(BJ202*BJ201)*(1-BJ203)</f>
        <v/>
      </c>
      <c r="BK204" s="19">
        <f>(BK202*BK201)*(1-BK203)</f>
        <v/>
      </c>
      <c r="BL204" s="19">
        <f>(BL202*BL201)*(1-BL203)</f>
        <v/>
      </c>
      <c r="BM204" s="19">
        <f>(BM202*BM201)*(1-BM203)</f>
        <v/>
      </c>
      <c r="BN204" s="19">
        <f>(BN202*BN201)*(1-BN203)</f>
        <v/>
      </c>
      <c r="BO204" s="6" t="n"/>
      <c r="BP204" s="6" t="n"/>
      <c r="BQ204" s="6" t="n"/>
      <c r="BR204" s="19">
        <f>(BR202*BR201)*(1-BR203)</f>
        <v/>
      </c>
      <c r="BS204" s="19">
        <f>(BS202*BS201)*(1-BS203)</f>
        <v/>
      </c>
      <c r="BT204" s="19">
        <f>(BT202*BT201)*(1-BT203)</f>
        <v/>
      </c>
      <c r="BU204" s="19">
        <f>(BU202*BU201)*(1-BU203)</f>
        <v/>
      </c>
      <c r="BV204" s="6" t="n"/>
      <c r="BW204" s="19">
        <f>(BW202*BW201)*(1-BW203)</f>
        <v/>
      </c>
      <c r="BX204" s="19">
        <f>(BX202*BX201)*(1-BX203)</f>
        <v/>
      </c>
      <c r="BY204" s="19">
        <f>(BY202*BY201)*(1-BY203)</f>
        <v/>
      </c>
      <c r="BZ204" s="19">
        <f>(BZ202*BZ201)*(1-BZ203)</f>
        <v/>
      </c>
      <c r="CA204" s="19">
        <f>(CA202*CA201)*(1-CA203)</f>
        <v/>
      </c>
      <c r="CB204" s="19">
        <f>(CB202*CB201)*(1-CB203)</f>
        <v/>
      </c>
      <c r="CC204" s="13" t="n"/>
      <c r="CD204" s="13" t="n"/>
      <c r="CE204" s="13" t="n"/>
      <c r="CF204" s="13" t="n"/>
      <c r="CG204" s="13" t="n"/>
      <c r="CH204" s="13" t="n"/>
      <c r="CI204" s="13" t="n"/>
      <c r="CJ204" s="13" t="n"/>
      <c r="CK204" s="13" t="n"/>
      <c r="CL204" s="13" t="n"/>
      <c r="CM204" s="13" t="n"/>
      <c r="CN204" s="19">
        <f>(CN202*CN201)*(1-CN203)</f>
        <v/>
      </c>
      <c r="CO204" s="19">
        <f>(CO202*CO201)*(1-CO203)</f>
        <v/>
      </c>
      <c r="CP204" s="19">
        <f>(CP202*CP201)*(1-CP203)</f>
        <v/>
      </c>
      <c r="CQ204" s="19">
        <f>(CQ202*CQ201)*(1-CQ203)</f>
        <v/>
      </c>
      <c r="CR204" s="6" t="n"/>
      <c r="CS204" s="6" t="n"/>
      <c r="CT204" s="6" t="n"/>
      <c r="CU204" s="13" t="n"/>
      <c r="CV204" s="6" t="n"/>
      <c r="CW204" s="6" t="n"/>
      <c r="CX204" s="6" t="n"/>
      <c r="CY204" s="6" t="n"/>
      <c r="CZ204" s="19">
        <f>(CZ202*CZ201)*(1-CZ203)</f>
        <v/>
      </c>
      <c r="DA204" s="6" t="n"/>
      <c r="DB204" s="6" t="n"/>
      <c r="DC204" s="6" t="n"/>
      <c r="DD204" s="6" t="n"/>
      <c r="DE204" s="13" t="n"/>
      <c r="DF204" s="13" t="n"/>
      <c r="DG204" s="19">
        <f>(DG202*DG201)*(1-DG203)</f>
        <v/>
      </c>
      <c r="DH204" s="13" t="n"/>
      <c r="DI204" s="13" t="n"/>
      <c r="DJ204" s="13" t="n"/>
      <c r="DK204" s="13" t="n"/>
      <c r="DL204" s="13" t="n"/>
      <c r="DM204" s="13" t="n"/>
      <c r="DN204" s="13" t="n"/>
      <c r="DO204" s="6" t="n"/>
      <c r="DP204" s="6" t="n"/>
      <c r="DQ204" s="6" t="n"/>
      <c r="DR204" s="6" t="n"/>
      <c r="DS204" s="13" t="n"/>
      <c r="DT204" s="19">
        <f>(DT202*DT201)*(1-DT203)</f>
        <v/>
      </c>
      <c r="DU204" s="13" t="n"/>
      <c r="DV204" s="13" t="n"/>
      <c r="DW204" s="13" t="n"/>
      <c r="DX204" s="19">
        <f>(DX202*DX201)*(1-DX203)</f>
        <v/>
      </c>
      <c r="DY204" s="19">
        <f>(DY202*DY201)*(1-DY203)</f>
        <v/>
      </c>
      <c r="DZ204" s="19">
        <f>(DZ202*DZ201)*(1-DZ203)</f>
        <v/>
      </c>
      <c r="EA204" s="19">
        <f>(EA202*EA201)*(1-EA203)</f>
        <v/>
      </c>
      <c r="EB204" s="13" t="n"/>
      <c r="EC204" s="13" t="n"/>
    </row>
    <row r="205" ht="16" customHeight="1">
      <c r="A205" s="11" t="inlineStr">
        <is>
          <t>Customer</t>
        </is>
      </c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inlineStr">
        <is>
          <t>Omrat</t>
        </is>
      </c>
      <c r="N205" s="6" t="n"/>
      <c r="O205" s="6" t="n"/>
      <c r="P205" s="6" t="n"/>
      <c r="Q205" s="6" t="inlineStr">
        <is>
          <t>Ormat</t>
        </is>
      </c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13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P205" s="13" t="n"/>
      <c r="AQ205" s="20" t="n"/>
      <c r="AR205" s="20" t="n"/>
      <c r="AS205" s="20" t="n"/>
      <c r="AT205" s="20" t="n"/>
      <c r="AU205" s="20" t="n"/>
      <c r="AV205" s="20" t="n"/>
      <c r="AW205" s="20" t="n"/>
      <c r="AX205" s="20" t="n"/>
      <c r="AY205" s="20" t="n"/>
      <c r="AZ205" s="20" t="n"/>
      <c r="BA205" s="20" t="n"/>
      <c r="BB205" s="20" t="n"/>
      <c r="BC205" s="20" t="n"/>
      <c r="BD205" s="13" t="n"/>
      <c r="BE205" s="13" t="n"/>
      <c r="BF205" s="20" t="n"/>
      <c r="BG205" s="20" t="n"/>
      <c r="BH205" s="20" t="n"/>
      <c r="BI205" s="20" t="n"/>
      <c r="BJ205" s="6" t="n"/>
      <c r="BK205" s="6" t="n"/>
      <c r="BL205" s="6" t="n"/>
      <c r="BM205" s="6" t="n"/>
      <c r="BN205" s="6" t="n"/>
      <c r="BO205" s="20" t="n"/>
      <c r="BP205" s="20" t="n"/>
      <c r="BQ205" s="20" t="n"/>
      <c r="BR205" s="6" t="n"/>
      <c r="BS205" s="6" t="n"/>
      <c r="BT205" s="6" t="n"/>
      <c r="BU205" s="6" t="n"/>
      <c r="BV205" s="20" t="n"/>
      <c r="BW205" s="6" t="n"/>
      <c r="BX205" s="6" t="n"/>
      <c r="BY205" s="6" t="n"/>
      <c r="BZ205" s="6" t="n"/>
      <c r="CA205" s="6" t="n"/>
      <c r="CB205" s="6" t="n"/>
      <c r="CC205" s="13" t="n"/>
      <c r="CD205" s="13" t="n"/>
      <c r="CE205" s="13" t="n"/>
      <c r="CF205" s="13" t="n"/>
      <c r="CG205" s="13" t="n"/>
      <c r="CH205" s="13" t="n"/>
      <c r="CI205" s="13" t="n"/>
      <c r="CJ205" s="13" t="n"/>
      <c r="CK205" s="13" t="n"/>
      <c r="CL205" s="13" t="n"/>
      <c r="CM205" s="13" t="n"/>
      <c r="CN205" s="6" t="n"/>
      <c r="CO205" s="6" t="n"/>
      <c r="CP205" s="6" t="n"/>
      <c r="CQ205" s="6" t="n"/>
      <c r="CR205" s="20" t="n"/>
      <c r="CS205" s="20" t="n"/>
      <c r="CT205" s="20" t="n"/>
      <c r="CU205" s="13" t="n"/>
      <c r="CV205" s="20" t="n"/>
      <c r="CW205" s="20" t="n"/>
      <c r="CX205" s="20" t="n"/>
      <c r="CY205" s="20" t="n"/>
      <c r="CZ205" s="6" t="n"/>
      <c r="DA205" s="20" t="n"/>
      <c r="DB205" s="20" t="n"/>
      <c r="DC205" s="20" t="n"/>
      <c r="DD205" s="20" t="n"/>
      <c r="DE205" s="13" t="n"/>
      <c r="DF205" s="13" t="n"/>
      <c r="DG205" s="6" t="n"/>
      <c r="DH205" s="13" t="n"/>
      <c r="DI205" s="13" t="n"/>
      <c r="DJ205" s="13" t="n"/>
      <c r="DK205" s="13" t="n"/>
      <c r="DL205" s="13" t="n"/>
      <c r="DM205" s="13" t="n"/>
      <c r="DN205" s="13" t="n"/>
      <c r="DO205" s="20" t="n"/>
      <c r="DP205" s="20" t="n"/>
      <c r="DQ205" s="20" t="n"/>
      <c r="DR205" s="20" t="n"/>
      <c r="DS205" s="13" t="n"/>
      <c r="DT205" s="13" t="n"/>
      <c r="DU205" s="13" t="n"/>
      <c r="DV205" s="13" t="n"/>
      <c r="DW205" s="13" t="n"/>
      <c r="DX205" s="6" t="n"/>
      <c r="DY205" s="6" t="n"/>
      <c r="DZ205" s="6" t="n"/>
      <c r="EA205" s="6" t="n"/>
      <c r="EB205" s="13" t="n"/>
      <c r="EC205" s="13" t="n"/>
    </row>
    <row r="206" ht="16" customHeight="1">
      <c r="A206" s="21" t="inlineStr">
        <is>
          <t>Customer PN</t>
        </is>
      </c>
      <c r="B206" s="20" t="n"/>
      <c r="C206" s="20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inlineStr">
        <is>
          <t>955.070.841.1</t>
        </is>
      </c>
      <c r="N206" s="20" t="n"/>
      <c r="O206" s="20" t="n"/>
      <c r="P206" s="20" t="n"/>
      <c r="Q206" s="20" t="inlineStr">
        <is>
          <t>955.070.839.1</t>
        </is>
      </c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  <c r="AA206" s="20" t="n"/>
      <c r="AB206" s="13" t="n"/>
      <c r="AC206" s="32" t="n"/>
      <c r="AD206" s="32" t="n"/>
      <c r="AE206" s="32" t="n"/>
      <c r="AF206" s="32" t="n"/>
      <c r="AG206" s="32" t="n"/>
      <c r="AH206" s="32" t="n"/>
      <c r="AI206" s="32" t="n"/>
      <c r="AJ206" s="20" t="n"/>
      <c r="AK206" s="20" t="n"/>
      <c r="AL206" s="20" t="n"/>
      <c r="AP206" s="13" t="n"/>
      <c r="AQ206" s="13" t="n"/>
      <c r="AR206" s="13" t="n"/>
      <c r="AS206" s="13" t="n"/>
      <c r="AT206" s="13" t="n"/>
      <c r="AU206" s="13" t="n"/>
      <c r="AV206" s="13" t="n"/>
      <c r="AW206" s="13" t="n"/>
      <c r="AX206" s="13" t="n"/>
      <c r="AY206" s="13" t="n"/>
      <c r="AZ206" s="13" t="n"/>
      <c r="BA206" s="13" t="n"/>
      <c r="BB206" s="13" t="n"/>
      <c r="BC206" s="13" t="n"/>
      <c r="BD206" s="13" t="n"/>
      <c r="BE206" s="13" t="n"/>
      <c r="BF206" s="13" t="n"/>
      <c r="BG206" s="13" t="n"/>
      <c r="BH206" s="13" t="n"/>
      <c r="BI206" s="13" t="n"/>
      <c r="BJ206" s="32" t="n"/>
      <c r="BK206" s="32" t="n"/>
      <c r="BL206" s="32" t="n"/>
      <c r="BM206" s="32" t="n"/>
      <c r="BN206" s="32" t="n"/>
      <c r="BO206" s="13" t="n"/>
      <c r="BP206" s="13" t="n"/>
      <c r="BQ206" s="13" t="n"/>
      <c r="BR206" s="32" t="n"/>
      <c r="BS206" s="32" t="n"/>
      <c r="BT206" s="32" t="n"/>
      <c r="BU206" s="32" t="n"/>
      <c r="BV206" s="13" t="n"/>
      <c r="BW206" s="32" t="n"/>
      <c r="BX206" s="32" t="n"/>
      <c r="BY206" s="32" t="n"/>
      <c r="BZ206" s="32" t="n"/>
      <c r="CA206" s="20" t="n"/>
      <c r="CB206" s="20" t="n"/>
      <c r="CC206" s="13" t="n"/>
      <c r="CD206" s="13" t="n"/>
      <c r="CE206" s="13" t="n"/>
      <c r="CF206" s="13" t="n"/>
      <c r="CG206" s="13" t="n"/>
      <c r="CH206" s="13" t="n"/>
      <c r="CI206" s="13" t="n"/>
      <c r="CJ206" s="13" t="n"/>
      <c r="CK206" s="13" t="n"/>
      <c r="CL206" s="13" t="n"/>
      <c r="CM206" s="13" t="n"/>
      <c r="CN206" s="32" t="n"/>
      <c r="CO206" s="32" t="n"/>
      <c r="CP206" s="32" t="n"/>
      <c r="CQ206" s="32" t="n"/>
      <c r="CR206" s="13" t="n"/>
      <c r="CS206" s="13" t="n"/>
      <c r="CT206" s="13" t="n"/>
      <c r="CU206" s="13" t="n"/>
      <c r="CV206" s="13" t="n"/>
      <c r="CW206" s="13" t="n"/>
      <c r="CX206" s="13" t="n"/>
      <c r="CY206" s="13" t="n"/>
      <c r="CZ206" s="32" t="n"/>
      <c r="DA206" s="13" t="n"/>
      <c r="DB206" s="13" t="n"/>
      <c r="DC206" s="13" t="n"/>
      <c r="DD206" s="13" t="n"/>
      <c r="DE206" s="13" t="n"/>
      <c r="DF206" s="13" t="n"/>
      <c r="DG206" s="32" t="n"/>
      <c r="DH206" s="13" t="n"/>
      <c r="DI206" s="13" t="n"/>
      <c r="DJ206" s="13" t="n"/>
      <c r="DK206" s="13" t="n"/>
      <c r="DL206" s="13" t="n"/>
      <c r="DM206" s="13" t="n"/>
      <c r="DN206" s="13" t="n"/>
      <c r="DO206" s="13" t="n"/>
      <c r="DP206" s="13" t="n"/>
      <c r="DQ206" s="13" t="n"/>
      <c r="DR206" s="13" t="n"/>
      <c r="DS206" s="13" t="n"/>
      <c r="DT206" s="13" t="n"/>
      <c r="DU206" s="13" t="n"/>
      <c r="DV206" s="13" t="n"/>
      <c r="DW206" s="13" t="n"/>
      <c r="DX206" s="32" t="n"/>
      <c r="DY206" s="32" t="n"/>
      <c r="DZ206" s="32" t="n"/>
      <c r="EA206" s="32" t="n"/>
      <c r="EB206" s="13" t="n"/>
      <c r="EC206" s="13" t="n"/>
    </row>
    <row r="207" ht="16" customHeight="1">
      <c r="A207" s="12" t="inlineStr">
        <is>
          <t>PO REF</t>
        </is>
      </c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20" t="inlineStr">
        <is>
          <t>AJ22-0104</t>
        </is>
      </c>
      <c r="N207" s="13" t="n"/>
      <c r="O207" s="13" t="n"/>
      <c r="P207" s="13" t="n"/>
      <c r="Q207" s="13" t="inlineStr">
        <is>
          <t>AJ22-0504</t>
        </is>
      </c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  <c r="AL207" s="13" t="n"/>
      <c r="AP207" s="13" t="n"/>
      <c r="AQ207" s="30" t="n"/>
      <c r="AR207" s="30" t="n"/>
      <c r="AS207" s="30" t="n"/>
      <c r="AT207" s="30" t="n"/>
      <c r="AU207" s="30" t="n"/>
      <c r="AV207" s="30" t="n"/>
      <c r="AW207" s="30" t="n"/>
      <c r="AX207" s="30" t="n"/>
      <c r="AY207" s="30" t="n"/>
      <c r="AZ207" s="30" t="n"/>
      <c r="BA207" s="30" t="n"/>
      <c r="BB207" s="30" t="n"/>
      <c r="BC207" s="30" t="n"/>
      <c r="BD207" s="13" t="n"/>
      <c r="BE207" s="13" t="n"/>
      <c r="BF207" s="30" t="n"/>
      <c r="BG207" s="30" t="n"/>
      <c r="BH207" s="30" t="n"/>
      <c r="BI207" s="30" t="n"/>
      <c r="BJ207" s="13" t="n"/>
      <c r="BK207" s="13" t="n"/>
      <c r="BL207" s="13" t="n"/>
      <c r="BM207" s="13" t="n"/>
      <c r="BN207" s="13" t="n"/>
      <c r="BO207" s="30" t="n"/>
      <c r="BP207" s="30" t="n"/>
      <c r="BQ207" s="30" t="n"/>
      <c r="BR207" s="13" t="n"/>
      <c r="BS207" s="13" t="n"/>
      <c r="BT207" s="13" t="n"/>
      <c r="BU207" s="13" t="n"/>
      <c r="BV207" s="30" t="n"/>
      <c r="BW207" s="13" t="n"/>
      <c r="BX207" s="13" t="n"/>
      <c r="BY207" s="13" t="n"/>
      <c r="BZ207" s="13" t="n"/>
      <c r="CA207" s="13" t="n"/>
      <c r="CB207" s="13" t="n"/>
      <c r="CC207" s="13" t="n"/>
      <c r="CD207" s="13" t="n"/>
      <c r="CE207" s="13" t="n"/>
      <c r="CF207" s="13" t="n"/>
      <c r="CG207" s="13" t="n"/>
      <c r="CH207" s="13" t="n"/>
      <c r="CI207" s="13" t="n"/>
      <c r="CJ207" s="13" t="n"/>
      <c r="CK207" s="13" t="n"/>
      <c r="CL207" s="13" t="n"/>
      <c r="CM207" s="13" t="n"/>
      <c r="CN207" s="13" t="n"/>
      <c r="CO207" s="13" t="n"/>
      <c r="CP207" s="13" t="n"/>
      <c r="CQ207" s="13" t="n"/>
      <c r="CR207" s="30" t="n"/>
      <c r="CS207" s="30" t="n"/>
      <c r="CT207" s="30" t="n"/>
      <c r="CU207" s="13" t="n"/>
      <c r="CV207" s="30" t="n"/>
      <c r="CW207" s="30" t="n"/>
      <c r="CX207" s="30" t="n"/>
      <c r="CY207" s="30" t="n"/>
      <c r="CZ207" s="13" t="n"/>
      <c r="DA207" s="30" t="n"/>
      <c r="DB207" s="30" t="n"/>
      <c r="DC207" s="30" t="n"/>
      <c r="DD207" s="30" t="n"/>
      <c r="DE207" s="13" t="n"/>
      <c r="DF207" s="13" t="n"/>
      <c r="DG207" s="13" t="n"/>
      <c r="DH207" s="13" t="n"/>
      <c r="DI207" s="13" t="n"/>
      <c r="DJ207" s="13" t="n"/>
      <c r="DK207" s="13" t="n"/>
      <c r="DL207" s="13" t="n"/>
      <c r="DM207" s="13" t="n"/>
      <c r="DN207" s="13" t="n"/>
      <c r="DO207" s="30" t="n"/>
      <c r="DP207" s="30" t="n"/>
      <c r="DQ207" s="30" t="n"/>
      <c r="DR207" s="30" t="n"/>
      <c r="DS207" s="13" t="n"/>
      <c r="DT207" s="13" t="n"/>
      <c r="DU207" s="13" t="n"/>
      <c r="DV207" s="13" t="n"/>
      <c r="DW207" s="13" t="n"/>
      <c r="DX207" s="13" t="n"/>
      <c r="DY207" s="13" t="n"/>
      <c r="DZ207" s="13" t="n"/>
      <c r="EA207" s="13" t="n"/>
      <c r="EB207" s="13" t="n"/>
      <c r="EC207" s="13" t="n"/>
    </row>
    <row r="208" ht="16" customHeight="1">
      <c r="A208" s="12" t="inlineStr">
        <is>
          <t>From Stock</t>
        </is>
      </c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inlineStr">
        <is>
          <t>V</t>
        </is>
      </c>
      <c r="N208" s="30" t="n"/>
      <c r="O208" s="30" t="n"/>
      <c r="P208" s="30" t="n"/>
      <c r="Q208" s="30" t="inlineStr">
        <is>
          <t>V</t>
        </is>
      </c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13" t="n"/>
      <c r="AC208" s="30" t="n"/>
      <c r="AD208" s="30" t="n"/>
      <c r="AE208" s="30" t="n"/>
      <c r="AF208" s="30" t="n"/>
      <c r="AG208" s="30" t="n"/>
      <c r="AH208" s="30" t="n"/>
      <c r="AI208" s="30" t="n"/>
      <c r="AJ208" s="30" t="n"/>
      <c r="AK208" s="30" t="n"/>
      <c r="AL208" s="30" t="n"/>
      <c r="AP208" s="13" t="n"/>
      <c r="AQ208" s="13" t="n"/>
      <c r="AR208" s="13" t="n"/>
      <c r="AS208" s="13" t="n"/>
      <c r="AT208" s="13" t="n"/>
      <c r="AU208" s="13" t="n"/>
      <c r="AV208" s="13" t="n"/>
      <c r="AW208" s="13" t="n"/>
      <c r="AX208" s="13" t="n"/>
      <c r="AY208" s="13" t="n"/>
      <c r="AZ208" s="13" t="n"/>
      <c r="BA208" s="13" t="n"/>
      <c r="BB208" s="13" t="n"/>
      <c r="BC208" s="13" t="n"/>
      <c r="BD208" s="13" t="n"/>
      <c r="BE208" s="13" t="n"/>
      <c r="BF208" s="13" t="n"/>
      <c r="BG208" s="13" t="n"/>
      <c r="BH208" s="13" t="n"/>
      <c r="BI208" s="13" t="n"/>
      <c r="BJ208" s="30" t="n"/>
      <c r="BK208" s="30" t="n"/>
      <c r="BL208" s="30" t="n"/>
      <c r="BM208" s="30" t="n"/>
      <c r="BN208" s="30" t="n"/>
      <c r="BO208" s="13" t="n"/>
      <c r="BP208" s="13" t="n"/>
      <c r="BQ208" s="13" t="n"/>
      <c r="BR208" s="30" t="n"/>
      <c r="BS208" s="30" t="n"/>
      <c r="BT208" s="30" t="n"/>
      <c r="BU208" s="30" t="n"/>
      <c r="BV208" s="13" t="n"/>
      <c r="BW208" s="30" t="n"/>
      <c r="BX208" s="30" t="n"/>
      <c r="BY208" s="30" t="n"/>
      <c r="BZ208" s="30" t="n"/>
      <c r="CA208" s="30" t="n"/>
      <c r="CB208" s="30" t="n"/>
      <c r="CC208" s="13" t="n"/>
      <c r="CD208" s="13" t="n"/>
      <c r="CE208" s="13" t="n"/>
      <c r="CF208" s="13" t="n"/>
      <c r="CG208" s="13" t="n"/>
      <c r="CH208" s="13" t="n"/>
      <c r="CI208" s="13" t="n"/>
      <c r="CJ208" s="13" t="n"/>
      <c r="CK208" s="13" t="n"/>
      <c r="CL208" s="13" t="n"/>
      <c r="CM208" s="13" t="n"/>
      <c r="CN208" s="30" t="n"/>
      <c r="CO208" s="30" t="n"/>
      <c r="CP208" s="30" t="n"/>
      <c r="CQ208" s="30" t="n"/>
      <c r="CR208" s="13" t="n"/>
      <c r="CS208" s="13" t="n"/>
      <c r="CT208" s="13" t="n"/>
      <c r="CU208" s="13" t="n"/>
      <c r="CV208" s="13" t="n"/>
      <c r="CW208" s="13" t="n"/>
      <c r="CX208" s="13" t="n"/>
      <c r="CY208" s="13" t="n"/>
      <c r="CZ208" s="30" t="n"/>
      <c r="DA208" s="13" t="n"/>
      <c r="DB208" s="13" t="n"/>
      <c r="DC208" s="13" t="n"/>
      <c r="DD208" s="13" t="n"/>
      <c r="DE208" s="13" t="n"/>
      <c r="DF208" s="13" t="n"/>
      <c r="DG208" s="30" t="n"/>
      <c r="DH208" s="13" t="n"/>
      <c r="DI208" s="13" t="n"/>
      <c r="DJ208" s="13" t="n"/>
      <c r="DK208" s="13" t="n"/>
      <c r="DL208" s="13" t="n"/>
      <c r="DM208" s="13" t="n"/>
      <c r="DN208" s="13" t="n"/>
      <c r="DO208" s="13" t="n"/>
      <c r="DP208" s="13" t="n"/>
      <c r="DQ208" s="13" t="n"/>
      <c r="DR208" s="13" t="n"/>
      <c r="DS208" s="13" t="n"/>
      <c r="DT208" s="13" t="n"/>
      <c r="DU208" s="13" t="n"/>
      <c r="DV208" s="13" t="n"/>
      <c r="DW208" s="13" t="n"/>
      <c r="DX208" s="30" t="n"/>
      <c r="DY208" s="30" t="n"/>
      <c r="DZ208" s="30" t="n"/>
      <c r="EA208" s="30" t="n"/>
      <c r="EB208" s="13" t="n"/>
      <c r="EC208" s="13" t="n"/>
    </row>
    <row r="209" ht="16" customHeight="1">
      <c r="A209" s="12" t="inlineStr">
        <is>
          <t>Qty</t>
        </is>
      </c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>
        <v>1</v>
      </c>
      <c r="N209" s="13" t="n"/>
      <c r="O209" s="13" t="n"/>
      <c r="P209" s="13" t="n"/>
      <c r="Q209" s="13" t="n">
        <v>1</v>
      </c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  <c r="AG209" s="13" t="n"/>
      <c r="AH209" s="13" t="n"/>
      <c r="AI209" s="13" t="n"/>
      <c r="AJ209" s="13" t="n"/>
      <c r="AK209" s="13" t="n"/>
      <c r="AL209" s="13" t="n"/>
      <c r="AP209" s="13" t="n"/>
      <c r="AQ209" s="15" t="n"/>
      <c r="AR209" s="15" t="n"/>
      <c r="AS209" s="15" t="n"/>
      <c r="AT209" s="15" t="n"/>
      <c r="AU209" s="15" t="n"/>
      <c r="AV209" s="15" t="n"/>
      <c r="AW209" s="15" t="n"/>
      <c r="AX209" s="15" t="n"/>
      <c r="AY209" s="15" t="n"/>
      <c r="AZ209" s="15" t="n"/>
      <c r="BA209" s="15" t="n"/>
      <c r="BB209" s="15" t="n"/>
      <c r="BC209" s="15" t="n"/>
      <c r="BD209" s="13" t="n"/>
      <c r="BE209" s="13" t="n"/>
      <c r="BF209" s="15" t="n"/>
      <c r="BG209" s="15" t="n"/>
      <c r="BH209" s="15" t="n"/>
      <c r="BI209" s="15" t="n"/>
      <c r="BJ209" s="13" t="n"/>
      <c r="BK209" s="13" t="n"/>
      <c r="BL209" s="13" t="n"/>
      <c r="BM209" s="13" t="n"/>
      <c r="BN209" s="13" t="n"/>
      <c r="BO209" s="15" t="n"/>
      <c r="BP209" s="15" t="n"/>
      <c r="BQ209" s="15" t="n"/>
      <c r="BR209" s="13" t="n"/>
      <c r="BS209" s="13" t="n"/>
      <c r="BT209" s="13" t="n"/>
      <c r="BU209" s="13" t="n"/>
      <c r="BV209" s="15" t="n"/>
      <c r="BW209" s="13" t="n"/>
      <c r="BX209" s="13" t="n"/>
      <c r="BY209" s="13" t="n"/>
      <c r="BZ209" s="13" t="n"/>
      <c r="CA209" s="13" t="n"/>
      <c r="CB209" s="13" t="n"/>
      <c r="CC209" s="13" t="n"/>
      <c r="CD209" s="13" t="n"/>
      <c r="CE209" s="13" t="n"/>
      <c r="CF209" s="13" t="n"/>
      <c r="CG209" s="13" t="n"/>
      <c r="CH209" s="13" t="n"/>
      <c r="CI209" s="13" t="n"/>
      <c r="CJ209" s="13" t="n"/>
      <c r="CK209" s="13" t="n"/>
      <c r="CL209" s="13" t="n"/>
      <c r="CM209" s="13" t="n"/>
      <c r="CN209" s="13" t="n"/>
      <c r="CO209" s="13" t="n"/>
      <c r="CP209" s="13" t="n"/>
      <c r="CQ209" s="13" t="n"/>
      <c r="CR209" s="15" t="n"/>
      <c r="CS209" s="15" t="n"/>
      <c r="CT209" s="15" t="n"/>
      <c r="CU209" s="13" t="n"/>
      <c r="CV209" s="15" t="n"/>
      <c r="CW209" s="15" t="n"/>
      <c r="CX209" s="15" t="n"/>
      <c r="CY209" s="15" t="n"/>
      <c r="CZ209" s="13" t="n"/>
      <c r="DA209" s="15" t="n"/>
      <c r="DB209" s="15" t="n"/>
      <c r="DC209" s="15" t="n"/>
      <c r="DD209" s="15" t="n"/>
      <c r="DE209" s="13" t="n"/>
      <c r="DF209" s="13" t="n"/>
      <c r="DG209" s="13" t="n"/>
      <c r="DH209" s="13" t="n"/>
      <c r="DI209" s="13" t="n"/>
      <c r="DJ209" s="13" t="n"/>
      <c r="DK209" s="13" t="n"/>
      <c r="DL209" s="13" t="n"/>
      <c r="DM209" s="13" t="n"/>
      <c r="DN209" s="13" t="n"/>
      <c r="DO209" s="15" t="n"/>
      <c r="DP209" s="15" t="n"/>
      <c r="DQ209" s="15" t="n"/>
      <c r="DR209" s="15" t="n"/>
      <c r="DS209" s="13" t="n"/>
      <c r="DT209" s="13" t="n"/>
      <c r="DU209" s="13" t="n"/>
      <c r="DV209" s="13" t="n"/>
      <c r="DW209" s="13" t="n"/>
      <c r="DX209" s="13" t="n"/>
      <c r="DY209" s="13" t="n"/>
      <c r="DZ209" s="13" t="n"/>
      <c r="EA209" s="13" t="n"/>
      <c r="EB209" s="13" t="n"/>
      <c r="EC209" s="13" t="n"/>
    </row>
    <row r="210" ht="16" customHeight="1">
      <c r="A210" s="14" t="inlineStr">
        <is>
          <t>Price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>
        <v>252</v>
      </c>
      <c r="N210" s="15" t="n"/>
      <c r="O210" s="15" t="n"/>
      <c r="P210" s="15" t="n"/>
      <c r="Q210" s="15" t="n">
        <v>158</v>
      </c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3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  <c r="AL210" s="15" t="n"/>
      <c r="AP210" s="13" t="n"/>
      <c r="AQ210" s="17" t="n"/>
      <c r="AR210" s="17" t="n"/>
      <c r="AS210" s="17" t="n"/>
      <c r="AT210" s="17" t="n"/>
      <c r="AU210" s="17" t="n"/>
      <c r="AV210" s="17" t="n"/>
      <c r="AW210" s="17" t="n"/>
      <c r="AX210" s="17" t="n"/>
      <c r="AY210" s="17" t="n"/>
      <c r="AZ210" s="17" t="n"/>
      <c r="BA210" s="17" t="n"/>
      <c r="BB210" s="17" t="n"/>
      <c r="BC210" s="17" t="n"/>
      <c r="BD210" s="13" t="n"/>
      <c r="BE210" s="13" t="n"/>
      <c r="BF210" s="17" t="n"/>
      <c r="BG210" s="17" t="n"/>
      <c r="BH210" s="17" t="n"/>
      <c r="BI210" s="17" t="n"/>
      <c r="BJ210" s="15" t="n"/>
      <c r="BK210" s="15" t="n"/>
      <c r="BL210" s="15" t="n"/>
      <c r="BM210" s="15" t="n"/>
      <c r="BN210" s="15" t="n"/>
      <c r="BO210" s="17" t="n"/>
      <c r="BP210" s="17" t="n"/>
      <c r="BQ210" s="17" t="n"/>
      <c r="BR210" s="15" t="n"/>
      <c r="BS210" s="15" t="n"/>
      <c r="BT210" s="15" t="n"/>
      <c r="BU210" s="15" t="n"/>
      <c r="BV210" s="17" t="n"/>
      <c r="BW210" s="15" t="n"/>
      <c r="BX210" s="15" t="n"/>
      <c r="BY210" s="15" t="n"/>
      <c r="BZ210" s="15" t="n"/>
      <c r="CA210" s="15" t="n"/>
      <c r="CB210" s="15" t="n"/>
      <c r="CC210" s="13" t="n"/>
      <c r="CD210" s="13" t="n"/>
      <c r="CE210" s="13" t="n"/>
      <c r="CF210" s="13" t="n"/>
      <c r="CG210" s="13" t="n"/>
      <c r="CH210" s="13" t="n"/>
      <c r="CI210" s="13" t="n"/>
      <c r="CJ210" s="13" t="n"/>
      <c r="CK210" s="13" t="n"/>
      <c r="CL210" s="13" t="n"/>
      <c r="CM210" s="13" t="n"/>
      <c r="CN210" s="15" t="n"/>
      <c r="CO210" s="15" t="n"/>
      <c r="CP210" s="15" t="n"/>
      <c r="CQ210" s="15" t="n"/>
      <c r="CR210" s="17" t="n"/>
      <c r="CS210" s="17" t="n"/>
      <c r="CT210" s="17" t="n"/>
      <c r="CU210" s="13" t="n"/>
      <c r="CV210" s="17" t="n"/>
      <c r="CW210" s="17" t="n"/>
      <c r="CX210" s="17" t="n"/>
      <c r="CY210" s="17" t="n"/>
      <c r="CZ210" s="15" t="n"/>
      <c r="DA210" s="17" t="n"/>
      <c r="DB210" s="17" t="n"/>
      <c r="DC210" s="17" t="n"/>
      <c r="DD210" s="17" t="n"/>
      <c r="DE210" s="13" t="n"/>
      <c r="DF210" s="13" t="n"/>
      <c r="DG210" s="15" t="n"/>
      <c r="DH210" s="13" t="n"/>
      <c r="DI210" s="13" t="n"/>
      <c r="DJ210" s="13" t="n"/>
      <c r="DK210" s="13" t="n"/>
      <c r="DL210" s="13" t="n"/>
      <c r="DM210" s="13" t="n"/>
      <c r="DN210" s="13" t="n"/>
      <c r="DO210" s="17" t="n"/>
      <c r="DP210" s="17" t="n"/>
      <c r="DQ210" s="17" t="n"/>
      <c r="DR210" s="17" t="n"/>
      <c r="DS210" s="13" t="n"/>
      <c r="DT210" s="13" t="n"/>
      <c r="DU210" s="13" t="n"/>
      <c r="DV210" s="13" t="n"/>
      <c r="DW210" s="13" t="n"/>
      <c r="DX210" s="15" t="n"/>
      <c r="DY210" s="15" t="n"/>
      <c r="DZ210" s="15" t="n"/>
      <c r="EA210" s="15" t="n"/>
      <c r="EB210" s="13" t="n"/>
      <c r="EC210" s="13" t="n"/>
    </row>
    <row r="211" ht="16" customHeight="1">
      <c r="A211" s="16" t="inlineStr">
        <is>
          <t>Discount</t>
        </is>
      </c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>
        <v>0</v>
      </c>
      <c r="N211" s="17" t="n"/>
      <c r="O211" s="17" t="n"/>
      <c r="P211" s="17" t="n"/>
      <c r="Q211" s="17" t="n">
        <v>0</v>
      </c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3" t="n"/>
      <c r="AC211" s="17" t="n"/>
      <c r="AD211" s="17" t="n"/>
      <c r="AE211" s="17" t="n"/>
      <c r="AF211" s="17" t="n"/>
      <c r="AG211" s="17" t="n"/>
      <c r="AH211" s="17" t="n"/>
      <c r="AI211" s="17" t="n"/>
      <c r="AJ211" s="17" t="n"/>
      <c r="AK211" s="17" t="n"/>
      <c r="AL211" s="17" t="n"/>
      <c r="AP211" s="19">
        <f>(AP209*AP208)*(1-AP210)</f>
        <v/>
      </c>
      <c r="AQ211" s="19" t="n"/>
      <c r="AR211" s="19" t="n"/>
      <c r="AS211" s="19" t="n"/>
      <c r="AT211" s="19" t="n"/>
      <c r="AU211" s="19" t="n"/>
      <c r="AV211" s="19" t="n"/>
      <c r="AW211" s="19" t="n"/>
      <c r="AX211" s="19" t="n"/>
      <c r="AY211" s="19" t="n"/>
      <c r="AZ211" s="19" t="n"/>
      <c r="BA211" s="19" t="n"/>
      <c r="BB211" s="19">
        <f>(BB209*BB208)*(1-BB210)</f>
        <v/>
      </c>
      <c r="BC211" s="19">
        <f>(BC209*BC208)*(1-BC210)</f>
        <v/>
      </c>
      <c r="BD211" s="19">
        <f>(BD209*BD208)*(1-BD210)</f>
        <v/>
      </c>
      <c r="BE211" s="19">
        <f>(BE209*BE208)*(1-BE210)</f>
        <v/>
      </c>
      <c r="BF211" s="19" t="n"/>
      <c r="BG211" s="19" t="n"/>
      <c r="BH211" s="19" t="n"/>
      <c r="BI211" s="19">
        <f>(BI209*BI208)*(1-BI210)</f>
        <v/>
      </c>
      <c r="BJ211" s="17" t="n"/>
      <c r="BK211" s="17" t="n"/>
      <c r="BL211" s="17" t="n"/>
      <c r="BM211" s="17" t="n"/>
      <c r="BN211" s="17" t="n"/>
      <c r="BO211" s="19">
        <f>(BO209*BO208)*(1-BO210)</f>
        <v/>
      </c>
      <c r="BP211" s="19">
        <f>(BP209*BP208)*(1-BP210)</f>
        <v/>
      </c>
      <c r="BQ211" s="19">
        <f>(BQ209*BQ208)*(1-BQ210)</f>
        <v/>
      </c>
      <c r="BR211" s="17" t="n"/>
      <c r="BS211" s="17" t="n"/>
      <c r="BT211" s="17" t="n"/>
      <c r="BU211" s="17" t="n"/>
      <c r="BV211" s="19">
        <f>(BV209*BV208)*(1-BV210)</f>
        <v/>
      </c>
      <c r="BW211" s="17" t="n"/>
      <c r="BX211" s="17" t="n"/>
      <c r="BY211" s="17" t="n"/>
      <c r="BZ211" s="17" t="n"/>
      <c r="CA211" s="17" t="n"/>
      <c r="CB211" s="17" t="n"/>
      <c r="CC211" s="19">
        <f>(CC209*CC208)*(1-CC210)</f>
        <v/>
      </c>
      <c r="CD211" s="19">
        <f>(CD209*CD208)*(1-CD210)</f>
        <v/>
      </c>
      <c r="CE211" s="19">
        <f>(CE209*CE208)*(1-CE210)</f>
        <v/>
      </c>
      <c r="CF211" s="19">
        <f>(CF209*CF208)*(1-CF210)</f>
        <v/>
      </c>
      <c r="CG211" s="19">
        <f>(CG209*CG208)*(1-CG210)</f>
        <v/>
      </c>
      <c r="CH211" s="19">
        <f>(CH209*CH208)*(1-CH210)</f>
        <v/>
      </c>
      <c r="CI211" s="19">
        <f>(CI209*CI208)*(1-CI210)</f>
        <v/>
      </c>
      <c r="CJ211" s="19">
        <f>(CJ209*CJ208)*(1-CJ210)</f>
        <v/>
      </c>
      <c r="CK211" s="19">
        <f>(CK209*CK208)*(1-CK210)</f>
        <v/>
      </c>
      <c r="CL211" s="19">
        <f>(CL209*CL208)*(1-CL210)</f>
        <v/>
      </c>
      <c r="CM211" s="19">
        <f>(CM209*CM208)*(1-CM210)</f>
        <v/>
      </c>
      <c r="CN211" s="17" t="n"/>
      <c r="CO211" s="17" t="n"/>
      <c r="CP211" s="17" t="n"/>
      <c r="CQ211" s="17" t="n"/>
      <c r="CR211" s="19">
        <f>(CR209*CR208)*(1-CR210)</f>
        <v/>
      </c>
      <c r="CS211" s="19">
        <f>(CS209*CS208)*(1-CS210)</f>
        <v/>
      </c>
      <c r="CT211" s="19">
        <f>(CT209*CT208)*(1-CT210)</f>
        <v/>
      </c>
      <c r="CU211" s="19">
        <f>(CU209*CU208)*(1-CU210)</f>
        <v/>
      </c>
      <c r="CV211" s="19">
        <f>(CV209*CV208)*(1-CV210)</f>
        <v/>
      </c>
      <c r="CW211" s="19">
        <f>(CW209*CW208)*(1-CW210)</f>
        <v/>
      </c>
      <c r="CX211" s="19" t="n"/>
      <c r="CY211" s="19" t="n"/>
      <c r="CZ211" s="17" t="n"/>
      <c r="DA211" s="19">
        <f>(DA209*DA208)*(1-DA210)</f>
        <v/>
      </c>
      <c r="DB211" s="19">
        <f>(DB209*DB208)*(1-DB210)</f>
        <v/>
      </c>
      <c r="DC211" s="19">
        <f>(DC209*DC208)*(1-DC210)</f>
        <v/>
      </c>
      <c r="DD211" s="19">
        <f>(DD209*DD208)*(1-DD210)</f>
        <v/>
      </c>
      <c r="DE211" s="19">
        <f>(DE209*DE208)*(1-DE210)</f>
        <v/>
      </c>
      <c r="DF211" s="19">
        <f>(DF209*DF208)*(1-DF210)</f>
        <v/>
      </c>
      <c r="DG211" s="17" t="n"/>
      <c r="DH211" s="19">
        <f>(DH209*DH208)*(1-DH210)</f>
        <v/>
      </c>
      <c r="DI211" s="19">
        <f>(DI209*DI208)*(1-DI210)</f>
        <v/>
      </c>
      <c r="DJ211" s="19">
        <f>(DJ209*DJ208)*(1-DJ210)</f>
        <v/>
      </c>
      <c r="DK211" s="19">
        <f>(DK209*DK208)*(1-DK210)</f>
        <v/>
      </c>
      <c r="DL211" s="19">
        <f>(DL209*DL208)*(1-DL210)</f>
        <v/>
      </c>
      <c r="DM211" s="19">
        <f>(DM209*DM208)*(1-DM210)</f>
        <v/>
      </c>
      <c r="DN211" s="19">
        <f>(DN209*DN208)*(1-DN210)</f>
        <v/>
      </c>
      <c r="DO211" s="19">
        <f>(DO209*DO208)*(1-DO210)</f>
        <v/>
      </c>
      <c r="DP211" s="19">
        <f>(DP209*DP208)*(1-DP210)</f>
        <v/>
      </c>
      <c r="DQ211" s="19">
        <f>(DQ209*DQ208)*(1-DQ210)</f>
        <v/>
      </c>
      <c r="DR211" s="19">
        <f>(DR209*DR208)*(1-DR210)</f>
        <v/>
      </c>
      <c r="DS211" s="19">
        <f>(DS209*DS208)*(1-DS210)</f>
        <v/>
      </c>
      <c r="DT211" s="13" t="n"/>
      <c r="DU211" s="19">
        <f>(DU209*DU208)*(1-DU210)</f>
        <v/>
      </c>
      <c r="DV211" s="19">
        <f>(DV209*DV208)*(1-DV210)</f>
        <v/>
      </c>
      <c r="DW211" s="19">
        <f>(DW209*DW208)*(1-DW210)</f>
        <v/>
      </c>
      <c r="DX211" s="17" t="n"/>
      <c r="DY211" s="17" t="n"/>
      <c r="DZ211" s="17" t="n"/>
      <c r="EA211" s="17" t="n"/>
      <c r="EB211" s="19">
        <f>(EB209*EB208)*(1-EB210)</f>
        <v/>
      </c>
      <c r="EC211" s="19">
        <f>(EC209*EC208)*(1-EC210)</f>
        <v/>
      </c>
    </row>
    <row r="212" ht="16" customHeight="1">
      <c r="A212" s="18" t="inlineStr">
        <is>
          <t>Final Price</t>
        </is>
      </c>
      <c r="B212" s="19">
        <f>(B210*B209)*(1-B211)</f>
        <v/>
      </c>
      <c r="C212" s="19">
        <f>(C210*C209)*(1-C211)</f>
        <v/>
      </c>
      <c r="D212" s="19">
        <f>(D210*D209)*(1-D211)</f>
        <v/>
      </c>
      <c r="E212" s="19">
        <f>(E210*E209)*(1-E211)</f>
        <v/>
      </c>
      <c r="F212" s="19">
        <f>(F210*F209)*(1-F211)</f>
        <v/>
      </c>
      <c r="G212" s="19">
        <f>(G210*G209)*(1-G211)</f>
        <v/>
      </c>
      <c r="H212" s="19">
        <f>(H210*H209)*(1-H211)</f>
        <v/>
      </c>
      <c r="I212" s="19">
        <f>(I210*I209)*(1-I211)</f>
        <v/>
      </c>
      <c r="J212" s="19">
        <f>(J210*J209)*(1-J211)</f>
        <v/>
      </c>
      <c r="K212" s="19">
        <f>(K210*K209)*(1-K211)</f>
        <v/>
      </c>
      <c r="L212" s="19">
        <f>(L210*L209)*(1-L211)</f>
        <v/>
      </c>
      <c r="M212" s="19">
        <f>(M210*M209)*(1-M211)</f>
        <v/>
      </c>
      <c r="N212" s="19">
        <f>(N210*N209)*(1-N211)</f>
        <v/>
      </c>
      <c r="O212" s="19">
        <f>(O210*O209)*(1-O211)</f>
        <v/>
      </c>
      <c r="P212" s="19">
        <f>(P210*P209)*(1-P211)</f>
        <v/>
      </c>
      <c r="Q212" s="19">
        <f>(Q210*Q209)*(1-Q211)</f>
        <v/>
      </c>
      <c r="R212" s="19">
        <f>(R210*R209)*(1-R211)</f>
        <v/>
      </c>
      <c r="S212" s="19">
        <f>(S210*S209)*(1-S211)</f>
        <v/>
      </c>
      <c r="T212" s="19">
        <f>(T210*T209)*(1-T211)</f>
        <v/>
      </c>
      <c r="U212" s="19">
        <f>(U210*U209)*(1-U211)</f>
        <v/>
      </c>
      <c r="V212" s="19">
        <f>(V210*V209)*(1-V211)</f>
        <v/>
      </c>
      <c r="W212" s="19">
        <f>(W210*W209)*(1-W211)</f>
        <v/>
      </c>
      <c r="X212" s="19" t="n"/>
      <c r="Y212" s="19">
        <f>(Y210*Y209)*(1-Y211)</f>
        <v/>
      </c>
      <c r="Z212" s="19">
        <f>(Z210*Z209)*(1-Z211)</f>
        <v/>
      </c>
      <c r="AA212" s="19">
        <f>(AA210*AA209)*(1-AA211)</f>
        <v/>
      </c>
      <c r="AB212" s="19">
        <f>(AB210*AB209)*(1-AB211)</f>
        <v/>
      </c>
      <c r="AC212" s="19">
        <f>(AC210*AC209)*(1-AC211)</f>
        <v/>
      </c>
      <c r="AD212" s="19" t="n"/>
      <c r="AE212" s="19" t="n"/>
      <c r="AF212" s="19" t="n"/>
      <c r="AG212" s="19" t="n"/>
      <c r="AH212" s="19" t="n"/>
      <c r="AI212" s="19" t="n"/>
      <c r="AJ212" s="19">
        <f>(AJ210*AJ209)*(1-AJ211)</f>
        <v/>
      </c>
      <c r="AK212" s="19">
        <f>(AK210*AK209)*(1-AK211)</f>
        <v/>
      </c>
      <c r="AL212" s="19">
        <f>(AL210*AL209)*(1-AL211)</f>
        <v/>
      </c>
      <c r="AP212" s="13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13" t="n"/>
      <c r="BE212" s="13" t="n"/>
      <c r="BF212" s="6" t="n"/>
      <c r="BG212" s="6" t="n"/>
      <c r="BH212" s="6" t="n"/>
      <c r="BI212" s="6" t="n"/>
      <c r="BJ212" s="19">
        <f>(BJ210*BJ209)*(1-BJ211)</f>
        <v/>
      </c>
      <c r="BK212" s="19">
        <f>(BK210*BK209)*(1-BK211)</f>
        <v/>
      </c>
      <c r="BL212" s="19">
        <f>(BL210*BL209)*(1-BL211)</f>
        <v/>
      </c>
      <c r="BM212" s="19">
        <f>(BM210*BM209)*(1-BM211)</f>
        <v/>
      </c>
      <c r="BN212" s="19">
        <f>(BN210*BN209)*(1-BN211)</f>
        <v/>
      </c>
      <c r="BO212" s="6" t="n"/>
      <c r="BP212" s="6" t="n"/>
      <c r="BQ212" s="6" t="n"/>
      <c r="BR212" s="19">
        <f>(BR210*BR209)*(1-BR211)</f>
        <v/>
      </c>
      <c r="BS212" s="19">
        <f>(BS210*BS209)*(1-BS211)</f>
        <v/>
      </c>
      <c r="BT212" s="19">
        <f>(BT210*BT209)*(1-BT211)</f>
        <v/>
      </c>
      <c r="BU212" s="19">
        <f>(BU210*BU209)*(1-BU211)</f>
        <v/>
      </c>
      <c r="BV212" s="6" t="n"/>
      <c r="BW212" s="19">
        <f>(BW210*BW209)*(1-BW211)</f>
        <v/>
      </c>
      <c r="BX212" s="19">
        <f>(BX210*BX209)*(1-BX211)</f>
        <v/>
      </c>
      <c r="BY212" s="19">
        <f>(BY210*BY209)*(1-BY211)</f>
        <v/>
      </c>
      <c r="BZ212" s="19">
        <f>(BZ210*BZ209)*(1-BZ211)</f>
        <v/>
      </c>
      <c r="CA212" s="19">
        <f>(CA210*CA209)*(1-CA211)</f>
        <v/>
      </c>
      <c r="CB212" s="19">
        <f>(CB210*CB209)*(1-CB211)</f>
        <v/>
      </c>
      <c r="CC212" s="13" t="n"/>
      <c r="CD212" s="13" t="n"/>
      <c r="CE212" s="13" t="n"/>
      <c r="CF212" s="13" t="n"/>
      <c r="CG212" s="13" t="n"/>
      <c r="CH212" s="13" t="n"/>
      <c r="CI212" s="13" t="n"/>
      <c r="CJ212" s="13" t="n"/>
      <c r="CK212" s="13" t="n"/>
      <c r="CL212" s="13" t="n"/>
      <c r="CM212" s="13" t="n"/>
      <c r="CN212" s="19">
        <f>(CN210*CN209)*(1-CN211)</f>
        <v/>
      </c>
      <c r="CO212" s="19">
        <f>(CO210*CO209)*(1-CO211)</f>
        <v/>
      </c>
      <c r="CP212" s="19">
        <f>(CP210*CP209)*(1-CP211)</f>
        <v/>
      </c>
      <c r="CQ212" s="19">
        <f>(CQ210*CQ209)*(1-CQ211)</f>
        <v/>
      </c>
      <c r="CR212" s="6" t="n"/>
      <c r="CS212" s="6" t="n"/>
      <c r="CT212" s="6" t="n"/>
      <c r="CU212" s="13" t="n"/>
      <c r="CV212" s="6" t="n"/>
      <c r="CW212" s="6" t="n"/>
      <c r="CX212" s="6" t="n"/>
      <c r="CY212" s="6" t="n"/>
      <c r="CZ212" s="19">
        <f>(CZ210*CZ209)*(1-CZ211)</f>
        <v/>
      </c>
      <c r="DA212" s="6" t="n"/>
      <c r="DB212" s="6" t="n"/>
      <c r="DC212" s="6" t="n"/>
      <c r="DD212" s="6" t="n"/>
      <c r="DE212" s="13" t="n"/>
      <c r="DF212" s="13" t="n"/>
      <c r="DG212" s="19">
        <f>(DG210*DG209)*(1-DG211)</f>
        <v/>
      </c>
      <c r="DH212" s="13" t="n"/>
      <c r="DI212" s="13" t="n"/>
      <c r="DJ212" s="13" t="n"/>
      <c r="DK212" s="13" t="n"/>
      <c r="DL212" s="13" t="n"/>
      <c r="DM212" s="13" t="n"/>
      <c r="DN212" s="13" t="n"/>
      <c r="DO212" s="6" t="n"/>
      <c r="DP212" s="6" t="n"/>
      <c r="DQ212" s="6" t="n"/>
      <c r="DR212" s="6" t="n"/>
      <c r="DS212" s="13" t="n"/>
      <c r="DT212" s="19">
        <f>(DT210*DT209)*(1-DT211)</f>
        <v/>
      </c>
      <c r="DU212" s="13" t="n"/>
      <c r="DV212" s="13" t="n"/>
      <c r="DW212" s="13" t="n"/>
      <c r="DX212" s="19">
        <f>(DX210*DX209)*(1-DX211)</f>
        <v/>
      </c>
      <c r="DY212" s="19">
        <f>(DY210*DY209)*(1-DY211)</f>
        <v/>
      </c>
      <c r="DZ212" s="19">
        <f>(DZ210*DZ209)*(1-DZ211)</f>
        <v/>
      </c>
      <c r="EA212" s="19">
        <f>(EA210*EA209)*(1-EA211)</f>
        <v/>
      </c>
      <c r="EB212" s="13" t="n"/>
      <c r="EC212" s="13" t="n"/>
    </row>
    <row r="213" ht="16" customHeight="1">
      <c r="A213" s="11" t="inlineStr">
        <is>
          <t>Customer</t>
        </is>
      </c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inlineStr">
        <is>
          <t>Supergas</t>
        </is>
      </c>
      <c r="N213" s="6" t="n"/>
      <c r="O213" s="6" t="n"/>
      <c r="P213" s="6" t="n"/>
      <c r="Q213" s="6" t="inlineStr">
        <is>
          <t>Ormat</t>
        </is>
      </c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13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P213" s="13" t="n"/>
      <c r="AQ213" s="20" t="n"/>
      <c r="AR213" s="20" t="n"/>
      <c r="AS213" s="20" t="n"/>
      <c r="AT213" s="20" t="n"/>
      <c r="AU213" s="20" t="n"/>
      <c r="AV213" s="20" t="n"/>
      <c r="AW213" s="20" t="n"/>
      <c r="AX213" s="20" t="n"/>
      <c r="AY213" s="20" t="n"/>
      <c r="AZ213" s="20" t="n"/>
      <c r="BA213" s="20" t="n"/>
      <c r="BB213" s="20" t="n"/>
      <c r="BC213" s="20" t="n"/>
      <c r="BD213" s="13" t="n"/>
      <c r="BE213" s="13" t="n"/>
      <c r="BF213" s="20" t="n"/>
      <c r="BG213" s="20" t="n"/>
      <c r="BH213" s="20" t="n"/>
      <c r="BI213" s="20" t="n"/>
      <c r="BJ213" s="6" t="n"/>
      <c r="BK213" s="6" t="n"/>
      <c r="BL213" s="6" t="n"/>
      <c r="BM213" s="6" t="n"/>
      <c r="BN213" s="6" t="n"/>
      <c r="BO213" s="20" t="n"/>
      <c r="BP213" s="20" t="n"/>
      <c r="BQ213" s="20" t="n"/>
      <c r="BR213" s="6" t="n"/>
      <c r="BS213" s="6" t="n"/>
      <c r="BT213" s="6" t="n"/>
      <c r="BU213" s="6" t="n"/>
      <c r="BV213" s="20" t="n"/>
      <c r="BW213" s="6" t="n"/>
      <c r="BX213" s="6" t="n"/>
      <c r="BY213" s="6" t="n"/>
      <c r="BZ213" s="6" t="n"/>
      <c r="CA213" s="6" t="n"/>
      <c r="CB213" s="6" t="n"/>
      <c r="CC213" s="13" t="n"/>
      <c r="CD213" s="13" t="n"/>
      <c r="CE213" s="13" t="n"/>
      <c r="CF213" s="13" t="n"/>
      <c r="CG213" s="13" t="n"/>
      <c r="CH213" s="13" t="n"/>
      <c r="CI213" s="13" t="n"/>
      <c r="CJ213" s="13" t="n"/>
      <c r="CK213" s="13" t="n"/>
      <c r="CL213" s="13" t="n"/>
      <c r="CM213" s="13" t="n"/>
      <c r="CN213" s="6" t="n"/>
      <c r="CO213" s="6" t="n"/>
      <c r="CP213" s="6" t="n"/>
      <c r="CQ213" s="6" t="n"/>
      <c r="CR213" s="20" t="n"/>
      <c r="CS213" s="20" t="n"/>
      <c r="CT213" s="20" t="n"/>
      <c r="CU213" s="13" t="n"/>
      <c r="CV213" s="20" t="n"/>
      <c r="CW213" s="20" t="n"/>
      <c r="CX213" s="20" t="n"/>
      <c r="CY213" s="20" t="n"/>
      <c r="CZ213" s="6" t="n"/>
      <c r="DA213" s="20" t="n"/>
      <c r="DB213" s="20" t="n"/>
      <c r="DC213" s="20" t="n"/>
      <c r="DD213" s="20" t="n"/>
      <c r="DE213" s="13" t="n"/>
      <c r="DF213" s="13" t="n"/>
      <c r="DG213" s="6" t="n"/>
      <c r="DH213" s="13" t="n"/>
      <c r="DI213" s="13" t="n"/>
      <c r="DJ213" s="13" t="n"/>
      <c r="DK213" s="13" t="n"/>
      <c r="DL213" s="13" t="n"/>
      <c r="DM213" s="13" t="n"/>
      <c r="DN213" s="13" t="n"/>
      <c r="DO213" s="20" t="n"/>
      <c r="DP213" s="20" t="n"/>
      <c r="DQ213" s="20" t="n"/>
      <c r="DR213" s="20" t="n"/>
      <c r="DS213" s="13" t="n"/>
      <c r="DT213" s="13" t="n"/>
      <c r="DU213" s="13" t="n"/>
      <c r="DV213" s="13" t="n"/>
      <c r="DW213" s="13" t="n"/>
      <c r="DX213" s="6" t="n"/>
      <c r="DY213" s="6" t="n"/>
      <c r="DZ213" s="6" t="n"/>
      <c r="EA213" s="6" t="n"/>
      <c r="EB213" s="13" t="n"/>
      <c r="EC213" s="13" t="n"/>
    </row>
    <row r="214" ht="16" customHeight="1">
      <c r="A214" s="21" t="inlineStr">
        <is>
          <t>Customer PN</t>
        </is>
      </c>
      <c r="B214" s="20" t="n"/>
      <c r="C214" s="20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>
        <v>110109</v>
      </c>
      <c r="N214" s="20" t="n"/>
      <c r="O214" s="20" t="n"/>
      <c r="P214" s="20" t="n"/>
      <c r="Q214" s="20" t="inlineStr">
        <is>
          <t>955.070.839.1</t>
        </is>
      </c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  <c r="AA214" s="20" t="n"/>
      <c r="AB214" s="13" t="n"/>
      <c r="AC214" s="32" t="n"/>
      <c r="AD214" s="32" t="n"/>
      <c r="AE214" s="32" t="n"/>
      <c r="AF214" s="32" t="n"/>
      <c r="AG214" s="32" t="n"/>
      <c r="AH214" s="32" t="n"/>
      <c r="AI214" s="32" t="n"/>
      <c r="AJ214" s="20" t="n"/>
      <c r="AK214" s="20" t="n"/>
      <c r="AL214" s="20" t="n"/>
      <c r="AP214" s="13" t="n"/>
      <c r="AQ214" s="13" t="n"/>
      <c r="AR214" s="13" t="n"/>
      <c r="AS214" s="13" t="n"/>
      <c r="AT214" s="13" t="n"/>
      <c r="AU214" s="13" t="n"/>
      <c r="AV214" s="13" t="n"/>
      <c r="AW214" s="13" t="n"/>
      <c r="AX214" s="13" t="n"/>
      <c r="AY214" s="13" t="n"/>
      <c r="AZ214" s="13" t="n"/>
      <c r="BA214" s="13" t="n"/>
      <c r="BB214" s="13" t="n"/>
      <c r="BC214" s="13" t="n"/>
      <c r="BD214" s="13" t="n"/>
      <c r="BE214" s="13" t="n"/>
      <c r="BF214" s="13" t="n"/>
      <c r="BG214" s="13" t="n"/>
      <c r="BH214" s="13" t="n"/>
      <c r="BI214" s="13" t="n"/>
      <c r="BJ214" s="32" t="n"/>
      <c r="BK214" s="32" t="n"/>
      <c r="BL214" s="32" t="n"/>
      <c r="BM214" s="32" t="n"/>
      <c r="BN214" s="32" t="n"/>
      <c r="BO214" s="13" t="n"/>
      <c r="BP214" s="13" t="n"/>
      <c r="BQ214" s="13" t="n"/>
      <c r="BR214" s="32" t="n"/>
      <c r="BS214" s="32" t="n"/>
      <c r="BT214" s="32" t="n"/>
      <c r="BU214" s="32" t="n"/>
      <c r="BV214" s="13" t="n"/>
      <c r="BW214" s="32" t="n"/>
      <c r="BX214" s="32" t="n"/>
      <c r="BY214" s="32" t="n"/>
      <c r="BZ214" s="32" t="n"/>
      <c r="CA214" s="20" t="n"/>
      <c r="CB214" s="20" t="n"/>
      <c r="CC214" s="13" t="n"/>
      <c r="CD214" s="13" t="n"/>
      <c r="CE214" s="13" t="n"/>
      <c r="CF214" s="13" t="n"/>
      <c r="CG214" s="13" t="n"/>
      <c r="CH214" s="13" t="n"/>
      <c r="CI214" s="13" t="n"/>
      <c r="CJ214" s="13" t="n"/>
      <c r="CK214" s="13" t="n"/>
      <c r="CL214" s="13" t="n"/>
      <c r="CM214" s="13" t="n"/>
      <c r="CN214" s="32" t="n"/>
      <c r="CO214" s="32" t="n"/>
      <c r="CP214" s="32" t="n"/>
      <c r="CQ214" s="32" t="n"/>
      <c r="CR214" s="13" t="n"/>
      <c r="CS214" s="13" t="n"/>
      <c r="CT214" s="13" t="n"/>
      <c r="CU214" s="13" t="n"/>
      <c r="CV214" s="13" t="n"/>
      <c r="CW214" s="13" t="n"/>
      <c r="CX214" s="13" t="n"/>
      <c r="CY214" s="13" t="n"/>
      <c r="CZ214" s="32" t="n"/>
      <c r="DA214" s="13" t="n"/>
      <c r="DB214" s="13" t="n"/>
      <c r="DC214" s="13" t="n"/>
      <c r="DD214" s="13" t="n"/>
      <c r="DE214" s="13" t="n"/>
      <c r="DF214" s="13" t="n"/>
      <c r="DG214" s="32" t="n"/>
      <c r="DH214" s="13" t="n"/>
      <c r="DI214" s="13" t="n"/>
      <c r="DJ214" s="13" t="n"/>
      <c r="DK214" s="13" t="n"/>
      <c r="DL214" s="13" t="n"/>
      <c r="DM214" s="13" t="n"/>
      <c r="DN214" s="13" t="n"/>
      <c r="DO214" s="13" t="n"/>
      <c r="DP214" s="13" t="n"/>
      <c r="DQ214" s="13" t="n"/>
      <c r="DR214" s="13" t="n"/>
      <c r="DS214" s="13" t="n"/>
      <c r="DT214" s="13" t="n"/>
      <c r="DU214" s="13" t="n"/>
      <c r="DV214" s="13" t="n"/>
      <c r="DW214" s="13" t="n"/>
      <c r="DX214" s="32" t="n"/>
      <c r="DY214" s="32" t="n"/>
      <c r="DZ214" s="32" t="n"/>
      <c r="EA214" s="32" t="n"/>
      <c r="EB214" s="13" t="n"/>
      <c r="EC214" s="13" t="n"/>
    </row>
    <row r="215" ht="16" customHeight="1">
      <c r="A215" s="12" t="inlineStr">
        <is>
          <t>PO REF</t>
        </is>
      </c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20" t="inlineStr">
        <is>
          <t>AJ22-0302</t>
        </is>
      </c>
      <c r="N215" s="13" t="n"/>
      <c r="O215" s="13" t="n"/>
      <c r="P215" s="13" t="n"/>
      <c r="Q215" s="13" t="inlineStr">
        <is>
          <t>AJ22-0703</t>
        </is>
      </c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  <c r="AG215" s="13" t="n"/>
      <c r="AH215" s="13" t="n"/>
      <c r="AI215" s="13" t="n"/>
      <c r="AJ215" s="13" t="n"/>
      <c r="AK215" s="13" t="n"/>
      <c r="AL215" s="13" t="n"/>
      <c r="AP215" s="13" t="n"/>
      <c r="AQ215" s="30" t="n"/>
      <c r="AR215" s="30" t="n"/>
      <c r="AS215" s="30" t="n"/>
      <c r="AT215" s="30" t="n"/>
      <c r="AU215" s="30" t="n"/>
      <c r="AV215" s="30" t="n"/>
      <c r="AW215" s="30" t="n"/>
      <c r="AX215" s="30" t="n"/>
      <c r="AY215" s="30" t="n"/>
      <c r="AZ215" s="30" t="n"/>
      <c r="BA215" s="30" t="n"/>
      <c r="BB215" s="30" t="n"/>
      <c r="BC215" s="30" t="n"/>
      <c r="BD215" s="13" t="n"/>
      <c r="BE215" s="13" t="n"/>
      <c r="BF215" s="30" t="n"/>
      <c r="BG215" s="30" t="n"/>
      <c r="BH215" s="30" t="n"/>
      <c r="BI215" s="30" t="n"/>
      <c r="BJ215" s="13" t="n"/>
      <c r="BK215" s="13" t="n"/>
      <c r="BL215" s="13" t="n"/>
      <c r="BM215" s="13" t="n"/>
      <c r="BN215" s="13" t="n"/>
      <c r="BO215" s="30" t="n"/>
      <c r="BP215" s="30" t="n"/>
      <c r="BQ215" s="30" t="n"/>
      <c r="BR215" s="13" t="n"/>
      <c r="BS215" s="13" t="n"/>
      <c r="BT215" s="13" t="n"/>
      <c r="BU215" s="13" t="n"/>
      <c r="BV215" s="30" t="n"/>
      <c r="BW215" s="13" t="n"/>
      <c r="BX215" s="13" t="n"/>
      <c r="BY215" s="13" t="n"/>
      <c r="BZ215" s="13" t="n"/>
      <c r="CA215" s="13" t="n"/>
      <c r="CB215" s="13" t="n"/>
      <c r="CC215" s="13" t="n"/>
      <c r="CD215" s="13" t="n"/>
      <c r="CE215" s="13" t="n"/>
      <c r="CF215" s="13" t="n"/>
      <c r="CG215" s="13" t="n"/>
      <c r="CH215" s="13" t="n"/>
      <c r="CI215" s="13" t="n"/>
      <c r="CJ215" s="13" t="n"/>
      <c r="CK215" s="13" t="n"/>
      <c r="CL215" s="13" t="n"/>
      <c r="CM215" s="13" t="n"/>
      <c r="CN215" s="13" t="n"/>
      <c r="CO215" s="13" t="n"/>
      <c r="CP215" s="13" t="n"/>
      <c r="CQ215" s="13" t="n"/>
      <c r="CR215" s="30" t="n"/>
      <c r="CS215" s="30" t="n"/>
      <c r="CT215" s="30" t="n"/>
      <c r="CU215" s="13" t="n"/>
      <c r="CV215" s="30" t="n"/>
      <c r="CW215" s="30" t="n"/>
      <c r="CX215" s="30" t="n"/>
      <c r="CY215" s="30" t="n"/>
      <c r="CZ215" s="13" t="n"/>
      <c r="DA215" s="30" t="n"/>
      <c r="DB215" s="30" t="n"/>
      <c r="DC215" s="30" t="n"/>
      <c r="DD215" s="30" t="n"/>
      <c r="DE215" s="13" t="n"/>
      <c r="DF215" s="13" t="n"/>
      <c r="DG215" s="13" t="n"/>
      <c r="DH215" s="13" t="n"/>
      <c r="DI215" s="13" t="n"/>
      <c r="DJ215" s="13" t="n"/>
      <c r="DK215" s="13" t="n"/>
      <c r="DL215" s="13" t="n"/>
      <c r="DM215" s="13" t="n"/>
      <c r="DN215" s="13" t="n"/>
      <c r="DO215" s="30" t="n"/>
      <c r="DP215" s="30" t="n"/>
      <c r="DQ215" s="30" t="n"/>
      <c r="DR215" s="30" t="n"/>
      <c r="DS215" s="13" t="n"/>
      <c r="DT215" s="13" t="n"/>
      <c r="DU215" s="13" t="n"/>
      <c r="DV215" s="13" t="n"/>
      <c r="DW215" s="13" t="n"/>
      <c r="DX215" s="13" t="n"/>
      <c r="DY215" s="13" t="n"/>
      <c r="DZ215" s="13" t="n"/>
      <c r="EA215" s="13" t="n"/>
      <c r="EB215" s="13" t="n"/>
      <c r="EC215" s="13" t="n"/>
    </row>
    <row r="216" ht="16" customHeight="1">
      <c r="A216" s="12" t="inlineStr">
        <is>
          <t>From Stock</t>
        </is>
      </c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inlineStr">
        <is>
          <t>V</t>
        </is>
      </c>
      <c r="N216" s="30" t="n"/>
      <c r="O216" s="30" t="n"/>
      <c r="P216" s="30" t="n"/>
      <c r="Q216" s="30" t="inlineStr">
        <is>
          <t>V</t>
        </is>
      </c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13" t="n"/>
      <c r="AC216" s="30" t="n"/>
      <c r="AD216" s="30" t="n"/>
      <c r="AE216" s="30" t="n"/>
      <c r="AF216" s="30" t="n"/>
      <c r="AG216" s="30" t="n"/>
      <c r="AH216" s="30" t="n"/>
      <c r="AI216" s="30" t="n"/>
      <c r="AJ216" s="30" t="n"/>
      <c r="AK216" s="30" t="n"/>
      <c r="AL216" s="30" t="n"/>
      <c r="AP216" s="13" t="n"/>
      <c r="AQ216" s="13" t="n"/>
      <c r="AR216" s="13" t="n"/>
      <c r="AS216" s="13" t="n"/>
      <c r="AT216" s="13" t="n"/>
      <c r="AU216" s="13" t="n"/>
      <c r="AV216" s="13" t="n"/>
      <c r="AW216" s="13" t="n"/>
      <c r="AX216" s="13" t="n"/>
      <c r="AY216" s="13" t="n"/>
      <c r="AZ216" s="13" t="n"/>
      <c r="BA216" s="13" t="n"/>
      <c r="BB216" s="13" t="n"/>
      <c r="BC216" s="13" t="n"/>
      <c r="BD216" s="13" t="n"/>
      <c r="BE216" s="13" t="n"/>
      <c r="BF216" s="13" t="n"/>
      <c r="BG216" s="13" t="n"/>
      <c r="BH216" s="13" t="n"/>
      <c r="BI216" s="13" t="n"/>
      <c r="BJ216" s="30" t="n"/>
      <c r="BK216" s="30" t="n"/>
      <c r="BL216" s="30" t="n"/>
      <c r="BM216" s="30" t="n"/>
      <c r="BN216" s="30" t="n"/>
      <c r="BO216" s="13" t="n"/>
      <c r="BP216" s="13" t="n"/>
      <c r="BQ216" s="13" t="n"/>
      <c r="BR216" s="30" t="n"/>
      <c r="BS216" s="30" t="n"/>
      <c r="BT216" s="30" t="n"/>
      <c r="BU216" s="30" t="n"/>
      <c r="BV216" s="13" t="n"/>
      <c r="BW216" s="30" t="n"/>
      <c r="BX216" s="30" t="n"/>
      <c r="BY216" s="30" t="n"/>
      <c r="BZ216" s="30" t="n"/>
      <c r="CA216" s="30" t="n"/>
      <c r="CB216" s="30" t="n"/>
      <c r="CC216" s="13" t="n"/>
      <c r="CD216" s="13" t="n"/>
      <c r="CE216" s="13" t="n"/>
      <c r="CF216" s="13" t="n"/>
      <c r="CG216" s="13" t="n"/>
      <c r="CH216" s="13" t="n"/>
      <c r="CI216" s="13" t="n"/>
      <c r="CJ216" s="13" t="n"/>
      <c r="CK216" s="13" t="n"/>
      <c r="CL216" s="13" t="n"/>
      <c r="CM216" s="13" t="n"/>
      <c r="CN216" s="30" t="n"/>
      <c r="CO216" s="30" t="n"/>
      <c r="CP216" s="30" t="n"/>
      <c r="CQ216" s="30" t="n"/>
      <c r="CR216" s="13" t="n"/>
      <c r="CS216" s="13" t="n"/>
      <c r="CT216" s="13" t="n"/>
      <c r="CU216" s="13" t="n"/>
      <c r="CV216" s="13" t="n"/>
      <c r="CW216" s="13" t="n"/>
      <c r="CX216" s="13" t="n"/>
      <c r="CY216" s="13" t="n"/>
      <c r="CZ216" s="30" t="n"/>
      <c r="DA216" s="13" t="n"/>
      <c r="DB216" s="13" t="n"/>
      <c r="DC216" s="13" t="n"/>
      <c r="DD216" s="13" t="n"/>
      <c r="DE216" s="13" t="n"/>
      <c r="DF216" s="13" t="n"/>
      <c r="DG216" s="30" t="n"/>
      <c r="DH216" s="13" t="n"/>
      <c r="DI216" s="13" t="n"/>
      <c r="DJ216" s="13" t="n"/>
      <c r="DK216" s="13" t="n"/>
      <c r="DL216" s="13" t="n"/>
      <c r="DM216" s="13" t="n"/>
      <c r="DN216" s="13" t="n"/>
      <c r="DO216" s="13" t="n"/>
      <c r="DP216" s="13" t="n"/>
      <c r="DQ216" s="13" t="n"/>
      <c r="DR216" s="13" t="n"/>
      <c r="DS216" s="13" t="n"/>
      <c r="DT216" s="13" t="n"/>
      <c r="DU216" s="13" t="n"/>
      <c r="DV216" s="13" t="n"/>
      <c r="DW216" s="13" t="n"/>
      <c r="DX216" s="30" t="n"/>
      <c r="DY216" s="30" t="n"/>
      <c r="DZ216" s="30" t="n"/>
      <c r="EA216" s="30" t="n"/>
      <c r="EB216" s="13" t="n"/>
      <c r="EC216" s="13" t="n"/>
    </row>
    <row r="217" ht="16" customHeight="1">
      <c r="A217" s="12" t="inlineStr">
        <is>
          <t>Qty</t>
        </is>
      </c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>
        <v>10</v>
      </c>
      <c r="N217" s="13" t="n"/>
      <c r="O217" s="13" t="n"/>
      <c r="P217" s="13" t="n"/>
      <c r="Q217" s="13" t="n">
        <v>2</v>
      </c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  <c r="AL217" s="13" t="n"/>
      <c r="AP217" s="13" t="n"/>
      <c r="AQ217" s="15" t="n"/>
      <c r="AR217" s="15" t="n"/>
      <c r="AS217" s="15" t="n"/>
      <c r="AT217" s="15" t="n"/>
      <c r="AU217" s="15" t="n"/>
      <c r="AV217" s="15" t="n"/>
      <c r="AW217" s="15" t="n"/>
      <c r="AX217" s="15" t="n"/>
      <c r="AY217" s="15" t="n"/>
      <c r="AZ217" s="15" t="n"/>
      <c r="BA217" s="15" t="n"/>
      <c r="BB217" s="15" t="n"/>
      <c r="BC217" s="15" t="n"/>
      <c r="BD217" s="13" t="n"/>
      <c r="BE217" s="13" t="n"/>
      <c r="BF217" s="15" t="n"/>
      <c r="BG217" s="15" t="n"/>
      <c r="BH217" s="15" t="n"/>
      <c r="BI217" s="15" t="n"/>
      <c r="BJ217" s="13" t="n"/>
      <c r="BK217" s="13" t="n"/>
      <c r="BL217" s="13" t="n"/>
      <c r="BM217" s="13" t="n"/>
      <c r="BN217" s="13" t="n"/>
      <c r="BO217" s="15" t="n"/>
      <c r="BP217" s="15" t="n"/>
      <c r="BQ217" s="15" t="n"/>
      <c r="BR217" s="13" t="n"/>
      <c r="BS217" s="13" t="n"/>
      <c r="BT217" s="13" t="n"/>
      <c r="BU217" s="13" t="n"/>
      <c r="BV217" s="15" t="n"/>
      <c r="BW217" s="13" t="n"/>
      <c r="BX217" s="13" t="n"/>
      <c r="BY217" s="13" t="n"/>
      <c r="BZ217" s="13" t="n"/>
      <c r="CA217" s="13" t="n"/>
      <c r="CB217" s="13" t="n"/>
      <c r="CC217" s="13" t="n"/>
      <c r="CD217" s="13" t="n"/>
      <c r="CE217" s="13" t="n"/>
      <c r="CF217" s="13" t="n"/>
      <c r="CG217" s="13" t="n"/>
      <c r="CH217" s="13" t="n"/>
      <c r="CI217" s="13" t="n"/>
      <c r="CJ217" s="13" t="n"/>
      <c r="CK217" s="13" t="n"/>
      <c r="CL217" s="13" t="n"/>
      <c r="CM217" s="13" t="n"/>
      <c r="CN217" s="13" t="n"/>
      <c r="CO217" s="13" t="n"/>
      <c r="CP217" s="13" t="n"/>
      <c r="CQ217" s="13" t="n"/>
      <c r="CR217" s="15" t="n"/>
      <c r="CS217" s="15" t="n"/>
      <c r="CT217" s="15" t="n"/>
      <c r="CU217" s="13" t="n"/>
      <c r="CV217" s="15" t="n"/>
      <c r="CW217" s="15" t="n"/>
      <c r="CX217" s="15" t="n"/>
      <c r="CY217" s="15" t="n"/>
      <c r="CZ217" s="13" t="n"/>
      <c r="DA217" s="15" t="n"/>
      <c r="DB217" s="15" t="n"/>
      <c r="DC217" s="15" t="n"/>
      <c r="DD217" s="15" t="n"/>
      <c r="DE217" s="13" t="n"/>
      <c r="DF217" s="13" t="n"/>
      <c r="DG217" s="13" t="n"/>
      <c r="DH217" s="13" t="n"/>
      <c r="DI217" s="13" t="n"/>
      <c r="DJ217" s="13" t="n"/>
      <c r="DK217" s="13" t="n"/>
      <c r="DL217" s="13" t="n"/>
      <c r="DM217" s="13" t="n"/>
      <c r="DN217" s="13" t="n"/>
      <c r="DO217" s="15" t="n"/>
      <c r="DP217" s="15" t="n"/>
      <c r="DQ217" s="15" t="n"/>
      <c r="DR217" s="15" t="n"/>
      <c r="DS217" s="13" t="n"/>
      <c r="DT217" s="13" t="n"/>
      <c r="DU217" s="13" t="n"/>
      <c r="DV217" s="13" t="n"/>
      <c r="DW217" s="13" t="n"/>
      <c r="DX217" s="13" t="n"/>
      <c r="DY217" s="13" t="n"/>
      <c r="DZ217" s="13" t="n"/>
      <c r="EA217" s="13" t="n"/>
      <c r="EB217" s="13" t="n"/>
      <c r="EC217" s="13" t="n"/>
    </row>
    <row r="218" ht="16" customHeight="1">
      <c r="A218" s="14" t="inlineStr">
        <is>
          <t>Price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>
        <v>186</v>
      </c>
      <c r="N218" s="15" t="n"/>
      <c r="O218" s="15" t="n"/>
      <c r="P218" s="15" t="n"/>
      <c r="Q218" s="15" t="n">
        <v>174</v>
      </c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3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  <c r="AL218" s="15" t="n"/>
      <c r="AP218" s="13" t="n"/>
      <c r="AQ218" s="17" t="n"/>
      <c r="AR218" s="17" t="n"/>
      <c r="AS218" s="17" t="n"/>
      <c r="AT218" s="17" t="n"/>
      <c r="AU218" s="17" t="n"/>
      <c r="AV218" s="17" t="n"/>
      <c r="AW218" s="17" t="n"/>
      <c r="AX218" s="17" t="n"/>
      <c r="AY218" s="17" t="n"/>
      <c r="AZ218" s="17" t="n"/>
      <c r="BA218" s="17" t="n"/>
      <c r="BB218" s="17" t="n"/>
      <c r="BC218" s="17" t="n"/>
      <c r="BD218" s="13" t="n"/>
      <c r="BE218" s="13" t="n"/>
      <c r="BF218" s="17" t="n"/>
      <c r="BG218" s="17" t="n"/>
      <c r="BH218" s="17" t="n"/>
      <c r="BI218" s="17" t="n"/>
      <c r="BJ218" s="15" t="n"/>
      <c r="BK218" s="15" t="n"/>
      <c r="BL218" s="15" t="n"/>
      <c r="BM218" s="15" t="n"/>
      <c r="BN218" s="15" t="n"/>
      <c r="BO218" s="17" t="n"/>
      <c r="BP218" s="17" t="n"/>
      <c r="BQ218" s="17" t="n"/>
      <c r="BR218" s="15" t="n"/>
      <c r="BS218" s="15" t="n"/>
      <c r="BT218" s="15" t="n"/>
      <c r="BU218" s="15" t="n"/>
      <c r="BV218" s="17" t="n"/>
      <c r="BW218" s="15" t="n"/>
      <c r="BX218" s="15" t="n"/>
      <c r="BY218" s="15" t="n"/>
      <c r="BZ218" s="15" t="n"/>
      <c r="CA218" s="15" t="n"/>
      <c r="CB218" s="15" t="n"/>
      <c r="CC218" s="13" t="n"/>
      <c r="CD218" s="13" t="n"/>
      <c r="CE218" s="13" t="n"/>
      <c r="CF218" s="13" t="n"/>
      <c r="CG218" s="13" t="n"/>
      <c r="CH218" s="13" t="n"/>
      <c r="CI218" s="13" t="n"/>
      <c r="CJ218" s="13" t="n"/>
      <c r="CK218" s="13" t="n"/>
      <c r="CL218" s="13" t="n"/>
      <c r="CM218" s="13" t="n"/>
      <c r="CN218" s="15" t="n"/>
      <c r="CO218" s="15" t="n"/>
      <c r="CP218" s="15" t="n"/>
      <c r="CQ218" s="15" t="n"/>
      <c r="CR218" s="17" t="n"/>
      <c r="CS218" s="17" t="n"/>
      <c r="CT218" s="17" t="n"/>
      <c r="CU218" s="13" t="n"/>
      <c r="CV218" s="17" t="n"/>
      <c r="CW218" s="17" t="n"/>
      <c r="CX218" s="17" t="n"/>
      <c r="CY218" s="17" t="n"/>
      <c r="CZ218" s="15" t="n"/>
      <c r="DA218" s="17" t="n"/>
      <c r="DB218" s="17" t="n"/>
      <c r="DC218" s="17" t="n"/>
      <c r="DD218" s="17" t="n"/>
      <c r="DE218" s="13" t="n"/>
      <c r="DF218" s="13" t="n"/>
      <c r="DG218" s="15" t="n"/>
      <c r="DH218" s="13" t="n"/>
      <c r="DI218" s="13" t="n"/>
      <c r="DJ218" s="13" t="n"/>
      <c r="DK218" s="13" t="n"/>
      <c r="DL218" s="13" t="n"/>
      <c r="DM218" s="13" t="n"/>
      <c r="DN218" s="13" t="n"/>
      <c r="DO218" s="17" t="n"/>
      <c r="DP218" s="17" t="n"/>
      <c r="DQ218" s="17" t="n"/>
      <c r="DR218" s="17" t="n"/>
      <c r="DS218" s="13" t="n"/>
      <c r="DT218" s="13" t="n"/>
      <c r="DU218" s="13" t="n"/>
      <c r="DV218" s="13" t="n"/>
      <c r="DW218" s="13" t="n"/>
      <c r="DX218" s="15" t="n"/>
      <c r="DY218" s="15" t="n"/>
      <c r="DZ218" s="15" t="n"/>
      <c r="EA218" s="15" t="n"/>
      <c r="EB218" s="13" t="n"/>
      <c r="EC218" s="13" t="n"/>
    </row>
    <row r="219" ht="16" customHeight="1">
      <c r="A219" s="16" t="inlineStr">
        <is>
          <t>Discount</t>
        </is>
      </c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>
        <v>0</v>
      </c>
      <c r="N219" s="17" t="n"/>
      <c r="O219" s="17" t="n"/>
      <c r="P219" s="17" t="n"/>
      <c r="Q219" s="17" t="n">
        <v>0</v>
      </c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7" t="n"/>
      <c r="AB219" s="13" t="n"/>
      <c r="AC219" s="17" t="n"/>
      <c r="AD219" s="17" t="n"/>
      <c r="AE219" s="17" t="n"/>
      <c r="AF219" s="17" t="n"/>
      <c r="AG219" s="17" t="n"/>
      <c r="AH219" s="17" t="n"/>
      <c r="AI219" s="17" t="n"/>
      <c r="AJ219" s="17" t="n"/>
      <c r="AK219" s="17" t="n"/>
      <c r="AL219" s="17" t="n"/>
      <c r="AP219" s="19">
        <f>(AP217*AP216)*(1-AP218)</f>
        <v/>
      </c>
      <c r="AQ219" s="19" t="n"/>
      <c r="AR219" s="19" t="n"/>
      <c r="AS219" s="19" t="n"/>
      <c r="AT219" s="19" t="n"/>
      <c r="AU219" s="19" t="n"/>
      <c r="AV219" s="19" t="n"/>
      <c r="AW219" s="19" t="n"/>
      <c r="AX219" s="19" t="n"/>
      <c r="AY219" s="19" t="n"/>
      <c r="AZ219" s="19" t="n"/>
      <c r="BA219" s="19" t="n"/>
      <c r="BB219" s="19">
        <f>(BB217*BB216)*(1-BB218)</f>
        <v/>
      </c>
      <c r="BC219" s="19">
        <f>(BC217*BC216)*(1-BC218)</f>
        <v/>
      </c>
      <c r="BD219" s="19">
        <f>(BD217*BD216)*(1-BD218)</f>
        <v/>
      </c>
      <c r="BE219" s="19">
        <f>(BE217*BE216)*(1-BE218)</f>
        <v/>
      </c>
      <c r="BF219" s="19" t="n"/>
      <c r="BG219" s="19" t="n"/>
      <c r="BH219" s="19" t="n"/>
      <c r="BI219" s="19">
        <f>(BI217*BI216)*(1-BI218)</f>
        <v/>
      </c>
      <c r="BJ219" s="17" t="n"/>
      <c r="BK219" s="17" t="n"/>
      <c r="BL219" s="17" t="n"/>
      <c r="BM219" s="17" t="n"/>
      <c r="BN219" s="17" t="n"/>
      <c r="BO219" s="19">
        <f>(BO217*BO216)*(1-BO218)</f>
        <v/>
      </c>
      <c r="BP219" s="19">
        <f>(BP217*BP216)*(1-BP218)</f>
        <v/>
      </c>
      <c r="BQ219" s="19">
        <f>(BQ217*BQ216)*(1-BQ218)</f>
        <v/>
      </c>
      <c r="BR219" s="17" t="n"/>
      <c r="BS219" s="17" t="n"/>
      <c r="BT219" s="17" t="n"/>
      <c r="BU219" s="17" t="n"/>
      <c r="BV219" s="19">
        <f>(BV217*BV216)*(1-BV218)</f>
        <v/>
      </c>
      <c r="BW219" s="17" t="n"/>
      <c r="BX219" s="17" t="n"/>
      <c r="BY219" s="17" t="n"/>
      <c r="BZ219" s="17" t="n"/>
      <c r="CA219" s="17" t="n"/>
      <c r="CB219" s="17" t="n"/>
      <c r="CC219" s="19">
        <f>(CC217*CC216)*(1-CC218)</f>
        <v/>
      </c>
      <c r="CD219" s="19">
        <f>(CD217*CD216)*(1-CD218)</f>
        <v/>
      </c>
      <c r="CE219" s="19">
        <f>(CE217*CE216)*(1-CE218)</f>
        <v/>
      </c>
      <c r="CF219" s="19">
        <f>(CF217*CF216)*(1-CF218)</f>
        <v/>
      </c>
      <c r="CG219" s="19">
        <f>(CG217*CG216)*(1-CG218)</f>
        <v/>
      </c>
      <c r="CH219" s="19">
        <f>(CH217*CH216)*(1-CH218)</f>
        <v/>
      </c>
      <c r="CI219" s="19">
        <f>(CI217*CI216)*(1-CI218)</f>
        <v/>
      </c>
      <c r="CJ219" s="19">
        <f>(CJ217*CJ216)*(1-CJ218)</f>
        <v/>
      </c>
      <c r="CK219" s="19">
        <f>(CK217*CK216)*(1-CK218)</f>
        <v/>
      </c>
      <c r="CL219" s="19">
        <f>(CL217*CL216)*(1-CL218)</f>
        <v/>
      </c>
      <c r="CM219" s="19">
        <f>(CM217*CM216)*(1-CM218)</f>
        <v/>
      </c>
      <c r="CN219" s="17" t="n"/>
      <c r="CO219" s="17" t="n"/>
      <c r="CP219" s="17" t="n"/>
      <c r="CQ219" s="17" t="n"/>
      <c r="CR219" s="19">
        <f>(CR217*CR216)*(1-CR218)</f>
        <v/>
      </c>
      <c r="CS219" s="19">
        <f>(CS217*CS216)*(1-CS218)</f>
        <v/>
      </c>
      <c r="CT219" s="19">
        <f>(CT217*CT216)*(1-CT218)</f>
        <v/>
      </c>
      <c r="CU219" s="19">
        <f>(CU217*CU216)*(1-CU218)</f>
        <v/>
      </c>
      <c r="CV219" s="19">
        <f>(CV217*CV216)*(1-CV218)</f>
        <v/>
      </c>
      <c r="CW219" s="19">
        <f>(CW217*CW216)*(1-CW218)</f>
        <v/>
      </c>
      <c r="CX219" s="19" t="n"/>
      <c r="CY219" s="19" t="n"/>
      <c r="CZ219" s="17" t="n"/>
      <c r="DA219" s="19">
        <f>(DA217*DA216)*(1-DA218)</f>
        <v/>
      </c>
      <c r="DB219" s="19">
        <f>(DB217*DB216)*(1-DB218)</f>
        <v/>
      </c>
      <c r="DC219" s="19">
        <f>(DC217*DC216)*(1-DC218)</f>
        <v/>
      </c>
      <c r="DD219" s="19">
        <f>(DD217*DD216)*(1-DD218)</f>
        <v/>
      </c>
      <c r="DE219" s="19">
        <f>(DE217*DE216)*(1-DE218)</f>
        <v/>
      </c>
      <c r="DF219" s="19">
        <f>(DF217*DF216)*(1-DF218)</f>
        <v/>
      </c>
      <c r="DG219" s="17" t="n"/>
      <c r="DH219" s="19">
        <f>(DH217*DH216)*(1-DH218)</f>
        <v/>
      </c>
      <c r="DI219" s="19">
        <f>(DI217*DI216)*(1-DI218)</f>
        <v/>
      </c>
      <c r="DJ219" s="19">
        <f>(DJ217*DJ216)*(1-DJ218)</f>
        <v/>
      </c>
      <c r="DK219" s="19">
        <f>(DK217*DK216)*(1-DK218)</f>
        <v/>
      </c>
      <c r="DL219" s="19">
        <f>(DL217*DL216)*(1-DL218)</f>
        <v/>
      </c>
      <c r="DM219" s="19">
        <f>(DM217*DM216)*(1-DM218)</f>
        <v/>
      </c>
      <c r="DN219" s="19">
        <f>(DN217*DN216)*(1-DN218)</f>
        <v/>
      </c>
      <c r="DO219" s="19">
        <f>(DO217*DO216)*(1-DO218)</f>
        <v/>
      </c>
      <c r="DP219" s="19">
        <f>(DP217*DP216)*(1-DP218)</f>
        <v/>
      </c>
      <c r="DQ219" s="19">
        <f>(DQ217*DQ216)*(1-DQ218)</f>
        <v/>
      </c>
      <c r="DR219" s="19">
        <f>(DR217*DR216)*(1-DR218)</f>
        <v/>
      </c>
      <c r="DS219" s="19">
        <f>(DS217*DS216)*(1-DS218)</f>
        <v/>
      </c>
      <c r="DT219" s="13" t="n"/>
      <c r="DU219" s="19">
        <f>(DU217*DU216)*(1-DU218)</f>
        <v/>
      </c>
      <c r="DV219" s="19">
        <f>(DV217*DV216)*(1-DV218)</f>
        <v/>
      </c>
      <c r="DW219" s="19">
        <f>(DW217*DW216)*(1-DW218)</f>
        <v/>
      </c>
      <c r="DX219" s="17" t="n"/>
      <c r="DY219" s="17" t="n"/>
      <c r="DZ219" s="17" t="n"/>
      <c r="EA219" s="17" t="n"/>
      <c r="EB219" s="19">
        <f>(EB217*EB216)*(1-EB218)</f>
        <v/>
      </c>
      <c r="EC219" s="19">
        <f>(EC217*EC216)*(1-EC218)</f>
        <v/>
      </c>
    </row>
    <row r="220" ht="16" customHeight="1">
      <c r="A220" s="18" t="inlineStr">
        <is>
          <t>Final Price</t>
        </is>
      </c>
      <c r="B220" s="19">
        <f>(B218*B217)*(1-B219)</f>
        <v/>
      </c>
      <c r="C220" s="19">
        <f>(C218*C217)*(1-C219)</f>
        <v/>
      </c>
      <c r="D220" s="19">
        <f>(D218*D217)*(1-D219)</f>
        <v/>
      </c>
      <c r="E220" s="19">
        <f>(E218*E217)*(1-E219)</f>
        <v/>
      </c>
      <c r="F220" s="19">
        <f>(F218*F217)*(1-F219)</f>
        <v/>
      </c>
      <c r="G220" s="19">
        <f>(G218*G217)*(1-G219)</f>
        <v/>
      </c>
      <c r="H220" s="19">
        <f>(H218*H217)*(1-H219)</f>
        <v/>
      </c>
      <c r="I220" s="19">
        <f>(I218*I217)*(1-I219)</f>
        <v/>
      </c>
      <c r="J220" s="19">
        <f>(J218*J217)*(1-J219)</f>
        <v/>
      </c>
      <c r="K220" s="19">
        <f>(K218*K217)*(1-K219)</f>
        <v/>
      </c>
      <c r="L220" s="19">
        <f>(L218*L217)*(1-L219)</f>
        <v/>
      </c>
      <c r="M220" s="19">
        <f>(M218*M217)*(1-M219)</f>
        <v/>
      </c>
      <c r="N220" s="19">
        <f>(N218*N217)*(1-N219)</f>
        <v/>
      </c>
      <c r="O220" s="19">
        <f>(O218*O217)*(1-O219)</f>
        <v/>
      </c>
      <c r="P220" s="19">
        <f>(P218*P217)*(1-P219)</f>
        <v/>
      </c>
      <c r="Q220" s="19">
        <f>(Q218*Q217)*(1-Q219)</f>
        <v/>
      </c>
      <c r="R220" s="19">
        <f>(R218*R217)*(1-R219)</f>
        <v/>
      </c>
      <c r="S220" s="19">
        <f>(S218*S217)*(1-S219)</f>
        <v/>
      </c>
      <c r="T220" s="19">
        <f>(T218*T217)*(1-T219)</f>
        <v/>
      </c>
      <c r="U220" s="19">
        <f>(U218*U217)*(1-U219)</f>
        <v/>
      </c>
      <c r="V220" s="19">
        <f>(V218*V217)*(1-V219)</f>
        <v/>
      </c>
      <c r="W220" s="19">
        <f>(W218*W217)*(1-W219)</f>
        <v/>
      </c>
      <c r="X220" s="19" t="n"/>
      <c r="Y220" s="19">
        <f>(Y218*Y217)*(1-Y219)</f>
        <v/>
      </c>
      <c r="Z220" s="19">
        <f>(Z218*Z217)*(1-Z219)</f>
        <v/>
      </c>
      <c r="AA220" s="19">
        <f>(AA218*AA217)*(1-AA219)</f>
        <v/>
      </c>
      <c r="AB220" s="19">
        <f>(AB218*AB217)*(1-AB219)</f>
        <v/>
      </c>
      <c r="AC220" s="19">
        <f>(AC218*AC217)*(1-AC219)</f>
        <v/>
      </c>
      <c r="AD220" s="19" t="n"/>
      <c r="AE220" s="19" t="n"/>
      <c r="AF220" s="19" t="n"/>
      <c r="AG220" s="19" t="n"/>
      <c r="AH220" s="19" t="n"/>
      <c r="AI220" s="19" t="n"/>
      <c r="AJ220" s="19">
        <f>(AJ218*AJ217)*(1-AJ219)</f>
        <v/>
      </c>
      <c r="AK220" s="19">
        <f>(AK218*AK217)*(1-AK219)</f>
        <v/>
      </c>
      <c r="AL220" s="19">
        <f>(AL218*AL217)*(1-AL219)</f>
        <v/>
      </c>
      <c r="AP220" s="13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13" t="n"/>
      <c r="BE220" s="13" t="n"/>
      <c r="BF220" s="6" t="n"/>
      <c r="BG220" s="6" t="n"/>
      <c r="BH220" s="6" t="n"/>
      <c r="BI220" s="6" t="n"/>
      <c r="BJ220" s="19">
        <f>(BJ218*BJ217)*(1-BJ219)</f>
        <v/>
      </c>
      <c r="BK220" s="19">
        <f>(BK218*BK217)*(1-BK219)</f>
        <v/>
      </c>
      <c r="BL220" s="19">
        <f>(BL218*BL217)*(1-BL219)</f>
        <v/>
      </c>
      <c r="BM220" s="19">
        <f>(BM218*BM217)*(1-BM219)</f>
        <v/>
      </c>
      <c r="BN220" s="19">
        <f>(BN218*BN217)*(1-BN219)</f>
        <v/>
      </c>
      <c r="BO220" s="6" t="n"/>
      <c r="BP220" s="6" t="n"/>
      <c r="BQ220" s="6" t="n"/>
      <c r="BR220" s="19">
        <f>(BR218*BR217)*(1-BR219)</f>
        <v/>
      </c>
      <c r="BS220" s="19">
        <f>(BS218*BS217)*(1-BS219)</f>
        <v/>
      </c>
      <c r="BT220" s="19">
        <f>(BT218*BT217)*(1-BT219)</f>
        <v/>
      </c>
      <c r="BU220" s="19">
        <f>(BU218*BU217)*(1-BU219)</f>
        <v/>
      </c>
      <c r="BV220" s="6" t="n"/>
      <c r="BW220" s="19">
        <f>(BW218*BW217)*(1-BW219)</f>
        <v/>
      </c>
      <c r="BX220" s="19">
        <f>(BX218*BX217)*(1-BX219)</f>
        <v/>
      </c>
      <c r="BY220" s="19">
        <f>(BY218*BY217)*(1-BY219)</f>
        <v/>
      </c>
      <c r="BZ220" s="19">
        <f>(BZ218*BZ217)*(1-BZ219)</f>
        <v/>
      </c>
      <c r="CA220" s="19">
        <f>(CA218*CA217)*(1-CA219)</f>
        <v/>
      </c>
      <c r="CB220" s="19">
        <f>(CB218*CB217)*(1-CB219)</f>
        <v/>
      </c>
      <c r="CC220" s="13" t="n"/>
      <c r="CD220" s="13" t="n"/>
      <c r="CE220" s="13" t="n"/>
      <c r="CF220" s="13" t="n"/>
      <c r="CG220" s="13" t="n"/>
      <c r="CH220" s="13" t="n"/>
      <c r="CI220" s="13" t="n"/>
      <c r="CJ220" s="13" t="n"/>
      <c r="CK220" s="13" t="n"/>
      <c r="CL220" s="13" t="n"/>
      <c r="CM220" s="13" t="n"/>
      <c r="CN220" s="19">
        <f>(CN218*CN217)*(1-CN219)</f>
        <v/>
      </c>
      <c r="CO220" s="19">
        <f>(CO218*CO217)*(1-CO219)</f>
        <v/>
      </c>
      <c r="CP220" s="19">
        <f>(CP218*CP217)*(1-CP219)</f>
        <v/>
      </c>
      <c r="CQ220" s="19">
        <f>(CQ218*CQ217)*(1-CQ219)</f>
        <v/>
      </c>
      <c r="CR220" s="6" t="n"/>
      <c r="CS220" s="6" t="n"/>
      <c r="CT220" s="6" t="n"/>
      <c r="CU220" s="13" t="n"/>
      <c r="CV220" s="6" t="n"/>
      <c r="CW220" s="6" t="n"/>
      <c r="CX220" s="6" t="n"/>
      <c r="CY220" s="6" t="n"/>
      <c r="CZ220" s="19">
        <f>(CZ218*CZ217)*(1-CZ219)</f>
        <v/>
      </c>
      <c r="DA220" s="6" t="n"/>
      <c r="DB220" s="6" t="n"/>
      <c r="DC220" s="6" t="n"/>
      <c r="DD220" s="6" t="n"/>
      <c r="DE220" s="13" t="n"/>
      <c r="DF220" s="13" t="n"/>
      <c r="DG220" s="19">
        <f>(DG218*DG217)*(1-DG219)</f>
        <v/>
      </c>
      <c r="DH220" s="13" t="n"/>
      <c r="DI220" s="13" t="n"/>
      <c r="DJ220" s="13" t="n"/>
      <c r="DK220" s="13" t="n"/>
      <c r="DL220" s="13" t="n"/>
      <c r="DM220" s="13" t="n"/>
      <c r="DN220" s="13" t="n"/>
      <c r="DO220" s="6" t="n"/>
      <c r="DP220" s="6" t="n"/>
      <c r="DQ220" s="6" t="n"/>
      <c r="DR220" s="6" t="n"/>
      <c r="DS220" s="13" t="n"/>
      <c r="DT220" s="19">
        <f>(DT218*DT217)*(1-DT219)</f>
        <v/>
      </c>
      <c r="DU220" s="13" t="n"/>
      <c r="DV220" s="13" t="n"/>
      <c r="DW220" s="13" t="n"/>
      <c r="DX220" s="19">
        <f>(DX218*DX217)*(1-DX219)</f>
        <v/>
      </c>
      <c r="DY220" s="19">
        <f>(DY218*DY217)*(1-DY219)</f>
        <v/>
      </c>
      <c r="DZ220" s="19">
        <f>(DZ218*DZ217)*(1-DZ219)</f>
        <v/>
      </c>
      <c r="EA220" s="19">
        <f>(EA218*EA217)*(1-EA219)</f>
        <v/>
      </c>
      <c r="EB220" s="13" t="n"/>
      <c r="EC220" s="13" t="n"/>
    </row>
    <row r="221" ht="16" customHeight="1">
      <c r="A221" s="11" t="inlineStr">
        <is>
          <t>Customer</t>
        </is>
      </c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inlineStr">
        <is>
          <t>Omrat</t>
        </is>
      </c>
      <c r="N221" s="6" t="n"/>
      <c r="O221" s="6" t="n"/>
      <c r="P221" s="6" t="n"/>
      <c r="Q221" s="6" t="inlineStr">
        <is>
          <t>Ormat</t>
        </is>
      </c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13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P221" s="13" t="n"/>
      <c r="AQ221" s="20" t="n"/>
      <c r="AR221" s="20" t="n"/>
      <c r="AS221" s="20" t="n"/>
      <c r="AT221" s="20" t="n"/>
      <c r="AU221" s="20" t="n"/>
      <c r="AV221" s="20" t="n"/>
      <c r="AW221" s="20" t="n"/>
      <c r="AX221" s="20" t="n"/>
      <c r="AY221" s="20" t="n"/>
      <c r="AZ221" s="20" t="n"/>
      <c r="BA221" s="20" t="n"/>
      <c r="BB221" s="20" t="n"/>
      <c r="BC221" s="20" t="n"/>
      <c r="BD221" s="13" t="n"/>
      <c r="BE221" s="13" t="n"/>
      <c r="BF221" s="20" t="n"/>
      <c r="BG221" s="20" t="n"/>
      <c r="BH221" s="20" t="n"/>
      <c r="BI221" s="20" t="n"/>
      <c r="BJ221" s="6" t="n"/>
      <c r="BK221" s="6" t="n"/>
      <c r="BL221" s="6" t="n"/>
      <c r="BM221" s="6" t="n"/>
      <c r="BN221" s="6" t="n"/>
      <c r="BO221" s="20" t="n"/>
      <c r="BP221" s="20" t="n"/>
      <c r="BQ221" s="20" t="n"/>
      <c r="BR221" s="6" t="n"/>
      <c r="BS221" s="6" t="n"/>
      <c r="BT221" s="6" t="n"/>
      <c r="BU221" s="6" t="n"/>
      <c r="BV221" s="20" t="n"/>
      <c r="BW221" s="6" t="n"/>
      <c r="BX221" s="6" t="n"/>
      <c r="BY221" s="6" t="n"/>
      <c r="BZ221" s="6" t="n"/>
      <c r="CA221" s="6" t="n"/>
      <c r="CB221" s="6" t="n"/>
      <c r="CC221" s="13" t="n"/>
      <c r="CD221" s="13" t="n"/>
      <c r="CE221" s="13" t="n"/>
      <c r="CF221" s="13" t="n"/>
      <c r="CG221" s="13" t="n"/>
      <c r="CH221" s="13" t="n"/>
      <c r="CI221" s="13" t="n"/>
      <c r="CJ221" s="13" t="n"/>
      <c r="CK221" s="13" t="n"/>
      <c r="CL221" s="13" t="n"/>
      <c r="CM221" s="13" t="n"/>
      <c r="CN221" s="6" t="n"/>
      <c r="CO221" s="6" t="n"/>
      <c r="CP221" s="6" t="n"/>
      <c r="CQ221" s="6" t="n"/>
      <c r="CR221" s="20" t="n"/>
      <c r="CS221" s="20" t="n"/>
      <c r="CT221" s="20" t="n"/>
      <c r="CU221" s="13" t="n"/>
      <c r="CV221" s="20" t="n"/>
      <c r="CW221" s="20" t="n"/>
      <c r="CX221" s="20" t="n"/>
      <c r="CY221" s="20" t="n"/>
      <c r="CZ221" s="6" t="n"/>
      <c r="DA221" s="20" t="n"/>
      <c r="DB221" s="20" t="n"/>
      <c r="DC221" s="20" t="n"/>
      <c r="DD221" s="20" t="n"/>
      <c r="DE221" s="13" t="n"/>
      <c r="DF221" s="13" t="n"/>
      <c r="DG221" s="6" t="n"/>
      <c r="DH221" s="13" t="n"/>
      <c r="DI221" s="13" t="n"/>
      <c r="DJ221" s="13" t="n"/>
      <c r="DK221" s="13" t="n"/>
      <c r="DL221" s="13" t="n"/>
      <c r="DM221" s="13" t="n"/>
      <c r="DN221" s="13" t="n"/>
      <c r="DO221" s="20" t="n"/>
      <c r="DP221" s="20" t="n"/>
      <c r="DQ221" s="20" t="n"/>
      <c r="DR221" s="20" t="n"/>
      <c r="DS221" s="13" t="n"/>
      <c r="DT221" s="13" t="n"/>
      <c r="DU221" s="13" t="n"/>
      <c r="DV221" s="13" t="n"/>
      <c r="DW221" s="13" t="n"/>
      <c r="DX221" s="6" t="n"/>
      <c r="DY221" s="6" t="n"/>
      <c r="DZ221" s="6" t="n"/>
      <c r="EA221" s="6" t="n"/>
      <c r="EB221" s="13" t="n"/>
      <c r="EC221" s="13" t="n"/>
    </row>
    <row r="222" ht="16" customHeight="1">
      <c r="A222" s="21" t="inlineStr">
        <is>
          <t>Customer PN</t>
        </is>
      </c>
      <c r="B222" s="20" t="n"/>
      <c r="C222" s="20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inlineStr">
        <is>
          <t>955.070.841.1</t>
        </is>
      </c>
      <c r="N222" s="20" t="n"/>
      <c r="O222" s="20" t="n"/>
      <c r="P222" s="20" t="n"/>
      <c r="Q222" s="20" t="inlineStr">
        <is>
          <t>955.070.839</t>
        </is>
      </c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  <c r="AA222" s="20" t="n"/>
      <c r="AB222" s="13" t="n"/>
      <c r="AC222" s="32" t="n"/>
      <c r="AD222" s="32" t="n"/>
      <c r="AE222" s="32" t="n"/>
      <c r="AF222" s="32" t="n"/>
      <c r="AG222" s="32" t="n"/>
      <c r="AH222" s="32" t="n"/>
      <c r="AI222" s="32" t="n"/>
      <c r="AJ222" s="20" t="n"/>
      <c r="AK222" s="20" t="n"/>
      <c r="AL222" s="20" t="n"/>
      <c r="AP222" s="13" t="n"/>
      <c r="AQ222" s="13" t="n"/>
      <c r="AR222" s="13" t="n"/>
      <c r="AS222" s="13" t="n"/>
      <c r="AT222" s="13" t="n"/>
      <c r="AU222" s="13" t="n"/>
      <c r="AV222" s="13" t="n"/>
      <c r="AW222" s="13" t="n"/>
      <c r="AX222" s="13" t="n"/>
      <c r="AY222" s="13" t="n"/>
      <c r="AZ222" s="13" t="n"/>
      <c r="BA222" s="13" t="n"/>
      <c r="BB222" s="13" t="n"/>
      <c r="BC222" s="13" t="n"/>
      <c r="BD222" s="13" t="n"/>
      <c r="BE222" s="13" t="n"/>
      <c r="BF222" s="13" t="n"/>
      <c r="BG222" s="13" t="n"/>
      <c r="BH222" s="13" t="n"/>
      <c r="BI222" s="13" t="n"/>
      <c r="BJ222" s="32" t="n"/>
      <c r="BK222" s="32" t="n"/>
      <c r="BL222" s="32" t="n"/>
      <c r="BM222" s="32" t="n"/>
      <c r="BN222" s="32" t="n"/>
      <c r="BO222" s="13" t="n"/>
      <c r="BP222" s="13" t="n"/>
      <c r="BQ222" s="13" t="n"/>
      <c r="BR222" s="32" t="n"/>
      <c r="BS222" s="32" t="n"/>
      <c r="BT222" s="32" t="n"/>
      <c r="BU222" s="32" t="n"/>
      <c r="BV222" s="13" t="n"/>
      <c r="BW222" s="32" t="n"/>
      <c r="BX222" s="32" t="n"/>
      <c r="BY222" s="32" t="n"/>
      <c r="BZ222" s="32" t="n"/>
      <c r="CA222" s="20" t="n"/>
      <c r="CB222" s="20" t="n"/>
      <c r="CC222" s="13" t="n"/>
      <c r="CD222" s="13" t="n"/>
      <c r="CE222" s="13" t="n"/>
      <c r="CF222" s="13" t="n"/>
      <c r="CG222" s="13" t="n"/>
      <c r="CH222" s="13" t="n"/>
      <c r="CI222" s="13" t="n"/>
      <c r="CJ222" s="13" t="n"/>
      <c r="CK222" s="13" t="n"/>
      <c r="CL222" s="13" t="n"/>
      <c r="CM222" s="13" t="n"/>
      <c r="CN222" s="32" t="n"/>
      <c r="CO222" s="32" t="n"/>
      <c r="CP222" s="32" t="n"/>
      <c r="CQ222" s="32" t="n"/>
      <c r="CR222" s="13" t="n"/>
      <c r="CS222" s="13" t="n"/>
      <c r="CT222" s="13" t="n"/>
      <c r="CU222" s="13" t="n"/>
      <c r="CV222" s="13" t="n"/>
      <c r="CW222" s="13" t="n"/>
      <c r="CX222" s="13" t="n"/>
      <c r="CY222" s="13" t="n"/>
      <c r="CZ222" s="32" t="n"/>
      <c r="DA222" s="13" t="n"/>
      <c r="DB222" s="13" t="n"/>
      <c r="DC222" s="13" t="n"/>
      <c r="DD222" s="13" t="n"/>
      <c r="DE222" s="13" t="n"/>
      <c r="DF222" s="13" t="n"/>
      <c r="DG222" s="32" t="n"/>
      <c r="DH222" s="13" t="n"/>
      <c r="DI222" s="13" t="n"/>
      <c r="DJ222" s="13" t="n"/>
      <c r="DK222" s="13" t="n"/>
      <c r="DL222" s="13" t="n"/>
      <c r="DM222" s="13" t="n"/>
      <c r="DN222" s="13" t="n"/>
      <c r="DO222" s="13" t="n"/>
      <c r="DP222" s="13" t="n"/>
      <c r="DQ222" s="13" t="n"/>
      <c r="DR222" s="13" t="n"/>
      <c r="DS222" s="13" t="n"/>
      <c r="DT222" s="13" t="n"/>
      <c r="DU222" s="13" t="n"/>
      <c r="DV222" s="13" t="n"/>
      <c r="DW222" s="13" t="n"/>
      <c r="DX222" s="32" t="n"/>
      <c r="DY222" s="32" t="n"/>
      <c r="DZ222" s="32" t="n"/>
      <c r="EA222" s="32" t="n"/>
      <c r="EB222" s="13" t="n"/>
      <c r="EC222" s="13" t="n"/>
    </row>
    <row r="223" ht="16" customHeight="1">
      <c r="A223" s="12" t="inlineStr">
        <is>
          <t>PO REF</t>
        </is>
      </c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20" t="inlineStr">
        <is>
          <t>AJ22-0303</t>
        </is>
      </c>
      <c r="N223" s="13" t="n"/>
      <c r="O223" s="13" t="n"/>
      <c r="P223" s="13" t="n"/>
      <c r="Q223" s="13" t="inlineStr">
        <is>
          <t>AJ22-0901</t>
        </is>
      </c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  <c r="AL223" s="13" t="n"/>
      <c r="AP223" s="13" t="n"/>
      <c r="AQ223" s="30" t="n"/>
      <c r="AR223" s="30" t="n"/>
      <c r="AS223" s="30" t="n"/>
      <c r="AT223" s="30" t="n"/>
      <c r="AU223" s="30" t="n"/>
      <c r="AV223" s="30" t="n"/>
      <c r="AW223" s="30" t="n"/>
      <c r="AX223" s="30" t="n"/>
      <c r="AY223" s="30" t="n"/>
      <c r="AZ223" s="30" t="n"/>
      <c r="BA223" s="30" t="n"/>
      <c r="BB223" s="30" t="n"/>
      <c r="BC223" s="30" t="n"/>
      <c r="BD223" s="13" t="n"/>
      <c r="BE223" s="13" t="n"/>
      <c r="BF223" s="30" t="n"/>
      <c r="BG223" s="30" t="n"/>
      <c r="BH223" s="30" t="n"/>
      <c r="BI223" s="30" t="n"/>
      <c r="BJ223" s="13" t="n"/>
      <c r="BK223" s="13" t="n"/>
      <c r="BL223" s="13" t="n"/>
      <c r="BM223" s="13" t="n"/>
      <c r="BN223" s="13" t="n"/>
      <c r="BO223" s="30" t="n"/>
      <c r="BP223" s="30" t="n"/>
      <c r="BQ223" s="30" t="n"/>
      <c r="BR223" s="13" t="n"/>
      <c r="BS223" s="13" t="n"/>
      <c r="BT223" s="13" t="n"/>
      <c r="BU223" s="13" t="n"/>
      <c r="BV223" s="30" t="n"/>
      <c r="BW223" s="13" t="n"/>
      <c r="BX223" s="13" t="n"/>
      <c r="BY223" s="13" t="n"/>
      <c r="BZ223" s="13" t="n"/>
      <c r="CA223" s="13" t="n"/>
      <c r="CB223" s="13" t="n"/>
      <c r="CC223" s="13" t="n"/>
      <c r="CD223" s="13" t="n"/>
      <c r="CE223" s="13" t="n"/>
      <c r="CF223" s="13" t="n"/>
      <c r="CG223" s="13" t="n"/>
      <c r="CH223" s="13" t="n"/>
      <c r="CI223" s="13" t="n"/>
      <c r="CJ223" s="13" t="n"/>
      <c r="CK223" s="13" t="n"/>
      <c r="CL223" s="13" t="n"/>
      <c r="CM223" s="13" t="n"/>
      <c r="CN223" s="13" t="n"/>
      <c r="CO223" s="13" t="n"/>
      <c r="CP223" s="13" t="n"/>
      <c r="CQ223" s="13" t="n"/>
      <c r="CR223" s="30" t="n"/>
      <c r="CS223" s="30" t="n"/>
      <c r="CT223" s="30" t="n"/>
      <c r="CU223" s="13" t="n"/>
      <c r="CV223" s="30" t="n"/>
      <c r="CW223" s="30" t="n"/>
      <c r="CX223" s="30" t="n"/>
      <c r="CY223" s="30" t="n"/>
      <c r="CZ223" s="13" t="n"/>
      <c r="DA223" s="30" t="n"/>
      <c r="DB223" s="30" t="n"/>
      <c r="DC223" s="30" t="n"/>
      <c r="DD223" s="30" t="n"/>
      <c r="DE223" s="13" t="n"/>
      <c r="DF223" s="13" t="n"/>
      <c r="DG223" s="13" t="n"/>
      <c r="DH223" s="13" t="n"/>
      <c r="DI223" s="13" t="n"/>
      <c r="DJ223" s="13" t="n"/>
      <c r="DK223" s="13" t="n"/>
      <c r="DL223" s="13" t="n"/>
      <c r="DM223" s="13" t="n"/>
      <c r="DN223" s="13" t="n"/>
      <c r="DO223" s="30" t="n"/>
      <c r="DP223" s="30" t="n"/>
      <c r="DQ223" s="30" t="n"/>
      <c r="DR223" s="30" t="n"/>
      <c r="DS223" s="13" t="n"/>
      <c r="DT223" s="13" t="n"/>
      <c r="DU223" s="13" t="n"/>
      <c r="DV223" s="13" t="n"/>
      <c r="DW223" s="13" t="n"/>
      <c r="DX223" s="13" t="n"/>
      <c r="DY223" s="13" t="n"/>
      <c r="DZ223" s="13" t="n"/>
      <c r="EA223" s="13" t="n"/>
      <c r="EB223" s="13" t="n"/>
      <c r="EC223" s="13" t="n"/>
    </row>
    <row r="224" ht="16" customHeight="1">
      <c r="A224" s="12" t="inlineStr">
        <is>
          <t>From Stock</t>
        </is>
      </c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inlineStr">
        <is>
          <t>V</t>
        </is>
      </c>
      <c r="N224" s="30" t="n"/>
      <c r="O224" s="30" t="n"/>
      <c r="P224" s="30" t="n"/>
      <c r="Q224" s="30" t="inlineStr">
        <is>
          <t>V</t>
        </is>
      </c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13" t="n"/>
      <c r="AC224" s="30" t="n"/>
      <c r="AD224" s="30" t="n"/>
      <c r="AE224" s="30" t="n"/>
      <c r="AF224" s="30" t="n"/>
      <c r="AG224" s="30" t="n"/>
      <c r="AH224" s="30" t="n"/>
      <c r="AI224" s="30" t="n"/>
      <c r="AJ224" s="30" t="n"/>
      <c r="AK224" s="30" t="n"/>
      <c r="AL224" s="30" t="n"/>
      <c r="AP224" s="13" t="n"/>
      <c r="AQ224" s="13" t="n"/>
      <c r="AR224" s="13" t="n"/>
      <c r="AS224" s="13" t="n"/>
      <c r="AT224" s="13" t="n"/>
      <c r="AU224" s="13" t="n"/>
      <c r="AV224" s="13" t="n"/>
      <c r="AW224" s="13" t="n"/>
      <c r="AX224" s="13" t="n"/>
      <c r="AY224" s="13" t="n"/>
      <c r="AZ224" s="13" t="n"/>
      <c r="BA224" s="13" t="n"/>
      <c r="BB224" s="13" t="n"/>
      <c r="BC224" s="13" t="n"/>
      <c r="BD224" s="13" t="n"/>
      <c r="BE224" s="13" t="n"/>
      <c r="BF224" s="13" t="n"/>
      <c r="BG224" s="13" t="n"/>
      <c r="BH224" s="13" t="n"/>
      <c r="BI224" s="13" t="n"/>
      <c r="BJ224" s="30" t="n"/>
      <c r="BK224" s="30" t="n"/>
      <c r="BL224" s="30" t="n"/>
      <c r="BM224" s="30" t="n"/>
      <c r="BN224" s="30" t="n"/>
      <c r="BO224" s="13" t="n"/>
      <c r="BP224" s="13" t="n"/>
      <c r="BQ224" s="13" t="n"/>
      <c r="BR224" s="30" t="n"/>
      <c r="BS224" s="30" t="n"/>
      <c r="BT224" s="30" t="n"/>
      <c r="BU224" s="30" t="n"/>
      <c r="BV224" s="13" t="n"/>
      <c r="BW224" s="30" t="n"/>
      <c r="BX224" s="30" t="n"/>
      <c r="BY224" s="30" t="n"/>
      <c r="BZ224" s="30" t="n"/>
      <c r="CA224" s="30" t="n"/>
      <c r="CB224" s="30" t="n"/>
      <c r="CC224" s="13" t="n"/>
      <c r="CD224" s="13" t="n"/>
      <c r="CE224" s="13" t="n"/>
      <c r="CF224" s="13" t="n"/>
      <c r="CG224" s="13" t="n"/>
      <c r="CH224" s="13" t="n"/>
      <c r="CI224" s="13" t="n"/>
      <c r="CJ224" s="13" t="n"/>
      <c r="CK224" s="13" t="n"/>
      <c r="CL224" s="13" t="n"/>
      <c r="CM224" s="13" t="n"/>
      <c r="CN224" s="30" t="n"/>
      <c r="CO224" s="30" t="n"/>
      <c r="CP224" s="30" t="n"/>
      <c r="CQ224" s="30" t="n"/>
      <c r="CR224" s="13" t="n"/>
      <c r="CS224" s="13" t="n"/>
      <c r="CT224" s="13" t="n"/>
      <c r="CU224" s="13" t="n"/>
      <c r="CV224" s="13" t="n"/>
      <c r="CW224" s="13" t="n"/>
      <c r="CX224" s="13" t="n"/>
      <c r="CY224" s="13" t="n"/>
      <c r="CZ224" s="30" t="n"/>
      <c r="DA224" s="13" t="n"/>
      <c r="DB224" s="13" t="n"/>
      <c r="DC224" s="13" t="n"/>
      <c r="DD224" s="13" t="n"/>
      <c r="DE224" s="13" t="n"/>
      <c r="DF224" s="13" t="n"/>
      <c r="DG224" s="30" t="n"/>
      <c r="DH224" s="13" t="n"/>
      <c r="DI224" s="13" t="n"/>
      <c r="DJ224" s="13" t="n"/>
      <c r="DK224" s="13" t="n"/>
      <c r="DL224" s="13" t="n"/>
      <c r="DM224" s="13" t="n"/>
      <c r="DN224" s="13" t="n"/>
      <c r="DO224" s="13" t="n"/>
      <c r="DP224" s="13" t="n"/>
      <c r="DQ224" s="13" t="n"/>
      <c r="DR224" s="13" t="n"/>
      <c r="DS224" s="13" t="n"/>
      <c r="DT224" s="13" t="n"/>
      <c r="DU224" s="13" t="n"/>
      <c r="DV224" s="13" t="n"/>
      <c r="DW224" s="13" t="n"/>
      <c r="DX224" s="30" t="n"/>
      <c r="DY224" s="30" t="n"/>
      <c r="DZ224" s="30" t="n"/>
      <c r="EA224" s="30" t="n"/>
      <c r="EB224" s="13" t="n"/>
      <c r="EC224" s="13" t="n"/>
    </row>
    <row r="225" ht="16" customHeight="1">
      <c r="A225" s="12" t="inlineStr">
        <is>
          <t>Qty</t>
        </is>
      </c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>
        <v>10</v>
      </c>
      <c r="N225" s="13" t="n"/>
      <c r="O225" s="13" t="n"/>
      <c r="P225" s="13" t="n"/>
      <c r="Q225" s="13" t="n">
        <v>1</v>
      </c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  <c r="AG225" s="13" t="n"/>
      <c r="AH225" s="13" t="n"/>
      <c r="AI225" s="13" t="n"/>
      <c r="AJ225" s="13" t="n"/>
      <c r="AK225" s="13" t="n"/>
      <c r="AL225" s="13" t="n"/>
      <c r="AP225" s="13" t="n"/>
      <c r="AQ225" s="15" t="n"/>
      <c r="AR225" s="15" t="n"/>
      <c r="AS225" s="15" t="n"/>
      <c r="AT225" s="15" t="n"/>
      <c r="AU225" s="15" t="n"/>
      <c r="AV225" s="15" t="n"/>
      <c r="AW225" s="15" t="n"/>
      <c r="AX225" s="15" t="n"/>
      <c r="AY225" s="15" t="n"/>
      <c r="AZ225" s="15" t="n"/>
      <c r="BA225" s="15" t="n"/>
      <c r="BB225" s="15" t="n"/>
      <c r="BC225" s="15" t="n"/>
      <c r="BD225" s="13" t="n"/>
      <c r="BE225" s="13" t="n"/>
      <c r="BF225" s="15" t="n"/>
      <c r="BG225" s="15" t="n"/>
      <c r="BH225" s="15" t="n"/>
      <c r="BI225" s="15" t="n"/>
      <c r="BJ225" s="13" t="n"/>
      <c r="BK225" s="13" t="n"/>
      <c r="BL225" s="13" t="n"/>
      <c r="BM225" s="13" t="n"/>
      <c r="BN225" s="13" t="n"/>
      <c r="BO225" s="15" t="n"/>
      <c r="BP225" s="15" t="n"/>
      <c r="BQ225" s="15" t="n"/>
      <c r="BR225" s="13" t="n"/>
      <c r="BS225" s="13" t="n"/>
      <c r="BT225" s="13" t="n"/>
      <c r="BU225" s="13" t="n"/>
      <c r="BV225" s="15" t="n"/>
      <c r="BW225" s="13" t="n"/>
      <c r="BX225" s="13" t="n"/>
      <c r="BY225" s="13" t="n"/>
      <c r="BZ225" s="13" t="n"/>
      <c r="CA225" s="13" t="n"/>
      <c r="CB225" s="13" t="n"/>
      <c r="CC225" s="13" t="n"/>
      <c r="CD225" s="13" t="n"/>
      <c r="CE225" s="13" t="n"/>
      <c r="CF225" s="13" t="n"/>
      <c r="CG225" s="13" t="n"/>
      <c r="CH225" s="13" t="n"/>
      <c r="CI225" s="13" t="n"/>
      <c r="CJ225" s="13" t="n"/>
      <c r="CK225" s="13" t="n"/>
      <c r="CL225" s="13" t="n"/>
      <c r="CM225" s="13" t="n"/>
      <c r="CN225" s="13" t="n"/>
      <c r="CO225" s="13" t="n"/>
      <c r="CP225" s="13" t="n"/>
      <c r="CQ225" s="13" t="n"/>
      <c r="CR225" s="15" t="n"/>
      <c r="CS225" s="15" t="n"/>
      <c r="CT225" s="15" t="n"/>
      <c r="CU225" s="13" t="n"/>
      <c r="CV225" s="15" t="n"/>
      <c r="CW225" s="15" t="n"/>
      <c r="CX225" s="15" t="n"/>
      <c r="CY225" s="15" t="n"/>
      <c r="CZ225" s="13" t="n"/>
      <c r="DA225" s="15" t="n"/>
      <c r="DB225" s="15" t="n"/>
      <c r="DC225" s="15" t="n"/>
      <c r="DD225" s="15" t="n"/>
      <c r="DE225" s="13" t="n"/>
      <c r="DF225" s="13" t="n"/>
      <c r="DG225" s="13" t="n"/>
      <c r="DH225" s="13" t="n"/>
      <c r="DI225" s="13" t="n"/>
      <c r="DJ225" s="13" t="n"/>
      <c r="DK225" s="13" t="n"/>
      <c r="DL225" s="13" t="n"/>
      <c r="DM225" s="13" t="n"/>
      <c r="DN225" s="13" t="n"/>
      <c r="DO225" s="15" t="n"/>
      <c r="DP225" s="15" t="n"/>
      <c r="DQ225" s="15" t="n"/>
      <c r="DR225" s="15" t="n"/>
      <c r="DS225" s="13" t="n"/>
      <c r="DT225" s="13" t="n"/>
      <c r="DU225" s="13" t="n"/>
      <c r="DV225" s="13" t="n"/>
      <c r="DW225" s="13" t="n"/>
      <c r="DX225" s="13" t="n"/>
      <c r="DY225" s="13" t="n"/>
      <c r="DZ225" s="13" t="n"/>
      <c r="EA225" s="13" t="n"/>
      <c r="EB225" s="13" t="n"/>
      <c r="EC225" s="13" t="n"/>
    </row>
    <row r="226" ht="16" customHeight="1">
      <c r="A226" s="14" t="inlineStr">
        <is>
          <t>Price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>
        <v>252</v>
      </c>
      <c r="N226" s="15" t="n"/>
      <c r="O226" s="15" t="n"/>
      <c r="P226" s="15" t="n"/>
      <c r="Q226" s="15" t="n">
        <v>174</v>
      </c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3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  <c r="AL226" s="15" t="n"/>
      <c r="AP226" s="13" t="n"/>
      <c r="AQ226" s="17" t="n"/>
      <c r="AR226" s="17" t="n"/>
      <c r="AS226" s="17" t="n"/>
      <c r="AT226" s="17" t="n"/>
      <c r="AU226" s="17" t="n"/>
      <c r="AV226" s="17" t="n"/>
      <c r="AW226" s="17" t="n"/>
      <c r="AX226" s="17" t="n"/>
      <c r="AY226" s="17" t="n"/>
      <c r="AZ226" s="17" t="n"/>
      <c r="BA226" s="17" t="n"/>
      <c r="BB226" s="17" t="n"/>
      <c r="BC226" s="17" t="n"/>
      <c r="BD226" s="13" t="n"/>
      <c r="BE226" s="13" t="n"/>
      <c r="BF226" s="17" t="n"/>
      <c r="BG226" s="17" t="n"/>
      <c r="BH226" s="17" t="n"/>
      <c r="BI226" s="17" t="n"/>
      <c r="BJ226" s="15" t="n"/>
      <c r="BK226" s="15" t="n"/>
      <c r="BL226" s="15" t="n"/>
      <c r="BM226" s="15" t="n"/>
      <c r="BN226" s="15" t="n"/>
      <c r="BO226" s="17" t="n"/>
      <c r="BP226" s="17" t="n"/>
      <c r="BQ226" s="17" t="n"/>
      <c r="BR226" s="15" t="n"/>
      <c r="BS226" s="15" t="n"/>
      <c r="BT226" s="15" t="n"/>
      <c r="BU226" s="15" t="n"/>
      <c r="BV226" s="17" t="n"/>
      <c r="BW226" s="15" t="n"/>
      <c r="BX226" s="15" t="n"/>
      <c r="BY226" s="15" t="n"/>
      <c r="BZ226" s="15" t="n"/>
      <c r="CA226" s="15" t="n"/>
      <c r="CB226" s="15" t="n"/>
      <c r="CC226" s="13" t="n"/>
      <c r="CD226" s="13" t="n"/>
      <c r="CE226" s="13" t="n"/>
      <c r="CF226" s="13" t="n"/>
      <c r="CG226" s="13" t="n"/>
      <c r="CH226" s="13" t="n"/>
      <c r="CI226" s="13" t="n"/>
      <c r="CJ226" s="13" t="n"/>
      <c r="CK226" s="13" t="n"/>
      <c r="CL226" s="13" t="n"/>
      <c r="CM226" s="13" t="n"/>
      <c r="CN226" s="15" t="n"/>
      <c r="CO226" s="15" t="n"/>
      <c r="CP226" s="15" t="n"/>
      <c r="CQ226" s="15" t="n"/>
      <c r="CR226" s="17" t="n"/>
      <c r="CS226" s="17" t="n"/>
      <c r="CT226" s="17" t="n"/>
      <c r="CU226" s="13" t="n"/>
      <c r="CV226" s="17" t="n"/>
      <c r="CW226" s="17" t="n"/>
      <c r="CX226" s="17" t="n"/>
      <c r="CY226" s="17" t="n"/>
      <c r="CZ226" s="15" t="n"/>
      <c r="DA226" s="17" t="n"/>
      <c r="DB226" s="17" t="n"/>
      <c r="DC226" s="17" t="n"/>
      <c r="DD226" s="17" t="n"/>
      <c r="DE226" s="13" t="n"/>
      <c r="DF226" s="13" t="n"/>
      <c r="DG226" s="15" t="n"/>
      <c r="DH226" s="13" t="n"/>
      <c r="DI226" s="13" t="n"/>
      <c r="DJ226" s="13" t="n"/>
      <c r="DK226" s="13" t="n"/>
      <c r="DL226" s="13" t="n"/>
      <c r="DM226" s="13" t="n"/>
      <c r="DN226" s="13" t="n"/>
      <c r="DO226" s="17" t="n"/>
      <c r="DP226" s="17" t="n"/>
      <c r="DQ226" s="17" t="n"/>
      <c r="DR226" s="17" t="n"/>
      <c r="DS226" s="13" t="n"/>
      <c r="DT226" s="13" t="n"/>
      <c r="DU226" s="13" t="n"/>
      <c r="DV226" s="13" t="n"/>
      <c r="DW226" s="13" t="n"/>
      <c r="DX226" s="15" t="n"/>
      <c r="DY226" s="15" t="n"/>
      <c r="DZ226" s="15" t="n"/>
      <c r="EA226" s="15" t="n"/>
      <c r="EB226" s="13" t="n"/>
      <c r="EC226" s="13" t="n"/>
    </row>
    <row r="227" ht="16" customHeight="1">
      <c r="A227" s="16" t="inlineStr">
        <is>
          <t>Discount</t>
        </is>
      </c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>
        <v>0</v>
      </c>
      <c r="N227" s="17" t="n"/>
      <c r="O227" s="17" t="n"/>
      <c r="P227" s="17" t="n"/>
      <c r="Q227" s="17" t="n">
        <v>0</v>
      </c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3" t="n"/>
      <c r="AC227" s="17" t="n"/>
      <c r="AD227" s="17" t="n"/>
      <c r="AE227" s="17" t="n"/>
      <c r="AF227" s="17" t="n"/>
      <c r="AG227" s="17" t="n"/>
      <c r="AH227" s="17" t="n"/>
      <c r="AI227" s="17" t="n"/>
      <c r="AJ227" s="17" t="n"/>
      <c r="AK227" s="17" t="n"/>
      <c r="AL227" s="17" t="n"/>
      <c r="AP227" s="19">
        <f>(AP225*AP224)*(1-AP226)</f>
        <v/>
      </c>
      <c r="AQ227" s="19" t="n"/>
      <c r="AR227" s="19" t="n"/>
      <c r="AS227" s="19" t="n"/>
      <c r="AT227" s="19" t="n"/>
      <c r="AU227" s="19" t="n"/>
      <c r="AV227" s="19" t="n"/>
      <c r="AW227" s="19" t="n"/>
      <c r="AX227" s="19" t="n"/>
      <c r="AY227" s="19" t="n"/>
      <c r="AZ227" s="19" t="n"/>
      <c r="BA227" s="19" t="n"/>
      <c r="BB227" s="19">
        <f>(BB225*BB224)*(1-BB226)</f>
        <v/>
      </c>
      <c r="BC227" s="19">
        <f>(BC225*BC224)*(1-BC226)</f>
        <v/>
      </c>
      <c r="BD227" s="19">
        <f>(BD225*BD224)*(1-BD226)</f>
        <v/>
      </c>
      <c r="BE227" s="19">
        <f>(BE225*BE224)*(1-BE226)</f>
        <v/>
      </c>
      <c r="BF227" s="19" t="n"/>
      <c r="BG227" s="19" t="n"/>
      <c r="BH227" s="19" t="n"/>
      <c r="BI227" s="19">
        <f>(BI225*BI224)*(1-BI226)</f>
        <v/>
      </c>
      <c r="BJ227" s="17" t="n"/>
      <c r="BK227" s="17" t="n"/>
      <c r="BL227" s="17" t="n"/>
      <c r="BM227" s="17" t="n"/>
      <c r="BN227" s="17" t="n"/>
      <c r="BO227" s="19">
        <f>(BO225*BO224)*(1-BO226)</f>
        <v/>
      </c>
      <c r="BP227" s="19">
        <f>(BP225*BP224)*(1-BP226)</f>
        <v/>
      </c>
      <c r="BQ227" s="19">
        <f>(BQ225*BQ224)*(1-BQ226)</f>
        <v/>
      </c>
      <c r="BR227" s="17" t="n"/>
      <c r="BS227" s="17" t="n"/>
      <c r="BT227" s="17" t="n"/>
      <c r="BU227" s="17" t="n"/>
      <c r="BV227" s="19">
        <f>(BV225*BV224)*(1-BV226)</f>
        <v/>
      </c>
      <c r="BW227" s="17" t="n"/>
      <c r="BX227" s="17" t="n"/>
      <c r="BY227" s="17" t="n"/>
      <c r="BZ227" s="17" t="n"/>
      <c r="CA227" s="17" t="n"/>
      <c r="CB227" s="17" t="n"/>
      <c r="CC227" s="19">
        <f>(CC225*CC224)*(1-CC226)</f>
        <v/>
      </c>
      <c r="CD227" s="19">
        <f>(CD225*CD224)*(1-CD226)</f>
        <v/>
      </c>
      <c r="CE227" s="19">
        <f>(CE225*CE224)*(1-CE226)</f>
        <v/>
      </c>
      <c r="CF227" s="19">
        <f>(CF225*CF224)*(1-CF226)</f>
        <v/>
      </c>
      <c r="CG227" s="19">
        <f>(CG225*CG224)*(1-CG226)</f>
        <v/>
      </c>
      <c r="CH227" s="19">
        <f>(CH225*CH224)*(1-CH226)</f>
        <v/>
      </c>
      <c r="CI227" s="19">
        <f>(CI225*CI224)*(1-CI226)</f>
        <v/>
      </c>
      <c r="CJ227" s="19">
        <f>(CJ225*CJ224)*(1-CJ226)</f>
        <v/>
      </c>
      <c r="CK227" s="19">
        <f>(CK225*CK224)*(1-CK226)</f>
        <v/>
      </c>
      <c r="CL227" s="19">
        <f>(CL225*CL224)*(1-CL226)</f>
        <v/>
      </c>
      <c r="CM227" s="19">
        <f>(CM225*CM224)*(1-CM226)</f>
        <v/>
      </c>
      <c r="CN227" s="17" t="n"/>
      <c r="CO227" s="17" t="n"/>
      <c r="CP227" s="17" t="n"/>
      <c r="CQ227" s="17" t="n"/>
      <c r="CR227" s="19">
        <f>(CR225*CR224)*(1-CR226)</f>
        <v/>
      </c>
      <c r="CS227" s="19">
        <f>(CS225*CS224)*(1-CS226)</f>
        <v/>
      </c>
      <c r="CT227" s="19">
        <f>(CT225*CT224)*(1-CT226)</f>
        <v/>
      </c>
      <c r="CU227" s="19">
        <f>(CU225*CU224)*(1-CU226)</f>
        <v/>
      </c>
      <c r="CV227" s="19">
        <f>(CV225*CV224)*(1-CV226)</f>
        <v/>
      </c>
      <c r="CW227" s="19">
        <f>(CW225*CW224)*(1-CW226)</f>
        <v/>
      </c>
      <c r="CX227" s="19" t="n"/>
      <c r="CY227" s="19" t="n"/>
      <c r="CZ227" s="17" t="n"/>
      <c r="DA227" s="19">
        <f>(DA225*DA224)*(1-DA226)</f>
        <v/>
      </c>
      <c r="DB227" s="19">
        <f>(DB225*DB224)*(1-DB226)</f>
        <v/>
      </c>
      <c r="DC227" s="19">
        <f>(DC225*DC224)*(1-DC226)</f>
        <v/>
      </c>
      <c r="DD227" s="19">
        <f>(DD225*DD224)*(1-DD226)</f>
        <v/>
      </c>
      <c r="DE227" s="19">
        <f>(DE225*DE224)*(1-DE226)</f>
        <v/>
      </c>
      <c r="DF227" s="19">
        <f>(DF225*DF224)*(1-DF226)</f>
        <v/>
      </c>
      <c r="DG227" s="17" t="n"/>
      <c r="DH227" s="19">
        <f>(DH225*DH224)*(1-DH226)</f>
        <v/>
      </c>
      <c r="DI227" s="19">
        <f>(DI225*DI224)*(1-DI226)</f>
        <v/>
      </c>
      <c r="DJ227" s="19">
        <f>(DJ225*DJ224)*(1-DJ226)</f>
        <v/>
      </c>
      <c r="DK227" s="19">
        <f>(DK225*DK224)*(1-DK226)</f>
        <v/>
      </c>
      <c r="DL227" s="19">
        <f>(DL225*DL224)*(1-DL226)</f>
        <v/>
      </c>
      <c r="DM227" s="19">
        <f>(DM225*DM224)*(1-DM226)</f>
        <v/>
      </c>
      <c r="DN227" s="19">
        <f>(DN225*DN224)*(1-DN226)</f>
        <v/>
      </c>
      <c r="DO227" s="19">
        <f>(DO225*DO224)*(1-DO226)</f>
        <v/>
      </c>
      <c r="DP227" s="19">
        <f>(DP225*DP224)*(1-DP226)</f>
        <v/>
      </c>
      <c r="DQ227" s="19">
        <f>(DQ225*DQ224)*(1-DQ226)</f>
        <v/>
      </c>
      <c r="DR227" s="19">
        <f>(DR225*DR224)*(1-DR226)</f>
        <v/>
      </c>
      <c r="DS227" s="19">
        <f>(DS225*DS224)*(1-DS226)</f>
        <v/>
      </c>
      <c r="DT227" s="13" t="n"/>
      <c r="DU227" s="19">
        <f>(DU225*DU224)*(1-DU226)</f>
        <v/>
      </c>
      <c r="DV227" s="19">
        <f>(DV225*DV224)*(1-DV226)</f>
        <v/>
      </c>
      <c r="DW227" s="19">
        <f>(DW225*DW224)*(1-DW226)</f>
        <v/>
      </c>
      <c r="DX227" s="17" t="n"/>
      <c r="DY227" s="17" t="n"/>
      <c r="DZ227" s="17" t="n"/>
      <c r="EA227" s="17" t="n"/>
      <c r="EB227" s="19">
        <f>(EB225*EB224)*(1-EB226)</f>
        <v/>
      </c>
      <c r="EC227" s="19">
        <f>(EC225*EC224)*(1-EC226)</f>
        <v/>
      </c>
    </row>
    <row r="228" ht="16" customHeight="1">
      <c r="A228" s="18" t="inlineStr">
        <is>
          <t>Final Price</t>
        </is>
      </c>
      <c r="B228" s="19">
        <f>(B226*B225)*(1-B227)</f>
        <v/>
      </c>
      <c r="C228" s="19">
        <f>(C226*C225)*(1-C227)</f>
        <v/>
      </c>
      <c r="D228" s="19">
        <f>(D226*D225)*(1-D227)</f>
        <v/>
      </c>
      <c r="E228" s="19">
        <f>(E226*E225)*(1-E227)</f>
        <v/>
      </c>
      <c r="F228" s="19">
        <f>(F226*F225)*(1-F227)</f>
        <v/>
      </c>
      <c r="G228" s="19">
        <f>(G226*G225)*(1-G227)</f>
        <v/>
      </c>
      <c r="H228" s="19">
        <f>(H226*H225)*(1-H227)</f>
        <v/>
      </c>
      <c r="I228" s="19">
        <f>(I226*I225)*(1-I227)</f>
        <v/>
      </c>
      <c r="J228" s="19">
        <f>(J226*J225)*(1-J227)</f>
        <v/>
      </c>
      <c r="K228" s="19">
        <f>(K226*K225)*(1-K227)</f>
        <v/>
      </c>
      <c r="L228" s="19">
        <f>(L226*L225)*(1-L227)</f>
        <v/>
      </c>
      <c r="M228" s="19">
        <f>(M226*M225)*(1-M227)</f>
        <v/>
      </c>
      <c r="N228" s="19">
        <f>(N226*N225)*(1-N227)</f>
        <v/>
      </c>
      <c r="O228" s="19">
        <f>(O226*O225)*(1-O227)</f>
        <v/>
      </c>
      <c r="P228" s="19">
        <f>(P226*P225)*(1-P227)</f>
        <v/>
      </c>
      <c r="Q228" s="19">
        <f>(Q226*Q225)*(1-Q227)</f>
        <v/>
      </c>
      <c r="R228" s="19">
        <f>(R226*R225)*(1-R227)</f>
        <v/>
      </c>
      <c r="S228" s="19">
        <f>(S226*S225)*(1-S227)</f>
        <v/>
      </c>
      <c r="T228" s="19">
        <f>(T226*T225)*(1-T227)</f>
        <v/>
      </c>
      <c r="U228" s="19">
        <f>(U226*U225)*(1-U227)</f>
        <v/>
      </c>
      <c r="V228" s="19">
        <f>(V226*V225)*(1-V227)</f>
        <v/>
      </c>
      <c r="W228" s="19">
        <f>(W226*W225)*(1-W227)</f>
        <v/>
      </c>
      <c r="X228" s="19" t="n"/>
      <c r="Y228" s="19">
        <f>(Y226*Y225)*(1-Y227)</f>
        <v/>
      </c>
      <c r="Z228" s="19">
        <f>(Z226*Z225)*(1-Z227)</f>
        <v/>
      </c>
      <c r="AA228" s="19">
        <f>(AA226*AA225)*(1-AA227)</f>
        <v/>
      </c>
      <c r="AB228" s="19">
        <f>(AB226*AB225)*(1-AB227)</f>
        <v/>
      </c>
      <c r="AC228" s="19">
        <f>(AC226*AC225)*(1-AC227)</f>
        <v/>
      </c>
      <c r="AD228" s="19" t="n"/>
      <c r="AE228" s="19" t="n"/>
      <c r="AF228" s="19" t="n"/>
      <c r="AG228" s="19" t="n"/>
      <c r="AH228" s="19" t="n"/>
      <c r="AI228" s="19" t="n"/>
      <c r="AJ228" s="19">
        <f>(AJ226*AJ225)*(1-AJ227)</f>
        <v/>
      </c>
      <c r="AK228" s="19">
        <f>(AK226*AK225)*(1-AK227)</f>
        <v/>
      </c>
      <c r="AL228" s="19">
        <f>(AL226*AL225)*(1-AL227)</f>
        <v/>
      </c>
      <c r="AP228" s="13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13" t="n"/>
      <c r="BE228" s="13" t="n"/>
      <c r="BF228" s="6" t="n"/>
      <c r="BG228" s="6" t="n"/>
      <c r="BH228" s="6" t="n"/>
      <c r="BI228" s="6" t="n"/>
      <c r="BJ228" s="19">
        <f>(BJ226*BJ225)*(1-BJ227)</f>
        <v/>
      </c>
      <c r="BK228" s="19">
        <f>(BK226*BK225)*(1-BK227)</f>
        <v/>
      </c>
      <c r="BL228" s="19">
        <f>(BL226*BL225)*(1-BL227)</f>
        <v/>
      </c>
      <c r="BM228" s="19">
        <f>(BM226*BM225)*(1-BM227)</f>
        <v/>
      </c>
      <c r="BN228" s="19">
        <f>(BN226*BN225)*(1-BN227)</f>
        <v/>
      </c>
      <c r="BO228" s="6" t="n"/>
      <c r="BP228" s="6" t="n"/>
      <c r="BQ228" s="6" t="n"/>
      <c r="BR228" s="19">
        <f>(BR226*BR225)*(1-BR227)</f>
        <v/>
      </c>
      <c r="BS228" s="19">
        <f>(BS226*BS225)*(1-BS227)</f>
        <v/>
      </c>
      <c r="BT228" s="19">
        <f>(BT226*BT225)*(1-BT227)</f>
        <v/>
      </c>
      <c r="BU228" s="19">
        <f>(BU226*BU225)*(1-BU227)</f>
        <v/>
      </c>
      <c r="BV228" s="6" t="n"/>
      <c r="BW228" s="19">
        <f>(BW226*BW225)*(1-BW227)</f>
        <v/>
      </c>
      <c r="BX228" s="19">
        <f>(BX226*BX225)*(1-BX227)</f>
        <v/>
      </c>
      <c r="BY228" s="19">
        <f>(BY226*BY225)*(1-BY227)</f>
        <v/>
      </c>
      <c r="BZ228" s="19">
        <f>(BZ226*BZ225)*(1-BZ227)</f>
        <v/>
      </c>
      <c r="CA228" s="19">
        <f>(CA226*CA225)*(1-CA227)</f>
        <v/>
      </c>
      <c r="CB228" s="19">
        <f>(CB226*CB225)*(1-CB227)</f>
        <v/>
      </c>
      <c r="CC228" s="13" t="n"/>
      <c r="CD228" s="13" t="n"/>
      <c r="CE228" s="13" t="n"/>
      <c r="CF228" s="13" t="n"/>
      <c r="CG228" s="13" t="n"/>
      <c r="CH228" s="13" t="n"/>
      <c r="CI228" s="13" t="n"/>
      <c r="CJ228" s="13" t="n"/>
      <c r="CK228" s="13" t="n"/>
      <c r="CL228" s="13" t="n"/>
      <c r="CM228" s="13" t="n"/>
      <c r="CN228" s="19">
        <f>(CN226*CN225)*(1-CN227)</f>
        <v/>
      </c>
      <c r="CO228" s="19">
        <f>(CO226*CO225)*(1-CO227)</f>
        <v/>
      </c>
      <c r="CP228" s="19">
        <f>(CP226*CP225)*(1-CP227)</f>
        <v/>
      </c>
      <c r="CQ228" s="19">
        <f>(CQ226*CQ225)*(1-CQ227)</f>
        <v/>
      </c>
      <c r="CR228" s="6" t="n"/>
      <c r="CS228" s="6" t="n"/>
      <c r="CT228" s="6" t="n"/>
      <c r="CU228" s="13" t="n"/>
      <c r="CV228" s="6" t="n"/>
      <c r="CW228" s="6" t="n"/>
      <c r="CX228" s="6" t="n"/>
      <c r="CY228" s="6" t="n"/>
      <c r="CZ228" s="19">
        <f>(CZ226*CZ225)*(1-CZ227)</f>
        <v/>
      </c>
      <c r="DA228" s="6" t="n"/>
      <c r="DB228" s="6" t="n"/>
      <c r="DC228" s="6" t="n"/>
      <c r="DD228" s="6" t="n"/>
      <c r="DE228" s="13" t="n"/>
      <c r="DF228" s="13" t="n"/>
      <c r="DG228" s="19">
        <f>(DG226*DG225)*(1-DG227)</f>
        <v/>
      </c>
      <c r="DH228" s="13" t="n"/>
      <c r="DI228" s="13" t="n"/>
      <c r="DJ228" s="13" t="n"/>
      <c r="DK228" s="13" t="n"/>
      <c r="DL228" s="13" t="n"/>
      <c r="DM228" s="13" t="n"/>
      <c r="DN228" s="13" t="n"/>
      <c r="DO228" s="6" t="n"/>
      <c r="DP228" s="6" t="n"/>
      <c r="DQ228" s="6" t="n"/>
      <c r="DR228" s="6" t="n"/>
      <c r="DS228" s="13" t="n"/>
      <c r="DT228" s="19">
        <f>(DT226*DT225)*(1-DT227)</f>
        <v/>
      </c>
      <c r="DU228" s="13" t="n"/>
      <c r="DV228" s="13" t="n"/>
      <c r="DW228" s="13" t="n"/>
      <c r="DX228" s="19">
        <f>(DX226*DX225)*(1-DX227)</f>
        <v/>
      </c>
      <c r="DY228" s="19">
        <f>(DY226*DY225)*(1-DY227)</f>
        <v/>
      </c>
      <c r="DZ228" s="19">
        <f>(DZ226*DZ225)*(1-DZ227)</f>
        <v/>
      </c>
      <c r="EA228" s="19">
        <f>(EA226*EA225)*(1-EA227)</f>
        <v/>
      </c>
      <c r="EB228" s="13" t="n"/>
      <c r="EC228" s="13" t="n"/>
    </row>
    <row r="229" ht="16" customHeight="1">
      <c r="A229" s="18" t="inlineStr">
        <is>
          <t>Customer</t>
        </is>
      </c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inlineStr">
        <is>
          <t>Ormat</t>
        </is>
      </c>
      <c r="N229" s="6" t="n"/>
      <c r="O229" s="6" t="n"/>
      <c r="P229" s="6" t="n"/>
      <c r="Q229" s="6" t="inlineStr">
        <is>
          <t>Ormat</t>
        </is>
      </c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13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P229" s="13" t="n"/>
      <c r="AQ229" s="20" t="n"/>
      <c r="AR229" s="20" t="n"/>
      <c r="AS229" s="20" t="n"/>
      <c r="AT229" s="20" t="n"/>
      <c r="AU229" s="20" t="n"/>
      <c r="AV229" s="20" t="n"/>
      <c r="AW229" s="20" t="n"/>
      <c r="AX229" s="20" t="n"/>
      <c r="AY229" s="20" t="n"/>
      <c r="AZ229" s="20" t="n"/>
      <c r="BA229" s="20" t="n"/>
      <c r="BB229" s="20" t="n"/>
      <c r="BC229" s="20" t="n"/>
      <c r="BD229" s="13" t="n"/>
      <c r="BE229" s="13" t="n"/>
      <c r="BF229" s="20" t="n"/>
      <c r="BG229" s="20" t="n"/>
      <c r="BH229" s="20" t="n"/>
      <c r="BI229" s="20" t="n"/>
      <c r="BJ229" s="6" t="n"/>
      <c r="BK229" s="6" t="n"/>
      <c r="BL229" s="6" t="n"/>
      <c r="BM229" s="6" t="n"/>
      <c r="BN229" s="6" t="n"/>
      <c r="BO229" s="20" t="n"/>
      <c r="BP229" s="20" t="n"/>
      <c r="BQ229" s="20" t="n"/>
      <c r="BR229" s="6" t="n"/>
      <c r="BS229" s="6" t="n"/>
      <c r="BT229" s="6" t="n"/>
      <c r="BU229" s="6" t="n"/>
      <c r="BV229" s="20" t="n"/>
      <c r="BW229" s="6" t="n"/>
      <c r="BX229" s="6" t="n"/>
      <c r="BY229" s="6" t="n"/>
      <c r="BZ229" s="6" t="n"/>
      <c r="CA229" s="6" t="n"/>
      <c r="CB229" s="6" t="n"/>
      <c r="CC229" s="13" t="n"/>
      <c r="CD229" s="13" t="n"/>
      <c r="CE229" s="13" t="n"/>
      <c r="CF229" s="13" t="n"/>
      <c r="CG229" s="13" t="n"/>
      <c r="CH229" s="13" t="n"/>
      <c r="CI229" s="13" t="n"/>
      <c r="CJ229" s="13" t="n"/>
      <c r="CK229" s="13" t="n"/>
      <c r="CL229" s="13" t="n"/>
      <c r="CM229" s="13" t="n"/>
      <c r="CN229" s="6" t="n"/>
      <c r="CO229" s="6" t="n"/>
      <c r="CP229" s="6" t="n"/>
      <c r="CQ229" s="6" t="n"/>
      <c r="CR229" s="20" t="n"/>
      <c r="CS229" s="20" t="n"/>
      <c r="CT229" s="20" t="n"/>
      <c r="CU229" s="13" t="n"/>
      <c r="CV229" s="20" t="n"/>
      <c r="CW229" s="20" t="n"/>
      <c r="CX229" s="20" t="n"/>
      <c r="CY229" s="20" t="n"/>
      <c r="CZ229" s="6" t="n"/>
      <c r="DA229" s="20" t="n"/>
      <c r="DB229" s="20" t="n"/>
      <c r="DC229" s="20" t="n"/>
      <c r="DD229" s="20" t="n"/>
      <c r="DE229" s="13" t="n"/>
      <c r="DF229" s="13" t="n"/>
      <c r="DG229" s="6" t="n"/>
      <c r="DH229" s="13" t="n"/>
      <c r="DI229" s="13" t="n"/>
      <c r="DJ229" s="13" t="n"/>
      <c r="DK229" s="13" t="n"/>
      <c r="DL229" s="13" t="n"/>
      <c r="DM229" s="13" t="n"/>
      <c r="DN229" s="13" t="n"/>
      <c r="DO229" s="20" t="n"/>
      <c r="DP229" s="20" t="n"/>
      <c r="DQ229" s="20" t="n"/>
      <c r="DR229" s="20" t="n"/>
      <c r="DS229" s="13" t="n"/>
      <c r="DT229" s="13" t="n"/>
      <c r="DU229" s="13" t="n"/>
      <c r="DV229" s="13" t="n"/>
      <c r="DW229" s="13" t="n"/>
      <c r="DX229" s="6" t="n"/>
      <c r="DY229" s="6" t="n"/>
      <c r="DZ229" s="6" t="n"/>
      <c r="EA229" s="6" t="n"/>
      <c r="EB229" s="13" t="n"/>
      <c r="EC229" s="13" t="n"/>
    </row>
    <row r="230" ht="16" customHeight="1">
      <c r="A230" s="21" t="inlineStr">
        <is>
          <t>Customer PN</t>
        </is>
      </c>
      <c r="B230" s="20" t="n"/>
      <c r="C230" s="20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inlineStr">
        <is>
          <t>955.070.841.1</t>
        </is>
      </c>
      <c r="N230" s="20" t="n"/>
      <c r="O230" s="20" t="n"/>
      <c r="P230" s="20" t="n"/>
      <c r="Q230" s="20" t="inlineStr">
        <is>
          <t>955.070.839.1</t>
        </is>
      </c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  <c r="AA230" s="20" t="n"/>
      <c r="AB230" s="13" t="n"/>
      <c r="AC230" s="32" t="n"/>
      <c r="AD230" s="32" t="n"/>
      <c r="AE230" s="32" t="n"/>
      <c r="AF230" s="32" t="n"/>
      <c r="AG230" s="32" t="n"/>
      <c r="AH230" s="32" t="n"/>
      <c r="AI230" s="32" t="n"/>
      <c r="AJ230" s="20" t="n"/>
      <c r="AK230" s="20" t="n"/>
      <c r="AL230" s="20" t="n"/>
      <c r="AP230" s="13" t="n"/>
      <c r="AQ230" s="13" t="n"/>
      <c r="AR230" s="13" t="n"/>
      <c r="AS230" s="13" t="n"/>
      <c r="AT230" s="13" t="n"/>
      <c r="AU230" s="13" t="n"/>
      <c r="AV230" s="13" t="n"/>
      <c r="AW230" s="13" t="n"/>
      <c r="AX230" s="13" t="n"/>
      <c r="AY230" s="13" t="n"/>
      <c r="AZ230" s="13" t="n"/>
      <c r="BA230" s="13" t="n"/>
      <c r="BB230" s="13" t="n"/>
      <c r="BC230" s="13" t="n"/>
      <c r="BD230" s="13" t="n"/>
      <c r="BE230" s="13" t="n"/>
      <c r="BF230" s="13" t="n"/>
      <c r="BG230" s="13" t="n"/>
      <c r="BH230" s="13" t="n"/>
      <c r="BI230" s="13" t="n"/>
      <c r="BJ230" s="32" t="n"/>
      <c r="BK230" s="32" t="n"/>
      <c r="BL230" s="32" t="n"/>
      <c r="BM230" s="32" t="n"/>
      <c r="BN230" s="32" t="n"/>
      <c r="BO230" s="13" t="n"/>
      <c r="BP230" s="13" t="n"/>
      <c r="BQ230" s="13" t="n"/>
      <c r="BR230" s="32" t="n"/>
      <c r="BS230" s="32" t="n"/>
      <c r="BT230" s="32" t="n"/>
      <c r="BU230" s="32" t="n"/>
      <c r="BV230" s="13" t="n"/>
      <c r="BW230" s="32" t="n"/>
      <c r="BX230" s="32" t="n"/>
      <c r="BY230" s="32" t="n"/>
      <c r="BZ230" s="32" t="n"/>
      <c r="CA230" s="20" t="n"/>
      <c r="CB230" s="20" t="n"/>
      <c r="CC230" s="13" t="n"/>
      <c r="CD230" s="13" t="n"/>
      <c r="CE230" s="13" t="n"/>
      <c r="CF230" s="13" t="n"/>
      <c r="CG230" s="13" t="n"/>
      <c r="CH230" s="13" t="n"/>
      <c r="CI230" s="13" t="n"/>
      <c r="CJ230" s="13" t="n"/>
      <c r="CK230" s="13" t="n"/>
      <c r="CL230" s="13" t="n"/>
      <c r="CM230" s="13" t="n"/>
      <c r="CN230" s="32" t="n"/>
      <c r="CO230" s="32" t="n"/>
      <c r="CP230" s="32" t="n"/>
      <c r="CQ230" s="32" t="n"/>
      <c r="CR230" s="13" t="n"/>
      <c r="CS230" s="13" t="n"/>
      <c r="CT230" s="13" t="n"/>
      <c r="CU230" s="13" t="n"/>
      <c r="CV230" s="13" t="n"/>
      <c r="CW230" s="13" t="n"/>
      <c r="CX230" s="13" t="n"/>
      <c r="CY230" s="13" t="n"/>
      <c r="CZ230" s="32" t="n"/>
      <c r="DA230" s="13" t="n"/>
      <c r="DB230" s="13" t="n"/>
      <c r="DC230" s="13" t="n"/>
      <c r="DD230" s="13" t="n"/>
      <c r="DE230" s="13" t="n"/>
      <c r="DF230" s="13" t="n"/>
      <c r="DG230" s="32" t="n"/>
      <c r="DH230" s="13" t="n"/>
      <c r="DI230" s="13" t="n"/>
      <c r="DJ230" s="13" t="n"/>
      <c r="DK230" s="13" t="n"/>
      <c r="DL230" s="13" t="n"/>
      <c r="DM230" s="13" t="n"/>
      <c r="DN230" s="13" t="n"/>
      <c r="DO230" s="13" t="n"/>
      <c r="DP230" s="13" t="n"/>
      <c r="DQ230" s="13" t="n"/>
      <c r="DR230" s="13" t="n"/>
      <c r="DS230" s="13" t="n"/>
      <c r="DT230" s="13" t="n"/>
      <c r="DU230" s="13" t="n"/>
      <c r="DV230" s="13" t="n"/>
      <c r="DW230" s="13" t="n"/>
      <c r="DX230" s="32" t="n"/>
      <c r="DY230" s="32" t="n"/>
      <c r="DZ230" s="32" t="n"/>
      <c r="EA230" s="32" t="n"/>
      <c r="EB230" s="13" t="n"/>
      <c r="EC230" s="13" t="n"/>
    </row>
    <row r="231" ht="16" customHeight="1">
      <c r="A231" s="12" t="inlineStr">
        <is>
          <t>PO REF</t>
        </is>
      </c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20" t="inlineStr">
        <is>
          <t>AJ22-0504</t>
        </is>
      </c>
      <c r="N231" s="13" t="n"/>
      <c r="O231" s="13" t="n"/>
      <c r="P231" s="13" t="n"/>
      <c r="Q231" s="13" t="inlineStr">
        <is>
          <t>AJ22-1001</t>
        </is>
      </c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  <c r="AG231" s="13" t="n"/>
      <c r="AH231" s="13" t="n"/>
      <c r="AI231" s="13" t="n"/>
      <c r="AJ231" s="13" t="n"/>
      <c r="AK231" s="13" t="n"/>
      <c r="AL231" s="13" t="n"/>
      <c r="AP231" s="13" t="n"/>
      <c r="AQ231" s="30" t="n"/>
      <c r="AR231" s="30" t="n"/>
      <c r="AS231" s="30" t="n"/>
      <c r="AT231" s="30" t="n"/>
      <c r="AU231" s="30" t="n"/>
      <c r="AV231" s="30" t="n"/>
      <c r="AW231" s="30" t="n"/>
      <c r="AX231" s="30" t="n"/>
      <c r="AY231" s="30" t="n"/>
      <c r="AZ231" s="30" t="n"/>
      <c r="BA231" s="30" t="n"/>
      <c r="BB231" s="30" t="n"/>
      <c r="BC231" s="30" t="n"/>
      <c r="BD231" s="13" t="n"/>
      <c r="BE231" s="13" t="n"/>
      <c r="BF231" s="30" t="n"/>
      <c r="BG231" s="30" t="n"/>
      <c r="BH231" s="30" t="n"/>
      <c r="BI231" s="30" t="n"/>
      <c r="BJ231" s="13" t="n"/>
      <c r="BK231" s="13" t="n"/>
      <c r="BL231" s="13" t="n"/>
      <c r="BM231" s="13" t="n"/>
      <c r="BN231" s="13" t="n"/>
      <c r="BO231" s="30" t="n"/>
      <c r="BP231" s="30" t="n"/>
      <c r="BQ231" s="30" t="n"/>
      <c r="BR231" s="13" t="n"/>
      <c r="BS231" s="13" t="n"/>
      <c r="BT231" s="13" t="n"/>
      <c r="BU231" s="13" t="n"/>
      <c r="BV231" s="30" t="n"/>
      <c r="BW231" s="13" t="n"/>
      <c r="BX231" s="13" t="n"/>
      <c r="BY231" s="13" t="n"/>
      <c r="BZ231" s="13" t="n"/>
      <c r="CA231" s="13" t="n"/>
      <c r="CB231" s="13" t="n"/>
      <c r="CC231" s="13" t="n"/>
      <c r="CD231" s="13" t="n"/>
      <c r="CE231" s="13" t="n"/>
      <c r="CF231" s="13" t="n"/>
      <c r="CG231" s="13" t="n"/>
      <c r="CH231" s="13" t="n"/>
      <c r="CI231" s="13" t="n"/>
      <c r="CJ231" s="13" t="n"/>
      <c r="CK231" s="13" t="n"/>
      <c r="CL231" s="13" t="n"/>
      <c r="CM231" s="13" t="n"/>
      <c r="CN231" s="13" t="n"/>
      <c r="CO231" s="13" t="n"/>
      <c r="CP231" s="13" t="n"/>
      <c r="CQ231" s="13" t="n"/>
      <c r="CR231" s="30" t="n"/>
      <c r="CS231" s="30" t="n"/>
      <c r="CT231" s="30" t="n"/>
      <c r="CU231" s="13" t="n"/>
      <c r="CV231" s="30" t="n"/>
      <c r="CW231" s="30" t="n"/>
      <c r="CX231" s="30" t="n"/>
      <c r="CY231" s="30" t="n"/>
      <c r="CZ231" s="13" t="n"/>
      <c r="DA231" s="30" t="n"/>
      <c r="DB231" s="30" t="n"/>
      <c r="DC231" s="30" t="n"/>
      <c r="DD231" s="30" t="n"/>
      <c r="DE231" s="13" t="n"/>
      <c r="DF231" s="13" t="n"/>
      <c r="DG231" s="13" t="n"/>
      <c r="DH231" s="13" t="n"/>
      <c r="DI231" s="13" t="n"/>
      <c r="DJ231" s="13" t="n"/>
      <c r="DK231" s="13" t="n"/>
      <c r="DL231" s="13" t="n"/>
      <c r="DM231" s="13" t="n"/>
      <c r="DN231" s="13" t="n"/>
      <c r="DO231" s="30" t="n"/>
      <c r="DP231" s="30" t="n"/>
      <c r="DQ231" s="30" t="n"/>
      <c r="DR231" s="30" t="n"/>
      <c r="DS231" s="13" t="n"/>
      <c r="DT231" s="13" t="n"/>
      <c r="DU231" s="13" t="n"/>
      <c r="DV231" s="13" t="n"/>
      <c r="DW231" s="13" t="n"/>
      <c r="DX231" s="13" t="n"/>
      <c r="DY231" s="13" t="n"/>
      <c r="DZ231" s="13" t="n"/>
      <c r="EA231" s="13" t="n"/>
      <c r="EB231" s="13" t="n"/>
      <c r="EC231" s="13" t="n"/>
    </row>
    <row r="232" ht="16" customHeight="1">
      <c r="A232" s="12" t="inlineStr">
        <is>
          <t>From Stock</t>
        </is>
      </c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inlineStr">
        <is>
          <t>V</t>
        </is>
      </c>
      <c r="N232" s="30" t="n"/>
      <c r="O232" s="30" t="n"/>
      <c r="P232" s="30" t="n"/>
      <c r="Q232" s="30" t="inlineStr">
        <is>
          <t>V</t>
        </is>
      </c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13" t="n"/>
      <c r="AC232" s="30" t="n"/>
      <c r="AD232" s="30" t="n"/>
      <c r="AE232" s="30" t="n"/>
      <c r="AF232" s="30" t="n"/>
      <c r="AG232" s="30" t="n"/>
      <c r="AH232" s="30" t="n"/>
      <c r="AI232" s="30" t="n"/>
      <c r="AJ232" s="30" t="n"/>
      <c r="AK232" s="30" t="n"/>
      <c r="AL232" s="30" t="n"/>
      <c r="AP232" s="13" t="n"/>
      <c r="AQ232" s="13" t="n"/>
      <c r="AR232" s="13" t="n"/>
      <c r="AS232" s="13" t="n"/>
      <c r="AT232" s="13" t="n"/>
      <c r="AU232" s="13" t="n"/>
      <c r="AV232" s="13" t="n"/>
      <c r="AW232" s="13" t="n"/>
      <c r="AX232" s="13" t="n"/>
      <c r="AY232" s="13" t="n"/>
      <c r="AZ232" s="13" t="n"/>
      <c r="BA232" s="13" t="n"/>
      <c r="BB232" s="13" t="n"/>
      <c r="BC232" s="13" t="n"/>
      <c r="BD232" s="13" t="n"/>
      <c r="BE232" s="13" t="n"/>
      <c r="BF232" s="13" t="n"/>
      <c r="BG232" s="13" t="n"/>
      <c r="BH232" s="13" t="n"/>
      <c r="BI232" s="13" t="n"/>
      <c r="BJ232" s="30" t="n"/>
      <c r="BK232" s="30" t="n"/>
      <c r="BL232" s="30" t="n"/>
      <c r="BM232" s="30" t="n"/>
      <c r="BN232" s="30" t="n"/>
      <c r="BO232" s="13" t="n"/>
      <c r="BP232" s="13" t="n"/>
      <c r="BQ232" s="13" t="n"/>
      <c r="BR232" s="30" t="n"/>
      <c r="BS232" s="30" t="n"/>
      <c r="BT232" s="30" t="n"/>
      <c r="BU232" s="30" t="n"/>
      <c r="BV232" s="13" t="n"/>
      <c r="BW232" s="30" t="n"/>
      <c r="BX232" s="30" t="n"/>
      <c r="BY232" s="30" t="n"/>
      <c r="BZ232" s="30" t="n"/>
      <c r="CA232" s="30" t="n"/>
      <c r="CB232" s="30" t="n"/>
      <c r="CC232" s="13" t="n"/>
      <c r="CD232" s="13" t="n"/>
      <c r="CE232" s="13" t="n"/>
      <c r="CF232" s="13" t="n"/>
      <c r="CG232" s="13" t="n"/>
      <c r="CH232" s="13" t="n"/>
      <c r="CI232" s="13" t="n"/>
      <c r="CJ232" s="13" t="n"/>
      <c r="CK232" s="13" t="n"/>
      <c r="CL232" s="13" t="n"/>
      <c r="CM232" s="13" t="n"/>
      <c r="CN232" s="30" t="n"/>
      <c r="CO232" s="30" t="n"/>
      <c r="CP232" s="30" t="n"/>
      <c r="CQ232" s="30" t="n"/>
      <c r="CR232" s="13" t="n"/>
      <c r="CS232" s="13" t="n"/>
      <c r="CT232" s="13" t="n"/>
      <c r="CU232" s="13" t="n"/>
      <c r="CV232" s="13" t="n"/>
      <c r="CW232" s="13" t="n"/>
      <c r="CX232" s="13" t="n"/>
      <c r="CY232" s="13" t="n"/>
      <c r="CZ232" s="30" t="n"/>
      <c r="DA232" s="13" t="n"/>
      <c r="DB232" s="13" t="n"/>
      <c r="DC232" s="13" t="n"/>
      <c r="DD232" s="13" t="n"/>
      <c r="DE232" s="13" t="n"/>
      <c r="DF232" s="13" t="n"/>
      <c r="DG232" s="30" t="n"/>
      <c r="DH232" s="13" t="n"/>
      <c r="DI232" s="13" t="n"/>
      <c r="DJ232" s="13" t="n"/>
      <c r="DK232" s="13" t="n"/>
      <c r="DL232" s="13" t="n"/>
      <c r="DM232" s="13" t="n"/>
      <c r="DN232" s="13" t="n"/>
      <c r="DO232" s="13" t="n"/>
      <c r="DP232" s="13" t="n"/>
      <c r="DQ232" s="13" t="n"/>
      <c r="DR232" s="13" t="n"/>
      <c r="DS232" s="13" t="n"/>
      <c r="DT232" s="13" t="n"/>
      <c r="DU232" s="13" t="n"/>
      <c r="DV232" s="13" t="n"/>
      <c r="DW232" s="13" t="n"/>
      <c r="DX232" s="30" t="n"/>
      <c r="DY232" s="30" t="n"/>
      <c r="DZ232" s="30" t="n"/>
      <c r="EA232" s="30" t="n"/>
      <c r="EB232" s="13" t="n"/>
      <c r="EC232" s="13" t="n"/>
    </row>
    <row r="233" ht="16" customHeight="1">
      <c r="A233" s="12" t="inlineStr">
        <is>
          <t>Qty</t>
        </is>
      </c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>
        <v>5</v>
      </c>
      <c r="N233" s="13" t="n"/>
      <c r="O233" s="13" t="n"/>
      <c r="P233" s="13" t="n"/>
      <c r="Q233" s="13" t="n">
        <v>4</v>
      </c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  <c r="AG233" s="13" t="n"/>
      <c r="AH233" s="13" t="n"/>
      <c r="AI233" s="13" t="n"/>
      <c r="AJ233" s="13" t="n"/>
      <c r="AK233" s="13" t="n"/>
      <c r="AL233" s="13" t="n"/>
      <c r="AP233" s="13" t="n"/>
      <c r="AQ233" s="15" t="n"/>
      <c r="AR233" s="15" t="n"/>
      <c r="AS233" s="15" t="n"/>
      <c r="AT233" s="15" t="n"/>
      <c r="AU233" s="15" t="n"/>
      <c r="AV233" s="15" t="n"/>
      <c r="AW233" s="15" t="n"/>
      <c r="AX233" s="15" t="n"/>
      <c r="AY233" s="15" t="n"/>
      <c r="AZ233" s="15" t="n"/>
      <c r="BA233" s="15" t="n"/>
      <c r="BB233" s="15" t="n"/>
      <c r="BC233" s="15" t="n"/>
      <c r="BD233" s="13" t="n"/>
      <c r="BE233" s="13" t="n"/>
      <c r="BF233" s="15" t="n"/>
      <c r="BG233" s="15" t="n"/>
      <c r="BH233" s="15" t="n"/>
      <c r="BI233" s="15" t="n"/>
      <c r="BJ233" s="13" t="n"/>
      <c r="BK233" s="13" t="n"/>
      <c r="BL233" s="13" t="n"/>
      <c r="BM233" s="13" t="n"/>
      <c r="BN233" s="13" t="n"/>
      <c r="BO233" s="15" t="n"/>
      <c r="BP233" s="15" t="n"/>
      <c r="BQ233" s="15" t="n"/>
      <c r="BR233" s="13" t="n"/>
      <c r="BS233" s="13" t="n"/>
      <c r="BT233" s="13" t="n"/>
      <c r="BU233" s="13" t="n"/>
      <c r="BV233" s="15" t="n"/>
      <c r="BW233" s="13" t="n"/>
      <c r="BX233" s="13" t="n"/>
      <c r="BY233" s="13" t="n"/>
      <c r="BZ233" s="13" t="n"/>
      <c r="CA233" s="13" t="n"/>
      <c r="CB233" s="13" t="n"/>
      <c r="CC233" s="13" t="n"/>
      <c r="CD233" s="13" t="n"/>
      <c r="CE233" s="13" t="n"/>
      <c r="CF233" s="13" t="n"/>
      <c r="CG233" s="13" t="n"/>
      <c r="CH233" s="13" t="n"/>
      <c r="CI233" s="13" t="n"/>
      <c r="CJ233" s="13" t="n"/>
      <c r="CK233" s="13" t="n"/>
      <c r="CL233" s="13" t="n"/>
      <c r="CM233" s="13" t="n"/>
      <c r="CN233" s="13" t="n"/>
      <c r="CO233" s="13" t="n"/>
      <c r="CP233" s="13" t="n"/>
      <c r="CQ233" s="13" t="n"/>
      <c r="CR233" s="15" t="n"/>
      <c r="CS233" s="15" t="n"/>
      <c r="CT233" s="15" t="n"/>
      <c r="CU233" s="13" t="n"/>
      <c r="CV233" s="15" t="n"/>
      <c r="CW233" s="15" t="n"/>
      <c r="CX233" s="15" t="n"/>
      <c r="CY233" s="15" t="n"/>
      <c r="CZ233" s="13" t="n"/>
      <c r="DA233" s="15" t="n"/>
      <c r="DB233" s="15" t="n"/>
      <c r="DC233" s="15" t="n"/>
      <c r="DD233" s="15" t="n"/>
      <c r="DE233" s="13" t="n"/>
      <c r="DF233" s="13" t="n"/>
      <c r="DG233" s="13" t="n"/>
      <c r="DH233" s="13" t="n"/>
      <c r="DI233" s="13" t="n"/>
      <c r="DJ233" s="13" t="n"/>
      <c r="DK233" s="13" t="n"/>
      <c r="DL233" s="13" t="n"/>
      <c r="DM233" s="13" t="n"/>
      <c r="DN233" s="13" t="n"/>
      <c r="DO233" s="15" t="n"/>
      <c r="DP233" s="15" t="n"/>
      <c r="DQ233" s="15" t="n"/>
      <c r="DR233" s="15" t="n"/>
      <c r="DS233" s="13" t="n"/>
      <c r="DT233" s="13" t="n"/>
      <c r="DU233" s="13" t="n"/>
      <c r="DV233" s="13" t="n"/>
      <c r="DW233" s="13" t="n"/>
      <c r="DX233" s="13" t="n"/>
      <c r="DY233" s="13" t="n"/>
      <c r="DZ233" s="13" t="n"/>
      <c r="EA233" s="13" t="n"/>
      <c r="EB233" s="13" t="n"/>
      <c r="EC233" s="13" t="n"/>
    </row>
    <row r="234" ht="16" customHeight="1">
      <c r="A234" s="14" t="inlineStr">
        <is>
          <t>Price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>
        <v>252</v>
      </c>
      <c r="N234" s="15" t="n"/>
      <c r="O234" s="15" t="n"/>
      <c r="P234" s="15" t="n"/>
      <c r="Q234" s="15" t="n">
        <v>174</v>
      </c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3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  <c r="AL234" s="15" t="n"/>
      <c r="AP234" s="13" t="n"/>
      <c r="AQ234" s="17" t="n"/>
      <c r="AR234" s="17" t="n"/>
      <c r="AS234" s="17" t="n"/>
      <c r="AT234" s="17" t="n"/>
      <c r="AU234" s="17" t="n"/>
      <c r="AV234" s="17" t="n"/>
      <c r="AW234" s="17" t="n"/>
      <c r="AX234" s="17" t="n"/>
      <c r="AY234" s="17" t="n"/>
      <c r="AZ234" s="17" t="n"/>
      <c r="BA234" s="17" t="n"/>
      <c r="BB234" s="17" t="n"/>
      <c r="BC234" s="17" t="n"/>
      <c r="BD234" s="13" t="n"/>
      <c r="BE234" s="13" t="n"/>
      <c r="BF234" s="17" t="n"/>
      <c r="BG234" s="17" t="n"/>
      <c r="BH234" s="17" t="n"/>
      <c r="BI234" s="17" t="n"/>
      <c r="BJ234" s="15" t="n"/>
      <c r="BK234" s="15" t="n"/>
      <c r="BL234" s="15" t="n"/>
      <c r="BM234" s="15" t="n"/>
      <c r="BN234" s="15" t="n"/>
      <c r="BO234" s="17" t="n"/>
      <c r="BP234" s="17" t="n"/>
      <c r="BQ234" s="17" t="n"/>
      <c r="BR234" s="15" t="n"/>
      <c r="BS234" s="15" t="n"/>
      <c r="BT234" s="15" t="n"/>
      <c r="BU234" s="15" t="n"/>
      <c r="BV234" s="17" t="n"/>
      <c r="BW234" s="15" t="n"/>
      <c r="BX234" s="15" t="n"/>
      <c r="BY234" s="15" t="n"/>
      <c r="BZ234" s="15" t="n"/>
      <c r="CA234" s="15" t="n"/>
      <c r="CB234" s="15" t="n"/>
      <c r="CC234" s="13" t="n"/>
      <c r="CD234" s="13" t="n"/>
      <c r="CE234" s="13" t="n"/>
      <c r="CF234" s="13" t="n"/>
      <c r="CG234" s="13" t="n"/>
      <c r="CH234" s="13" t="n"/>
      <c r="CI234" s="13" t="n"/>
      <c r="CJ234" s="13" t="n"/>
      <c r="CK234" s="13" t="n"/>
      <c r="CL234" s="13" t="n"/>
      <c r="CM234" s="13" t="n"/>
      <c r="CN234" s="15" t="n"/>
      <c r="CO234" s="15" t="n"/>
      <c r="CP234" s="15" t="n"/>
      <c r="CQ234" s="15" t="n"/>
      <c r="CR234" s="17" t="n"/>
      <c r="CS234" s="17" t="n"/>
      <c r="CT234" s="17" t="n"/>
      <c r="CU234" s="13" t="n"/>
      <c r="CV234" s="17" t="n"/>
      <c r="CW234" s="17" t="n"/>
      <c r="CX234" s="17" t="n"/>
      <c r="CY234" s="17" t="n"/>
      <c r="CZ234" s="15" t="n"/>
      <c r="DA234" s="17" t="n"/>
      <c r="DB234" s="17" t="n"/>
      <c r="DC234" s="17" t="n"/>
      <c r="DD234" s="17" t="n"/>
      <c r="DE234" s="13" t="n"/>
      <c r="DF234" s="13" t="n"/>
      <c r="DG234" s="15" t="n"/>
      <c r="DH234" s="13" t="n"/>
      <c r="DI234" s="13" t="n"/>
      <c r="DJ234" s="13" t="n"/>
      <c r="DK234" s="13" t="n"/>
      <c r="DL234" s="13" t="n"/>
      <c r="DM234" s="13" t="n"/>
      <c r="DN234" s="13" t="n"/>
      <c r="DO234" s="17" t="n"/>
      <c r="DP234" s="17" t="n"/>
      <c r="DQ234" s="17" t="n"/>
      <c r="DR234" s="17" t="n"/>
      <c r="DS234" s="13" t="n"/>
      <c r="DT234" s="13" t="n"/>
      <c r="DU234" s="13" t="n"/>
      <c r="DV234" s="13" t="n"/>
      <c r="DW234" s="13" t="n"/>
      <c r="DX234" s="15" t="n"/>
      <c r="DY234" s="15" t="n"/>
      <c r="DZ234" s="15" t="n"/>
      <c r="EA234" s="15" t="n"/>
      <c r="EB234" s="13" t="n"/>
      <c r="EC234" s="13" t="n"/>
    </row>
    <row r="235" ht="16" customHeight="1">
      <c r="A235" s="16" t="inlineStr">
        <is>
          <t>Discount</t>
        </is>
      </c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>
        <v>0</v>
      </c>
      <c r="N235" s="17" t="n"/>
      <c r="O235" s="17" t="n"/>
      <c r="P235" s="17" t="n"/>
      <c r="Q235" s="17" t="n">
        <v>0</v>
      </c>
      <c r="R235" s="17" t="n"/>
      <c r="S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3" t="n"/>
      <c r="AC235" s="17" t="n"/>
      <c r="AD235" s="17" t="n"/>
      <c r="AE235" s="17" t="n"/>
      <c r="AF235" s="17" t="n"/>
      <c r="AG235" s="17" t="n"/>
      <c r="AH235" s="17" t="n"/>
      <c r="AI235" s="17" t="n"/>
      <c r="AJ235" s="17" t="n"/>
      <c r="AK235" s="17" t="n"/>
      <c r="AL235" s="17" t="n"/>
      <c r="AP235" s="19">
        <f>(AP233*AP232)*(1-AP234)</f>
        <v/>
      </c>
      <c r="AQ235" s="19" t="n"/>
      <c r="AR235" s="19" t="n"/>
      <c r="AS235" s="19" t="n"/>
      <c r="AT235" s="19" t="n"/>
      <c r="AU235" s="19" t="n"/>
      <c r="AV235" s="19" t="n"/>
      <c r="AW235" s="19" t="n"/>
      <c r="AX235" s="19" t="n"/>
      <c r="AY235" s="19" t="n"/>
      <c r="AZ235" s="19" t="n"/>
      <c r="BA235" s="19" t="n"/>
      <c r="BB235" s="19">
        <f>(BB233*BB232)*(1-BB234)</f>
        <v/>
      </c>
      <c r="BC235" s="19">
        <f>(BC233*BC232)*(1-BC234)</f>
        <v/>
      </c>
      <c r="BD235" s="19">
        <f>(BD233*BD232)*(1-BD234)</f>
        <v/>
      </c>
      <c r="BE235" s="19">
        <f>(BE233*BE232)*(1-BE234)</f>
        <v/>
      </c>
      <c r="BF235" s="19" t="n"/>
      <c r="BG235" s="19" t="n"/>
      <c r="BH235" s="19" t="n"/>
      <c r="BI235" s="19">
        <f>(BI233*BI232)*(1-BI234)</f>
        <v/>
      </c>
      <c r="BJ235" s="17" t="n"/>
      <c r="BK235" s="17" t="n"/>
      <c r="BL235" s="17" t="n"/>
      <c r="BM235" s="17" t="n"/>
      <c r="BN235" s="17" t="n"/>
      <c r="BO235" s="19">
        <f>(BO233*BO232)*(1-BO234)</f>
        <v/>
      </c>
      <c r="BP235" s="19">
        <f>(BP233*BP232)*(1-BP234)</f>
        <v/>
      </c>
      <c r="BQ235" s="19">
        <f>(BQ233*BQ232)*(1-BQ234)</f>
        <v/>
      </c>
      <c r="BR235" s="17" t="n"/>
      <c r="BS235" s="17" t="n"/>
      <c r="BT235" s="17" t="n"/>
      <c r="BU235" s="17" t="n"/>
      <c r="BV235" s="19">
        <f>(BV233*BV232)*(1-BV234)</f>
        <v/>
      </c>
      <c r="BW235" s="17" t="n"/>
      <c r="BX235" s="17" t="n"/>
      <c r="BY235" s="17" t="n"/>
      <c r="BZ235" s="17" t="n"/>
      <c r="CA235" s="17" t="n"/>
      <c r="CB235" s="17" t="n"/>
      <c r="CC235" s="19">
        <f>(CC233*CC232)*(1-CC234)</f>
        <v/>
      </c>
      <c r="CD235" s="19">
        <f>(CD233*CD232)*(1-CD234)</f>
        <v/>
      </c>
      <c r="CE235" s="19">
        <f>(CE233*CE232)*(1-CE234)</f>
        <v/>
      </c>
      <c r="CF235" s="19">
        <f>(CF233*CF232)*(1-CF234)</f>
        <v/>
      </c>
      <c r="CG235" s="19">
        <f>(CG233*CG232)*(1-CG234)</f>
        <v/>
      </c>
      <c r="CH235" s="19">
        <f>(CH233*CH232)*(1-CH234)</f>
        <v/>
      </c>
      <c r="CI235" s="19">
        <f>(CI233*CI232)*(1-CI234)</f>
        <v/>
      </c>
      <c r="CJ235" s="19">
        <f>(CJ233*CJ232)*(1-CJ234)</f>
        <v/>
      </c>
      <c r="CK235" s="19">
        <f>(CK233*CK232)*(1-CK234)</f>
        <v/>
      </c>
      <c r="CL235" s="19">
        <f>(CL233*CL232)*(1-CL234)</f>
        <v/>
      </c>
      <c r="CM235" s="19">
        <f>(CM233*CM232)*(1-CM234)</f>
        <v/>
      </c>
      <c r="CN235" s="17" t="n"/>
      <c r="CO235" s="17" t="n"/>
      <c r="CP235" s="17" t="n"/>
      <c r="CQ235" s="17" t="n"/>
      <c r="CR235" s="19">
        <f>(CR233*CR232)*(1-CR234)</f>
        <v/>
      </c>
      <c r="CS235" s="19">
        <f>(CS233*CS232)*(1-CS234)</f>
        <v/>
      </c>
      <c r="CT235" s="19">
        <f>(CT233*CT232)*(1-CT234)</f>
        <v/>
      </c>
      <c r="CU235" s="19">
        <f>(CU233*CU232)*(1-CU234)</f>
        <v/>
      </c>
      <c r="CV235" s="19">
        <f>(CV233*CV232)*(1-CV234)</f>
        <v/>
      </c>
      <c r="CW235" s="19">
        <f>(CW233*CW232)*(1-CW234)</f>
        <v/>
      </c>
      <c r="CX235" s="19" t="n"/>
      <c r="CY235" s="19" t="n"/>
      <c r="CZ235" s="17" t="n"/>
      <c r="DA235" s="19">
        <f>(DA233*DA232)*(1-DA234)</f>
        <v/>
      </c>
      <c r="DB235" s="19">
        <f>(DB233*DB232)*(1-DB234)</f>
        <v/>
      </c>
      <c r="DC235" s="19">
        <f>(DC233*DC232)*(1-DC234)</f>
        <v/>
      </c>
      <c r="DD235" s="19">
        <f>(DD233*DD232)*(1-DD234)</f>
        <v/>
      </c>
      <c r="DE235" s="19">
        <f>(DE233*DE232)*(1-DE234)</f>
        <v/>
      </c>
      <c r="DF235" s="19">
        <f>(DF233*DF232)*(1-DF234)</f>
        <v/>
      </c>
      <c r="DG235" s="17" t="n"/>
      <c r="DH235" s="19">
        <f>(DH233*DH232)*(1-DH234)</f>
        <v/>
      </c>
      <c r="DI235" s="19">
        <f>(DI233*DI232)*(1-DI234)</f>
        <v/>
      </c>
      <c r="DJ235" s="19">
        <f>(DJ233*DJ232)*(1-DJ234)</f>
        <v/>
      </c>
      <c r="DK235" s="19">
        <f>(DK233*DK232)*(1-DK234)</f>
        <v/>
      </c>
      <c r="DL235" s="19">
        <f>(DL233*DL232)*(1-DL234)</f>
        <v/>
      </c>
      <c r="DM235" s="19">
        <f>(DM233*DM232)*(1-DM234)</f>
        <v/>
      </c>
      <c r="DN235" s="19">
        <f>(DN233*DN232)*(1-DN234)</f>
        <v/>
      </c>
      <c r="DO235" s="19">
        <f>(DO233*DO232)*(1-DO234)</f>
        <v/>
      </c>
      <c r="DP235" s="19">
        <f>(DP233*DP232)*(1-DP234)</f>
        <v/>
      </c>
      <c r="DQ235" s="19">
        <f>(DQ233*DQ232)*(1-DQ234)</f>
        <v/>
      </c>
      <c r="DR235" s="19">
        <f>(DR233*DR232)*(1-DR234)</f>
        <v/>
      </c>
      <c r="DS235" s="19">
        <f>(DS233*DS232)*(1-DS234)</f>
        <v/>
      </c>
      <c r="DT235" s="13" t="n"/>
      <c r="DU235" s="19">
        <f>(DU233*DU232)*(1-DU234)</f>
        <v/>
      </c>
      <c r="DV235" s="19">
        <f>(DV233*DV232)*(1-DV234)</f>
        <v/>
      </c>
      <c r="DW235" s="19">
        <f>(DW233*DW232)*(1-DW234)</f>
        <v/>
      </c>
      <c r="DX235" s="17" t="n"/>
      <c r="DY235" s="17" t="n"/>
      <c r="DZ235" s="17" t="n"/>
      <c r="EA235" s="17" t="n"/>
      <c r="EB235" s="19">
        <f>(EB233*EB232)*(1-EB234)</f>
        <v/>
      </c>
      <c r="EC235" s="19">
        <f>(EC233*EC232)*(1-EC234)</f>
        <v/>
      </c>
    </row>
    <row r="236" ht="16" customHeight="1">
      <c r="A236" s="18" t="inlineStr">
        <is>
          <t>Final Price</t>
        </is>
      </c>
      <c r="B236" s="19">
        <f>(B234*B233)*(1-B235)</f>
        <v/>
      </c>
      <c r="C236" s="19">
        <f>(C234*C233)*(1-C235)</f>
        <v/>
      </c>
      <c r="D236" s="19">
        <f>(D234*D233)*(1-D235)</f>
        <v/>
      </c>
      <c r="E236" s="19">
        <f>(E234*E233)*(1-E235)</f>
        <v/>
      </c>
      <c r="F236" s="19">
        <f>(F234*F233)*(1-F235)</f>
        <v/>
      </c>
      <c r="G236" s="19">
        <f>(G234*G233)*(1-G235)</f>
        <v/>
      </c>
      <c r="H236" s="19">
        <f>(H234*H233)*(1-H235)</f>
        <v/>
      </c>
      <c r="I236" s="19">
        <f>(I234*I233)*(1-I235)</f>
        <v/>
      </c>
      <c r="J236" s="19">
        <f>(J234*J233)*(1-J235)</f>
        <v/>
      </c>
      <c r="K236" s="19">
        <f>(K234*K233)*(1-K235)</f>
        <v/>
      </c>
      <c r="L236" s="19">
        <f>(L234*L233)*(1-L235)</f>
        <v/>
      </c>
      <c r="M236" s="19">
        <f>(M234*M233)*(1-M235)</f>
        <v/>
      </c>
      <c r="N236" s="19">
        <f>(N234*N233)*(1-N235)</f>
        <v/>
      </c>
      <c r="O236" s="19">
        <f>(O234*O233)*(1-O235)</f>
        <v/>
      </c>
      <c r="P236" s="19">
        <f>(P234*P233)*(1-P235)</f>
        <v/>
      </c>
      <c r="Q236" s="19">
        <f>(Q234*Q233)*(1-Q235)</f>
        <v/>
      </c>
      <c r="R236" s="19">
        <f>(R234*R233)*(1-R235)</f>
        <v/>
      </c>
      <c r="S236" s="19">
        <f>(S234*S233)*(1-S235)</f>
        <v/>
      </c>
      <c r="T236" s="19">
        <f>(T234*T233)*(1-T235)</f>
        <v/>
      </c>
      <c r="U236" s="19">
        <f>(U234*U233)*(1-U235)</f>
        <v/>
      </c>
      <c r="V236" s="19">
        <f>(V234*V233)*(1-V235)</f>
        <v/>
      </c>
      <c r="W236" s="19">
        <f>(W234*W233)*(1-W235)</f>
        <v/>
      </c>
      <c r="X236" s="19" t="n"/>
      <c r="Y236" s="19">
        <f>(Y234*Y233)*(1-Y235)</f>
        <v/>
      </c>
      <c r="Z236" s="19">
        <f>(Z234*Z233)*(1-Z235)</f>
        <v/>
      </c>
      <c r="AA236" s="19">
        <f>(AA234*AA233)*(1-AA235)</f>
        <v/>
      </c>
      <c r="AB236" s="19">
        <f>(AB234*AB233)*(1-AB235)</f>
        <v/>
      </c>
      <c r="AC236" s="19">
        <f>(AC234*AC233)*(1-AC235)</f>
        <v/>
      </c>
      <c r="AD236" s="19" t="n"/>
      <c r="AE236" s="19" t="n"/>
      <c r="AF236" s="19" t="n"/>
      <c r="AG236" s="19" t="n"/>
      <c r="AH236" s="19" t="n"/>
      <c r="AI236" s="19" t="n"/>
      <c r="AJ236" s="19">
        <f>(AJ234*AJ233)*(1-AJ235)</f>
        <v/>
      </c>
      <c r="AK236" s="19">
        <f>(AK234*AK233)*(1-AK235)</f>
        <v/>
      </c>
      <c r="AL236" s="19">
        <f>(AL234*AL233)*(1-AL235)</f>
        <v/>
      </c>
      <c r="AP236" s="13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13" t="n"/>
      <c r="BE236" s="13" t="n"/>
      <c r="BF236" s="6" t="n"/>
      <c r="BG236" s="6" t="n"/>
      <c r="BH236" s="6" t="n"/>
      <c r="BI236" s="6" t="n"/>
      <c r="BJ236" s="19">
        <f>(BJ234*BJ233)*(1-BJ235)</f>
        <v/>
      </c>
      <c r="BK236" s="19">
        <f>(BK234*BK233)*(1-BK235)</f>
        <v/>
      </c>
      <c r="BL236" s="19">
        <f>(BL234*BL233)*(1-BL235)</f>
        <v/>
      </c>
      <c r="BM236" s="19">
        <f>(BM234*BM233)*(1-BM235)</f>
        <v/>
      </c>
      <c r="BN236" s="19">
        <f>(BN234*BN233)*(1-BN235)</f>
        <v/>
      </c>
      <c r="BO236" s="6" t="n"/>
      <c r="BP236" s="6" t="n"/>
      <c r="BQ236" s="6" t="n"/>
      <c r="BR236" s="19">
        <f>(BR234*BR233)*(1-BR235)</f>
        <v/>
      </c>
      <c r="BS236" s="19">
        <f>(BS234*BS233)*(1-BS235)</f>
        <v/>
      </c>
      <c r="BT236" s="19">
        <f>(BT234*BT233)*(1-BT235)</f>
        <v/>
      </c>
      <c r="BU236" s="19">
        <f>(BU234*BU233)*(1-BU235)</f>
        <v/>
      </c>
      <c r="BV236" s="6" t="n"/>
      <c r="BW236" s="19">
        <f>(BW234*BW233)*(1-BW235)</f>
        <v/>
      </c>
      <c r="BX236" s="19">
        <f>(BX234*BX233)*(1-BX235)</f>
        <v/>
      </c>
      <c r="BY236" s="19">
        <f>(BY234*BY233)*(1-BY235)</f>
        <v/>
      </c>
      <c r="BZ236" s="19">
        <f>(BZ234*BZ233)*(1-BZ235)</f>
        <v/>
      </c>
      <c r="CA236" s="19">
        <f>(CA234*CA233)*(1-CA235)</f>
        <v/>
      </c>
      <c r="CB236" s="19">
        <f>(CB234*CB233)*(1-CB235)</f>
        <v/>
      </c>
      <c r="CC236" s="13" t="n"/>
      <c r="CD236" s="13" t="n"/>
      <c r="CE236" s="13" t="n"/>
      <c r="CF236" s="13" t="n"/>
      <c r="CG236" s="13" t="n"/>
      <c r="CH236" s="13" t="n"/>
      <c r="CI236" s="13" t="n"/>
      <c r="CJ236" s="13" t="n"/>
      <c r="CK236" s="13" t="n"/>
      <c r="CL236" s="13" t="n"/>
      <c r="CM236" s="13" t="n"/>
      <c r="CN236" s="19">
        <f>(CN234*CN233)*(1-CN235)</f>
        <v/>
      </c>
      <c r="CO236" s="19">
        <f>(CO234*CO233)*(1-CO235)</f>
        <v/>
      </c>
      <c r="CP236" s="19">
        <f>(CP234*CP233)*(1-CP235)</f>
        <v/>
      </c>
      <c r="CQ236" s="19">
        <f>(CQ234*CQ233)*(1-CQ235)</f>
        <v/>
      </c>
      <c r="CR236" s="6" t="n"/>
      <c r="CS236" s="6" t="n"/>
      <c r="CT236" s="6" t="n"/>
      <c r="CU236" s="13" t="n"/>
      <c r="CV236" s="6" t="n"/>
      <c r="CW236" s="6" t="n"/>
      <c r="CX236" s="6" t="n"/>
      <c r="CY236" s="6" t="n"/>
      <c r="CZ236" s="19">
        <f>(CZ234*CZ233)*(1-CZ235)</f>
        <v/>
      </c>
      <c r="DA236" s="6" t="n"/>
      <c r="DB236" s="6" t="n"/>
      <c r="DC236" s="6" t="n"/>
      <c r="DD236" s="6" t="n"/>
      <c r="DE236" s="13" t="n"/>
      <c r="DF236" s="13" t="n"/>
      <c r="DG236" s="19">
        <f>(DG234*DG233)*(1-DG235)</f>
        <v/>
      </c>
      <c r="DH236" s="13" t="n"/>
      <c r="DI236" s="13" t="n"/>
      <c r="DJ236" s="13" t="n"/>
      <c r="DK236" s="13" t="n"/>
      <c r="DL236" s="13" t="n"/>
      <c r="DM236" s="13" t="n"/>
      <c r="DN236" s="13" t="n"/>
      <c r="DO236" s="6" t="n"/>
      <c r="DP236" s="6" t="n"/>
      <c r="DQ236" s="6" t="n"/>
      <c r="DR236" s="6" t="n"/>
      <c r="DS236" s="13" t="n"/>
      <c r="DT236" s="19">
        <f>(DT234*DT233)*(1-DT235)</f>
        <v/>
      </c>
      <c r="DU236" s="13" t="n"/>
      <c r="DV236" s="13" t="n"/>
      <c r="DW236" s="13" t="n"/>
      <c r="DX236" s="19">
        <f>(DX234*DX233)*(1-DX235)</f>
        <v/>
      </c>
      <c r="DY236" s="19">
        <f>(DY234*DY233)*(1-DY235)</f>
        <v/>
      </c>
      <c r="DZ236" s="19">
        <f>(DZ234*DZ233)*(1-DZ235)</f>
        <v/>
      </c>
      <c r="EA236" s="19">
        <f>(EA234*EA233)*(1-EA235)</f>
        <v/>
      </c>
      <c r="EB236" s="13" t="n"/>
      <c r="EC236" s="13" t="n"/>
    </row>
    <row r="237" ht="16" customHeight="1">
      <c r="A237" s="11" t="inlineStr">
        <is>
          <t>Customer</t>
        </is>
      </c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inlineStr">
        <is>
          <t>Ormat</t>
        </is>
      </c>
      <c r="N237" s="6" t="n"/>
      <c r="O237" s="6" t="n"/>
      <c r="P237" s="6" t="n"/>
      <c r="Q237" s="6" t="inlineStr">
        <is>
          <t>Ormat</t>
        </is>
      </c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13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P237" s="13" t="n"/>
      <c r="AQ237" s="20" t="n"/>
      <c r="AR237" s="20" t="n"/>
      <c r="AS237" s="20" t="n"/>
      <c r="AT237" s="20" t="n"/>
      <c r="AU237" s="20" t="n"/>
      <c r="AV237" s="20" t="n"/>
      <c r="AW237" s="20" t="n"/>
      <c r="AX237" s="20" t="n"/>
      <c r="AY237" s="20" t="n"/>
      <c r="AZ237" s="20" t="n"/>
      <c r="BA237" s="20" t="n"/>
      <c r="BB237" s="20" t="n"/>
      <c r="BC237" s="20" t="n"/>
      <c r="BD237" s="13" t="n"/>
      <c r="BE237" s="13" t="n"/>
      <c r="BF237" s="20" t="n"/>
      <c r="BG237" s="20" t="n"/>
      <c r="BH237" s="20" t="n"/>
      <c r="BI237" s="20" t="n"/>
      <c r="BJ237" s="6" t="n"/>
      <c r="BK237" s="6" t="n"/>
      <c r="BL237" s="6" t="n"/>
      <c r="BM237" s="6" t="n"/>
      <c r="BN237" s="6" t="n"/>
      <c r="BO237" s="20" t="n"/>
      <c r="BP237" s="20" t="n"/>
      <c r="BQ237" s="20" t="n"/>
      <c r="BR237" s="6" t="n"/>
      <c r="BS237" s="6" t="n"/>
      <c r="BT237" s="6" t="n"/>
      <c r="BU237" s="6" t="n"/>
      <c r="BV237" s="20" t="n"/>
      <c r="BW237" s="6" t="n"/>
      <c r="BX237" s="6" t="n"/>
      <c r="BY237" s="6" t="n"/>
      <c r="BZ237" s="6" t="n"/>
      <c r="CA237" s="6" t="n"/>
      <c r="CB237" s="6" t="n"/>
      <c r="CC237" s="13" t="n"/>
      <c r="CD237" s="13" t="n"/>
      <c r="CE237" s="13" t="n"/>
      <c r="CF237" s="13" t="n"/>
      <c r="CG237" s="13" t="n"/>
      <c r="CH237" s="13" t="n"/>
      <c r="CI237" s="13" t="n"/>
      <c r="CJ237" s="13" t="n"/>
      <c r="CK237" s="13" t="n"/>
      <c r="CL237" s="13" t="n"/>
      <c r="CM237" s="13" t="n"/>
      <c r="CN237" s="6" t="n"/>
      <c r="CO237" s="6" t="n"/>
      <c r="CP237" s="6" t="n"/>
      <c r="CQ237" s="6" t="n"/>
      <c r="CR237" s="20" t="n"/>
      <c r="CS237" s="20" t="n"/>
      <c r="CT237" s="20" t="n"/>
      <c r="CU237" s="13" t="n"/>
      <c r="CV237" s="20" t="n"/>
      <c r="CW237" s="20" t="n"/>
      <c r="CX237" s="20" t="n"/>
      <c r="CY237" s="20" t="n"/>
      <c r="CZ237" s="6" t="n"/>
      <c r="DA237" s="20" t="n"/>
      <c r="DB237" s="20" t="n"/>
      <c r="DC237" s="20" t="n"/>
      <c r="DD237" s="20" t="n"/>
      <c r="DE237" s="13" t="n"/>
      <c r="DF237" s="13" t="n"/>
      <c r="DG237" s="6" t="n"/>
      <c r="DH237" s="13" t="n"/>
      <c r="DI237" s="13" t="n"/>
      <c r="DJ237" s="13" t="n"/>
      <c r="DK237" s="13" t="n"/>
      <c r="DL237" s="13" t="n"/>
      <c r="DM237" s="13" t="n"/>
      <c r="DN237" s="13" t="n"/>
      <c r="DO237" s="20" t="n"/>
      <c r="DP237" s="20" t="n"/>
      <c r="DQ237" s="20" t="n"/>
      <c r="DR237" s="20" t="n"/>
      <c r="DS237" s="13" t="n"/>
      <c r="DT237" s="13" t="n"/>
      <c r="DU237" s="13" t="n"/>
      <c r="DV237" s="13" t="n"/>
      <c r="DW237" s="13" t="n"/>
      <c r="DX237" s="6" t="n"/>
      <c r="DY237" s="6" t="n"/>
      <c r="DZ237" s="6" t="n"/>
      <c r="EA237" s="6" t="n"/>
      <c r="EB237" s="13" t="n"/>
      <c r="EC237" s="13" t="n"/>
    </row>
    <row r="238" ht="16" customHeight="1">
      <c r="A238" s="21" t="inlineStr">
        <is>
          <t>Customer PN</t>
        </is>
      </c>
      <c r="B238" s="20" t="n"/>
      <c r="C238" s="20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inlineStr">
        <is>
          <t>955.070.841.1</t>
        </is>
      </c>
      <c r="N238" s="20" t="n"/>
      <c r="O238" s="20" t="n"/>
      <c r="P238" s="20" t="n"/>
      <c r="Q238" s="20" t="inlineStr">
        <is>
          <t>955.070.839.1</t>
        </is>
      </c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  <c r="AA238" s="20" t="n"/>
      <c r="AB238" s="13" t="n"/>
      <c r="AC238" s="32" t="n"/>
      <c r="AD238" s="32" t="n"/>
      <c r="AE238" s="32" t="n"/>
      <c r="AF238" s="32" t="n"/>
      <c r="AG238" s="32" t="n"/>
      <c r="AH238" s="32" t="n"/>
      <c r="AI238" s="32" t="n"/>
      <c r="AJ238" s="20" t="n"/>
      <c r="AK238" s="20" t="n"/>
      <c r="AL238" s="20" t="n"/>
      <c r="AP238" s="13" t="n"/>
      <c r="AQ238" s="13" t="n"/>
      <c r="AR238" s="13" t="n"/>
      <c r="AS238" s="13" t="n"/>
      <c r="AT238" s="13" t="n"/>
      <c r="AU238" s="13" t="n"/>
      <c r="AV238" s="13" t="n"/>
      <c r="AW238" s="13" t="n"/>
      <c r="AX238" s="13" t="n"/>
      <c r="AY238" s="13" t="n"/>
      <c r="AZ238" s="13" t="n"/>
      <c r="BA238" s="13" t="n"/>
      <c r="BB238" s="13" t="n"/>
      <c r="BC238" s="13" t="n"/>
      <c r="BD238" s="13" t="n"/>
      <c r="BE238" s="13" t="n"/>
      <c r="BF238" s="13" t="n"/>
      <c r="BG238" s="13" t="n"/>
      <c r="BH238" s="13" t="n"/>
      <c r="BI238" s="13" t="n"/>
      <c r="BJ238" s="32" t="n"/>
      <c r="BK238" s="32" t="n"/>
      <c r="BL238" s="32" t="n"/>
      <c r="BM238" s="32" t="n"/>
      <c r="BN238" s="32" t="n"/>
      <c r="BO238" s="13" t="n"/>
      <c r="BP238" s="13" t="n"/>
      <c r="BQ238" s="13" t="n"/>
      <c r="BR238" s="32" t="n"/>
      <c r="BS238" s="32" t="n"/>
      <c r="BT238" s="32" t="n"/>
      <c r="BU238" s="32" t="n"/>
      <c r="BV238" s="13" t="n"/>
      <c r="BW238" s="32" t="n"/>
      <c r="BX238" s="32" t="n"/>
      <c r="BY238" s="32" t="n"/>
      <c r="BZ238" s="32" t="n"/>
      <c r="CA238" s="20" t="n"/>
      <c r="CB238" s="20" t="n"/>
      <c r="CC238" s="13" t="n"/>
      <c r="CD238" s="13" t="n"/>
      <c r="CE238" s="13" t="n"/>
      <c r="CF238" s="13" t="n"/>
      <c r="CG238" s="13" t="n"/>
      <c r="CH238" s="13" t="n"/>
      <c r="CI238" s="13" t="n"/>
      <c r="CJ238" s="13" t="n"/>
      <c r="CK238" s="13" t="n"/>
      <c r="CL238" s="13" t="n"/>
      <c r="CM238" s="13" t="n"/>
      <c r="CN238" s="32" t="n"/>
      <c r="CO238" s="32" t="n"/>
      <c r="CP238" s="32" t="n"/>
      <c r="CQ238" s="32" t="n"/>
      <c r="CR238" s="13" t="n"/>
      <c r="CS238" s="13" t="n"/>
      <c r="CT238" s="13" t="n"/>
      <c r="CU238" s="13" t="n"/>
      <c r="CV238" s="13" t="n"/>
      <c r="CW238" s="13" t="n"/>
      <c r="CX238" s="13" t="n"/>
      <c r="CY238" s="13" t="n"/>
      <c r="CZ238" s="32" t="n"/>
      <c r="DA238" s="13" t="n"/>
      <c r="DB238" s="13" t="n"/>
      <c r="DC238" s="13" t="n"/>
      <c r="DD238" s="13" t="n"/>
      <c r="DE238" s="13" t="n"/>
      <c r="DF238" s="13" t="n"/>
      <c r="DG238" s="32" t="n"/>
      <c r="DH238" s="13" t="n"/>
      <c r="DI238" s="13" t="n"/>
      <c r="DJ238" s="13" t="n"/>
      <c r="DK238" s="13" t="n"/>
      <c r="DL238" s="13" t="n"/>
      <c r="DM238" s="13" t="n"/>
      <c r="DN238" s="13" t="n"/>
      <c r="DO238" s="13" t="n"/>
      <c r="DP238" s="13" t="n"/>
      <c r="DQ238" s="13" t="n"/>
      <c r="DR238" s="13" t="n"/>
      <c r="DS238" s="13" t="n"/>
      <c r="DT238" s="13" t="n"/>
      <c r="DU238" s="13" t="n"/>
      <c r="DV238" s="13" t="n"/>
      <c r="DW238" s="13" t="n"/>
      <c r="DX238" s="32" t="n"/>
      <c r="DY238" s="32" t="n"/>
      <c r="DZ238" s="32" t="n"/>
      <c r="EA238" s="32" t="n"/>
      <c r="EB238" s="13" t="n"/>
      <c r="EC238" s="13" t="n"/>
    </row>
    <row r="239" ht="16" customHeight="1">
      <c r="A239" s="12" t="inlineStr">
        <is>
          <t>PO REF</t>
        </is>
      </c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20" t="inlineStr">
        <is>
          <t>AJ22-0604</t>
        </is>
      </c>
      <c r="N239" s="13" t="n"/>
      <c r="O239" s="13" t="n"/>
      <c r="P239" s="13" t="n"/>
      <c r="Q239" s="13" t="inlineStr">
        <is>
          <t>AJ22-1103</t>
        </is>
      </c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  <c r="AG239" s="13" t="n"/>
      <c r="AH239" s="13" t="n"/>
      <c r="AI239" s="13" t="n"/>
      <c r="AJ239" s="13" t="n"/>
      <c r="AK239" s="13" t="n"/>
      <c r="AL239" s="13" t="n"/>
      <c r="AP239" s="13" t="n"/>
      <c r="AQ239" s="30" t="n"/>
      <c r="AR239" s="30" t="n"/>
      <c r="AS239" s="30" t="n"/>
      <c r="AT239" s="30" t="n"/>
      <c r="AU239" s="30" t="n"/>
      <c r="AV239" s="30" t="n"/>
      <c r="AW239" s="30" t="n"/>
      <c r="AX239" s="30" t="n"/>
      <c r="AY239" s="30" t="n"/>
      <c r="AZ239" s="30" t="n"/>
      <c r="BA239" s="30" t="n"/>
      <c r="BB239" s="30" t="n"/>
      <c r="BC239" s="30" t="n"/>
      <c r="BD239" s="13" t="n"/>
      <c r="BE239" s="13" t="n"/>
      <c r="BF239" s="30" t="n"/>
      <c r="BG239" s="30" t="n"/>
      <c r="BH239" s="30" t="n"/>
      <c r="BI239" s="30" t="n"/>
      <c r="BJ239" s="13" t="n"/>
      <c r="BK239" s="13" t="n"/>
      <c r="BL239" s="13" t="n"/>
      <c r="BM239" s="13" t="n"/>
      <c r="BN239" s="13" t="n"/>
      <c r="BO239" s="30" t="n"/>
      <c r="BP239" s="30" t="n"/>
      <c r="BQ239" s="30" t="n"/>
      <c r="BR239" s="13" t="n"/>
      <c r="BS239" s="13" t="n"/>
      <c r="BT239" s="13" t="n"/>
      <c r="BU239" s="13" t="n"/>
      <c r="BV239" s="30" t="n"/>
      <c r="BW239" s="13" t="n"/>
      <c r="BX239" s="13" t="n"/>
      <c r="BY239" s="13" t="n"/>
      <c r="BZ239" s="13" t="n"/>
      <c r="CA239" s="13" t="n"/>
      <c r="CB239" s="13" t="n"/>
      <c r="CC239" s="13" t="n"/>
      <c r="CD239" s="13" t="n"/>
      <c r="CE239" s="13" t="n"/>
      <c r="CF239" s="13" t="n"/>
      <c r="CG239" s="13" t="n"/>
      <c r="CH239" s="13" t="n"/>
      <c r="CI239" s="13" t="n"/>
      <c r="CJ239" s="13" t="n"/>
      <c r="CK239" s="13" t="n"/>
      <c r="CL239" s="13" t="n"/>
      <c r="CM239" s="13" t="n"/>
      <c r="CN239" s="13" t="n"/>
      <c r="CO239" s="13" t="n"/>
      <c r="CP239" s="13" t="n"/>
      <c r="CQ239" s="13" t="n"/>
      <c r="CR239" s="30" t="n"/>
      <c r="CS239" s="30" t="n"/>
      <c r="CT239" s="30" t="n"/>
      <c r="CU239" s="13" t="n"/>
      <c r="CV239" s="30" t="n"/>
      <c r="CW239" s="30" t="n"/>
      <c r="CX239" s="30" t="n"/>
      <c r="CY239" s="30" t="n"/>
      <c r="CZ239" s="13" t="n"/>
      <c r="DA239" s="30" t="n"/>
      <c r="DB239" s="30" t="n"/>
      <c r="DC239" s="30" t="n"/>
      <c r="DD239" s="30" t="n"/>
      <c r="DE239" s="13" t="n"/>
      <c r="DF239" s="13" t="n"/>
      <c r="DG239" s="13" t="n"/>
      <c r="DH239" s="13" t="n"/>
      <c r="DI239" s="13" t="n"/>
      <c r="DJ239" s="13" t="n"/>
      <c r="DK239" s="13" t="n"/>
      <c r="DL239" s="13" t="n"/>
      <c r="DM239" s="13" t="n"/>
      <c r="DN239" s="13" t="n"/>
      <c r="DO239" s="30" t="n"/>
      <c r="DP239" s="30" t="n"/>
      <c r="DQ239" s="30" t="n"/>
      <c r="DR239" s="30" t="n"/>
      <c r="DS239" s="13" t="n"/>
      <c r="DT239" s="13" t="n"/>
      <c r="DU239" s="13" t="n"/>
      <c r="DV239" s="13" t="n"/>
      <c r="DW239" s="13" t="n"/>
      <c r="DX239" s="13" t="n"/>
      <c r="DY239" s="13" t="n"/>
      <c r="DZ239" s="13" t="n"/>
      <c r="EA239" s="13" t="n"/>
      <c r="EB239" s="13" t="n"/>
      <c r="EC239" s="13" t="n"/>
    </row>
    <row r="240" ht="16" customHeight="1">
      <c r="A240" s="12" t="inlineStr">
        <is>
          <t>From Stock</t>
        </is>
      </c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inlineStr">
        <is>
          <t>V</t>
        </is>
      </c>
      <c r="N240" s="30" t="n"/>
      <c r="O240" s="30" t="n"/>
      <c r="P240" s="30" t="n"/>
      <c r="Q240" s="30" t="inlineStr">
        <is>
          <t>V</t>
        </is>
      </c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13" t="n"/>
      <c r="AC240" s="30" t="n"/>
      <c r="AD240" s="30" t="n"/>
      <c r="AE240" s="30" t="n"/>
      <c r="AF240" s="30" t="n"/>
      <c r="AG240" s="30" t="n"/>
      <c r="AH240" s="30" t="n"/>
      <c r="AI240" s="30" t="n"/>
      <c r="AJ240" s="30" t="n"/>
      <c r="AK240" s="30" t="n"/>
      <c r="AL240" s="30" t="n"/>
      <c r="AP240" s="13" t="n"/>
      <c r="AQ240" s="13" t="n"/>
      <c r="AR240" s="13" t="n"/>
      <c r="AS240" s="13" t="n"/>
      <c r="AT240" s="13" t="n"/>
      <c r="AU240" s="13" t="n"/>
      <c r="AV240" s="13" t="n"/>
      <c r="AW240" s="13" t="n"/>
      <c r="AX240" s="13" t="n"/>
      <c r="AY240" s="13" t="n"/>
      <c r="AZ240" s="13" t="n"/>
      <c r="BA240" s="13" t="n"/>
      <c r="BB240" s="13" t="n"/>
      <c r="BC240" s="13" t="n"/>
      <c r="BD240" s="13" t="n"/>
      <c r="BE240" s="13" t="n"/>
      <c r="BF240" s="13" t="n"/>
      <c r="BG240" s="13" t="n"/>
      <c r="BH240" s="13" t="n"/>
      <c r="BI240" s="13" t="n"/>
      <c r="BJ240" s="30" t="n"/>
      <c r="BK240" s="30" t="n"/>
      <c r="BL240" s="30" t="n"/>
      <c r="BM240" s="30" t="n"/>
      <c r="BN240" s="30" t="n"/>
      <c r="BO240" s="13" t="n"/>
      <c r="BP240" s="13" t="n"/>
      <c r="BQ240" s="13" t="n"/>
      <c r="BR240" s="30" t="n"/>
      <c r="BS240" s="30" t="n"/>
      <c r="BT240" s="30" t="n"/>
      <c r="BU240" s="30" t="n"/>
      <c r="BV240" s="13" t="n"/>
      <c r="BW240" s="30" t="n"/>
      <c r="BX240" s="30" t="n"/>
      <c r="BY240" s="30" t="n"/>
      <c r="BZ240" s="30" t="n"/>
      <c r="CA240" s="30" t="n"/>
      <c r="CB240" s="30" t="n"/>
      <c r="CC240" s="13" t="n"/>
      <c r="CD240" s="13" t="n"/>
      <c r="CE240" s="13" t="n"/>
      <c r="CF240" s="13" t="n"/>
      <c r="CG240" s="13" t="n"/>
      <c r="CH240" s="13" t="n"/>
      <c r="CI240" s="13" t="n"/>
      <c r="CJ240" s="13" t="n"/>
      <c r="CK240" s="13" t="n"/>
      <c r="CL240" s="13" t="n"/>
      <c r="CM240" s="13" t="n"/>
      <c r="CN240" s="30" t="n"/>
      <c r="CO240" s="30" t="n"/>
      <c r="CP240" s="30" t="n"/>
      <c r="CQ240" s="30" t="n"/>
      <c r="CR240" s="13" t="n"/>
      <c r="CS240" s="13" t="n"/>
      <c r="CT240" s="13" t="n"/>
      <c r="CU240" s="13" t="n"/>
      <c r="CV240" s="13" t="n"/>
      <c r="CW240" s="13" t="n"/>
      <c r="CX240" s="13" t="n"/>
      <c r="CY240" s="13" t="n"/>
      <c r="CZ240" s="30" t="n"/>
      <c r="DA240" s="13" t="n"/>
      <c r="DB240" s="13" t="n"/>
      <c r="DC240" s="13" t="n"/>
      <c r="DD240" s="13" t="n"/>
      <c r="DE240" s="13" t="n"/>
      <c r="DF240" s="13" t="n"/>
      <c r="DG240" s="30" t="n"/>
      <c r="DH240" s="13" t="n"/>
      <c r="DI240" s="13" t="n"/>
      <c r="DJ240" s="13" t="n"/>
      <c r="DK240" s="13" t="n"/>
      <c r="DL240" s="13" t="n"/>
      <c r="DM240" s="13" t="n"/>
      <c r="DN240" s="13" t="n"/>
      <c r="DO240" s="13" t="n"/>
      <c r="DP240" s="13" t="n"/>
      <c r="DQ240" s="13" t="n"/>
      <c r="DR240" s="13" t="n"/>
      <c r="DS240" s="13" t="n"/>
      <c r="DT240" s="13" t="n"/>
      <c r="DU240" s="13" t="n"/>
      <c r="DV240" s="13" t="n"/>
      <c r="DW240" s="13" t="n"/>
      <c r="DX240" s="30" t="n"/>
      <c r="DY240" s="30" t="n"/>
      <c r="DZ240" s="30" t="n"/>
      <c r="EA240" s="30" t="n"/>
      <c r="EB240" s="13" t="n"/>
      <c r="EC240" s="13" t="n"/>
    </row>
    <row r="241" ht="16" customHeight="1">
      <c r="A241" s="12" t="inlineStr">
        <is>
          <t>Qty</t>
        </is>
      </c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>
        <v>10</v>
      </c>
      <c r="N241" s="13" t="n"/>
      <c r="O241" s="13" t="n"/>
      <c r="P241" s="13" t="n"/>
      <c r="Q241" s="13" t="n">
        <v>3</v>
      </c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  <c r="AL241" s="13" t="n"/>
      <c r="AP241" s="13" t="n"/>
      <c r="AQ241" s="15" t="n"/>
      <c r="AR241" s="15" t="n"/>
      <c r="AS241" s="15" t="n"/>
      <c r="AT241" s="15" t="n"/>
      <c r="AU241" s="15" t="n"/>
      <c r="AV241" s="15" t="n"/>
      <c r="AW241" s="15" t="n"/>
      <c r="AX241" s="15" t="n"/>
      <c r="AY241" s="15" t="n"/>
      <c r="AZ241" s="15" t="n"/>
      <c r="BA241" s="15" t="n"/>
      <c r="BB241" s="15" t="n"/>
      <c r="BC241" s="15" t="n"/>
      <c r="BD241" s="13" t="n"/>
      <c r="BE241" s="13" t="n"/>
      <c r="BF241" s="15" t="n"/>
      <c r="BG241" s="15" t="n"/>
      <c r="BH241" s="15" t="n"/>
      <c r="BI241" s="15" t="n"/>
      <c r="BJ241" s="13" t="n"/>
      <c r="BK241" s="13" t="n"/>
      <c r="BL241" s="13" t="n"/>
      <c r="BM241" s="13" t="n"/>
      <c r="BN241" s="13" t="n"/>
      <c r="BO241" s="15" t="n"/>
      <c r="BP241" s="15" t="n"/>
      <c r="BQ241" s="15" t="n"/>
      <c r="BR241" s="13" t="n"/>
      <c r="BS241" s="13" t="n"/>
      <c r="BT241" s="13" t="n"/>
      <c r="BU241" s="13" t="n"/>
      <c r="BV241" s="15" t="n"/>
      <c r="BW241" s="13" t="n"/>
      <c r="BX241" s="13" t="n"/>
      <c r="BY241" s="13" t="n"/>
      <c r="BZ241" s="13" t="n"/>
      <c r="CA241" s="13" t="n"/>
      <c r="CB241" s="13" t="n"/>
      <c r="CC241" s="13" t="n"/>
      <c r="CD241" s="13" t="n"/>
      <c r="CE241" s="13" t="n"/>
      <c r="CF241" s="13" t="n"/>
      <c r="CG241" s="13" t="n"/>
      <c r="CH241" s="13" t="n"/>
      <c r="CI241" s="13" t="n"/>
      <c r="CJ241" s="13" t="n"/>
      <c r="CK241" s="13" t="n"/>
      <c r="CL241" s="13" t="n"/>
      <c r="CM241" s="13" t="n"/>
      <c r="CN241" s="13" t="n"/>
      <c r="CO241" s="13" t="n"/>
      <c r="CP241" s="13" t="n"/>
      <c r="CQ241" s="13" t="n"/>
      <c r="CR241" s="15" t="n"/>
      <c r="CS241" s="15" t="n"/>
      <c r="CT241" s="15" t="n"/>
      <c r="CU241" s="13" t="n"/>
      <c r="CV241" s="15" t="n"/>
      <c r="CW241" s="15" t="n"/>
      <c r="CX241" s="15" t="n"/>
      <c r="CY241" s="15" t="n"/>
      <c r="CZ241" s="13" t="n"/>
      <c r="DA241" s="15" t="n"/>
      <c r="DB241" s="15" t="n"/>
      <c r="DC241" s="15" t="n"/>
      <c r="DD241" s="15" t="n"/>
      <c r="DE241" s="13" t="n"/>
      <c r="DF241" s="13" t="n"/>
      <c r="DG241" s="13" t="n"/>
      <c r="DH241" s="13" t="n"/>
      <c r="DI241" s="13" t="n"/>
      <c r="DJ241" s="13" t="n"/>
      <c r="DK241" s="13" t="n"/>
      <c r="DL241" s="13" t="n"/>
      <c r="DM241" s="13" t="n"/>
      <c r="DN241" s="13" t="n"/>
      <c r="DO241" s="15" t="n"/>
      <c r="DP241" s="15" t="n"/>
      <c r="DQ241" s="15" t="n"/>
      <c r="DR241" s="15" t="n"/>
      <c r="DS241" s="13" t="n"/>
      <c r="DT241" s="13" t="n"/>
      <c r="DU241" s="13" t="n"/>
      <c r="DV241" s="13" t="n"/>
      <c r="DW241" s="13" t="n"/>
      <c r="DX241" s="13" t="n"/>
      <c r="DY241" s="13" t="n"/>
      <c r="DZ241" s="13" t="n"/>
      <c r="EA241" s="13" t="n"/>
      <c r="EB241" s="13" t="n"/>
      <c r="EC241" s="13" t="n"/>
    </row>
    <row r="242" ht="16" customHeight="1">
      <c r="A242" s="14" t="inlineStr">
        <is>
          <t>Price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>
        <v>308</v>
      </c>
      <c r="N242" s="15" t="n"/>
      <c r="O242" s="15" t="n"/>
      <c r="P242" s="15" t="n"/>
      <c r="Q242" s="15" t="n">
        <v>174</v>
      </c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3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  <c r="AL242" s="15" t="n"/>
      <c r="AP242" s="13" t="n"/>
      <c r="AQ242" s="17" t="n"/>
      <c r="AR242" s="17" t="n"/>
      <c r="AS242" s="17" t="n"/>
      <c r="AT242" s="17" t="n"/>
      <c r="AU242" s="17" t="n"/>
      <c r="AV242" s="17" t="n"/>
      <c r="AW242" s="17" t="n"/>
      <c r="AX242" s="17" t="n"/>
      <c r="AY242" s="17" t="n"/>
      <c r="AZ242" s="17" t="n"/>
      <c r="BA242" s="17" t="n"/>
      <c r="BB242" s="17" t="n"/>
      <c r="BC242" s="17" t="n"/>
      <c r="BD242" s="13" t="n"/>
      <c r="BE242" s="13" t="n"/>
      <c r="BF242" s="17" t="n"/>
      <c r="BG242" s="17" t="n"/>
      <c r="BH242" s="17" t="n"/>
      <c r="BI242" s="17" t="n"/>
      <c r="BJ242" s="15" t="n"/>
      <c r="BK242" s="15" t="n"/>
      <c r="BL242" s="15" t="n"/>
      <c r="BM242" s="15" t="n"/>
      <c r="BN242" s="15" t="n"/>
      <c r="BO242" s="17" t="n"/>
      <c r="BP242" s="17" t="n"/>
      <c r="BQ242" s="17" t="n"/>
      <c r="BR242" s="15" t="n"/>
      <c r="BS242" s="15" t="n"/>
      <c r="BT242" s="15" t="n"/>
      <c r="BU242" s="15" t="n"/>
      <c r="BV242" s="17" t="n"/>
      <c r="BW242" s="15" t="n"/>
      <c r="BX242" s="15" t="n"/>
      <c r="BY242" s="15" t="n"/>
      <c r="BZ242" s="15" t="n"/>
      <c r="CA242" s="15" t="n"/>
      <c r="CB242" s="15" t="n"/>
      <c r="CC242" s="13" t="n"/>
      <c r="CD242" s="13" t="n"/>
      <c r="CE242" s="13" t="n"/>
      <c r="CF242" s="13" t="n"/>
      <c r="CG242" s="13" t="n"/>
      <c r="CH242" s="13" t="n"/>
      <c r="CI242" s="13" t="n"/>
      <c r="CJ242" s="13" t="n"/>
      <c r="CK242" s="13" t="n"/>
      <c r="CL242" s="13" t="n"/>
      <c r="CM242" s="13" t="n"/>
      <c r="CN242" s="15" t="n"/>
      <c r="CO242" s="15" t="n"/>
      <c r="CP242" s="15" t="n"/>
      <c r="CQ242" s="15" t="n"/>
      <c r="CR242" s="17" t="n"/>
      <c r="CS242" s="17" t="n"/>
      <c r="CT242" s="17" t="n"/>
      <c r="CU242" s="13" t="n"/>
      <c r="CV242" s="17" t="n"/>
      <c r="CW242" s="17" t="n"/>
      <c r="CX242" s="17" t="n"/>
      <c r="CY242" s="17" t="n"/>
      <c r="CZ242" s="15" t="n"/>
      <c r="DA242" s="17" t="n"/>
      <c r="DB242" s="17" t="n"/>
      <c r="DC242" s="17" t="n"/>
      <c r="DD242" s="17" t="n"/>
      <c r="DE242" s="13" t="n"/>
      <c r="DF242" s="13" t="n"/>
      <c r="DG242" s="15" t="n"/>
      <c r="DH242" s="13" t="n"/>
      <c r="DI242" s="13" t="n"/>
      <c r="DJ242" s="13" t="n"/>
      <c r="DK242" s="13" t="n"/>
      <c r="DL242" s="13" t="n"/>
      <c r="DM242" s="13" t="n"/>
      <c r="DN242" s="13" t="n"/>
      <c r="DO242" s="17" t="n"/>
      <c r="DP242" s="17" t="n"/>
      <c r="DQ242" s="17" t="n"/>
      <c r="DR242" s="17" t="n"/>
      <c r="DS242" s="13" t="n"/>
      <c r="DT242" s="13" t="n"/>
      <c r="DU242" s="13" t="n"/>
      <c r="DV242" s="13" t="n"/>
      <c r="DW242" s="13" t="n"/>
      <c r="DX242" s="15" t="n"/>
      <c r="DY242" s="15" t="n"/>
      <c r="DZ242" s="15" t="n"/>
      <c r="EA242" s="15" t="n"/>
      <c r="EB242" s="13" t="n"/>
      <c r="EC242" s="13" t="n"/>
    </row>
    <row r="243" ht="16" customHeight="1">
      <c r="A243" s="16" t="inlineStr">
        <is>
          <t>Discount</t>
        </is>
      </c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>
        <v>0</v>
      </c>
      <c r="N243" s="17" t="n"/>
      <c r="O243" s="17" t="n"/>
      <c r="P243" s="17" t="n"/>
      <c r="Q243" s="17" t="n">
        <v>0</v>
      </c>
      <c r="R243" s="17" t="n"/>
      <c r="S243" s="17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3" t="n"/>
      <c r="AC243" s="17" t="n"/>
      <c r="AD243" s="17" t="n"/>
      <c r="AE243" s="17" t="n"/>
      <c r="AF243" s="17" t="n"/>
      <c r="AG243" s="17" t="n"/>
      <c r="AH243" s="17" t="n"/>
      <c r="AI243" s="17" t="n"/>
      <c r="AJ243" s="17" t="n"/>
      <c r="AK243" s="17" t="n"/>
      <c r="AL243" s="17" t="n"/>
      <c r="AP243" s="19">
        <f>(AP241*AP240)*(1-AP242)</f>
        <v/>
      </c>
      <c r="AQ243" s="19" t="n"/>
      <c r="AR243" s="19" t="n"/>
      <c r="AS243" s="19" t="n"/>
      <c r="AT243" s="19" t="n"/>
      <c r="AU243" s="19" t="n"/>
      <c r="AV243" s="19" t="n"/>
      <c r="AW243" s="19" t="n"/>
      <c r="AX243" s="19" t="n"/>
      <c r="AY243" s="19" t="n"/>
      <c r="AZ243" s="19" t="n"/>
      <c r="BA243" s="19" t="n"/>
      <c r="BB243" s="19">
        <f>(BB241*BB240)*(1-BB242)</f>
        <v/>
      </c>
      <c r="BC243" s="19">
        <f>(BC241*BC240)*(1-BC242)</f>
        <v/>
      </c>
      <c r="BD243" s="19">
        <f>(BD241*BD240)*(1-BD242)</f>
        <v/>
      </c>
      <c r="BE243" s="19">
        <f>(BE241*BE240)*(1-BE242)</f>
        <v/>
      </c>
      <c r="BF243" s="19" t="n"/>
      <c r="BG243" s="19" t="n"/>
      <c r="BH243" s="19" t="n"/>
      <c r="BI243" s="19">
        <f>(BI241*BI240)*(1-BI242)</f>
        <v/>
      </c>
      <c r="BJ243" s="17" t="n"/>
      <c r="BK243" s="17" t="n"/>
      <c r="BL243" s="17" t="n"/>
      <c r="BM243" s="17" t="n"/>
      <c r="BN243" s="17" t="n"/>
      <c r="BO243" s="19">
        <f>(BO241*BO240)*(1-BO242)</f>
        <v/>
      </c>
      <c r="BP243" s="19">
        <f>(BP241*BP240)*(1-BP242)</f>
        <v/>
      </c>
      <c r="BQ243" s="19">
        <f>(BQ241*BQ240)*(1-BQ242)</f>
        <v/>
      </c>
      <c r="BR243" s="17" t="n"/>
      <c r="BS243" s="17" t="n"/>
      <c r="BT243" s="17" t="n"/>
      <c r="BU243" s="17" t="n"/>
      <c r="BV243" s="19">
        <f>(BV241*BV240)*(1-BV242)</f>
        <v/>
      </c>
      <c r="BW243" s="17" t="n"/>
      <c r="BX243" s="17" t="n"/>
      <c r="BY243" s="17" t="n"/>
      <c r="BZ243" s="17" t="n"/>
      <c r="CA243" s="17" t="n"/>
      <c r="CB243" s="17" t="n"/>
      <c r="CC243" s="19">
        <f>(CC241*CC240)*(1-CC242)</f>
        <v/>
      </c>
      <c r="CD243" s="19">
        <f>(CD241*CD240)*(1-CD242)</f>
        <v/>
      </c>
      <c r="CE243" s="19">
        <f>(CE241*CE240)*(1-CE242)</f>
        <v/>
      </c>
      <c r="CF243" s="19">
        <f>(CF241*CF240)*(1-CF242)</f>
        <v/>
      </c>
      <c r="CG243" s="19">
        <f>(CG241*CG240)*(1-CG242)</f>
        <v/>
      </c>
      <c r="CH243" s="19">
        <f>(CH241*CH240)*(1-CH242)</f>
        <v/>
      </c>
      <c r="CI243" s="19">
        <f>(CI241*CI240)*(1-CI242)</f>
        <v/>
      </c>
      <c r="CJ243" s="19">
        <f>(CJ241*CJ240)*(1-CJ242)</f>
        <v/>
      </c>
      <c r="CK243" s="19">
        <f>(CK241*CK240)*(1-CK242)</f>
        <v/>
      </c>
      <c r="CL243" s="19">
        <f>(CL241*CL240)*(1-CL242)</f>
        <v/>
      </c>
      <c r="CM243" s="19">
        <f>(CM241*CM240)*(1-CM242)</f>
        <v/>
      </c>
      <c r="CN243" s="17" t="n"/>
      <c r="CO243" s="17" t="n"/>
      <c r="CP243" s="17" t="n"/>
      <c r="CQ243" s="17" t="n"/>
      <c r="CR243" s="19">
        <f>(CR241*CR240)*(1-CR242)</f>
        <v/>
      </c>
      <c r="CS243" s="19">
        <f>(CS241*CS240)*(1-CS242)</f>
        <v/>
      </c>
      <c r="CT243" s="19">
        <f>(CT241*CT240)*(1-CT242)</f>
        <v/>
      </c>
      <c r="CU243" s="19">
        <f>(CU241*CU240)*(1-CU242)</f>
        <v/>
      </c>
      <c r="CV243" s="19">
        <f>(CV241*CV240)*(1-CV242)</f>
        <v/>
      </c>
      <c r="CW243" s="19">
        <f>(CW241*CW240)*(1-CW242)</f>
        <v/>
      </c>
      <c r="CX243" s="19" t="n"/>
      <c r="CY243" s="19" t="n"/>
      <c r="CZ243" s="17" t="n"/>
      <c r="DA243" s="19">
        <f>(DA241*DA240)*(1-DA242)</f>
        <v/>
      </c>
      <c r="DB243" s="19">
        <f>(DB241*DB240)*(1-DB242)</f>
        <v/>
      </c>
      <c r="DC243" s="19">
        <f>(DC241*DC240)*(1-DC242)</f>
        <v/>
      </c>
      <c r="DD243" s="19">
        <f>(DD241*DD240)*(1-DD242)</f>
        <v/>
      </c>
      <c r="DE243" s="19">
        <f>(DE241*DE240)*(1-DE242)</f>
        <v/>
      </c>
      <c r="DF243" s="19">
        <f>(DF241*DF240)*(1-DF242)</f>
        <v/>
      </c>
      <c r="DG243" s="17" t="n"/>
      <c r="DH243" s="19">
        <f>(DH241*DH240)*(1-DH242)</f>
        <v/>
      </c>
      <c r="DI243" s="19">
        <f>(DI241*DI240)*(1-DI242)</f>
        <v/>
      </c>
      <c r="DJ243" s="19">
        <f>(DJ241*DJ240)*(1-DJ242)</f>
        <v/>
      </c>
      <c r="DK243" s="19">
        <f>(DK241*DK240)*(1-DK242)</f>
        <v/>
      </c>
      <c r="DL243" s="19">
        <f>(DL241*DL240)*(1-DL242)</f>
        <v/>
      </c>
      <c r="DM243" s="19">
        <f>(DM241*DM240)*(1-DM242)</f>
        <v/>
      </c>
      <c r="DN243" s="19">
        <f>(DN241*DN240)*(1-DN242)</f>
        <v/>
      </c>
      <c r="DO243" s="19">
        <f>(DO241*DO240)*(1-DO242)</f>
        <v/>
      </c>
      <c r="DP243" s="19">
        <f>(DP241*DP240)*(1-DP242)</f>
        <v/>
      </c>
      <c r="DQ243" s="19">
        <f>(DQ241*DQ240)*(1-DQ242)</f>
        <v/>
      </c>
      <c r="DR243" s="19">
        <f>(DR241*DR240)*(1-DR242)</f>
        <v/>
      </c>
      <c r="DS243" s="19">
        <f>(DS241*DS240)*(1-DS242)</f>
        <v/>
      </c>
      <c r="DT243" s="13" t="n"/>
      <c r="DU243" s="19">
        <f>(DU241*DU240)*(1-DU242)</f>
        <v/>
      </c>
      <c r="DV243" s="19">
        <f>(DV241*DV240)*(1-DV242)</f>
        <v/>
      </c>
      <c r="DW243" s="19">
        <f>(DW241*DW240)*(1-DW242)</f>
        <v/>
      </c>
      <c r="DX243" s="17" t="n"/>
      <c r="DY243" s="17" t="n"/>
      <c r="DZ243" s="17" t="n"/>
      <c r="EA243" s="17" t="n"/>
      <c r="EB243" s="19">
        <f>(EB241*EB240)*(1-EB242)</f>
        <v/>
      </c>
      <c r="EC243" s="19">
        <f>(EC241*EC240)*(1-EC242)</f>
        <v/>
      </c>
    </row>
    <row r="244" ht="16" customHeight="1">
      <c r="A244" s="18" t="inlineStr">
        <is>
          <t>Final Price</t>
        </is>
      </c>
      <c r="B244" s="19">
        <f>(B242*B241)*(1-B243)</f>
        <v/>
      </c>
      <c r="C244" s="19">
        <f>(C242*C241)*(1-C243)</f>
        <v/>
      </c>
      <c r="D244" s="19">
        <f>(D242*D241)*(1-D243)</f>
        <v/>
      </c>
      <c r="E244" s="19">
        <f>(E242*E241)*(1-E243)</f>
        <v/>
      </c>
      <c r="F244" s="19">
        <f>(F242*F241)*(1-F243)</f>
        <v/>
      </c>
      <c r="G244" s="19">
        <f>(G242*G241)*(1-G243)</f>
        <v/>
      </c>
      <c r="H244" s="19">
        <f>(H242*H241)*(1-H243)</f>
        <v/>
      </c>
      <c r="I244" s="19">
        <f>(I242*I241)*(1-I243)</f>
        <v/>
      </c>
      <c r="J244" s="19">
        <f>(J242*J241)*(1-J243)</f>
        <v/>
      </c>
      <c r="K244" s="19">
        <f>(K242*K241)*(1-K243)</f>
        <v/>
      </c>
      <c r="L244" s="19">
        <f>(L242*L241)*(1-L243)</f>
        <v/>
      </c>
      <c r="M244" s="19">
        <f>(M242*M241)*(1-M243)</f>
        <v/>
      </c>
      <c r="N244" s="19">
        <f>(N242*N241)*(1-N243)</f>
        <v/>
      </c>
      <c r="O244" s="19">
        <f>(O242*O241)*(1-O243)</f>
        <v/>
      </c>
      <c r="P244" s="19">
        <f>(P242*P241)*(1-P243)</f>
        <v/>
      </c>
      <c r="Q244" s="19">
        <f>(Q242*Q241)*(1-Q243)</f>
        <v/>
      </c>
      <c r="R244" s="19">
        <f>(R242*R241)*(1-R243)</f>
        <v/>
      </c>
      <c r="S244" s="19">
        <f>(S242*S241)*(1-S243)</f>
        <v/>
      </c>
      <c r="T244" s="19">
        <f>(T242*T241)*(1-T243)</f>
        <v/>
      </c>
      <c r="U244" s="19">
        <f>(U242*U241)*(1-U243)</f>
        <v/>
      </c>
      <c r="V244" s="19">
        <f>(V242*V241)*(1-V243)</f>
        <v/>
      </c>
      <c r="W244" s="19">
        <f>(W242*W241)*(1-W243)</f>
        <v/>
      </c>
      <c r="X244" s="19" t="n"/>
      <c r="Y244" s="19">
        <f>(Y242*Y241)*(1-Y243)</f>
        <v/>
      </c>
      <c r="Z244" s="19">
        <f>(Z242*Z241)*(1-Z243)</f>
        <v/>
      </c>
      <c r="AA244" s="19">
        <f>(AA242*AA241)*(1-AA243)</f>
        <v/>
      </c>
      <c r="AB244" s="19">
        <f>(AB242*AB241)*(1-AB243)</f>
        <v/>
      </c>
      <c r="AC244" s="19">
        <f>(AC242*AC241)*(1-AC243)</f>
        <v/>
      </c>
      <c r="AD244" s="19" t="n"/>
      <c r="AE244" s="19" t="n"/>
      <c r="AF244" s="19" t="n"/>
      <c r="AG244" s="19" t="n"/>
      <c r="AH244" s="19" t="n"/>
      <c r="AI244" s="19" t="n"/>
      <c r="AJ244" s="19">
        <f>(AJ242*AJ241)*(1-AJ243)</f>
        <v/>
      </c>
      <c r="AK244" s="19">
        <f>(AK242*AK241)*(1-AK243)</f>
        <v/>
      </c>
      <c r="AL244" s="19">
        <f>(AL242*AL241)*(1-AL243)</f>
        <v/>
      </c>
      <c r="AP244" s="13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13" t="n"/>
      <c r="BE244" s="13" t="n"/>
      <c r="BF244" s="6" t="n"/>
      <c r="BG244" s="6" t="n"/>
      <c r="BH244" s="6" t="n"/>
      <c r="BI244" s="6" t="n"/>
      <c r="BJ244" s="19">
        <f>(BJ242*BJ241)*(1-BJ243)</f>
        <v/>
      </c>
      <c r="BK244" s="19">
        <f>(BK242*BK241)*(1-BK243)</f>
        <v/>
      </c>
      <c r="BL244" s="19">
        <f>(BL242*BL241)*(1-BL243)</f>
        <v/>
      </c>
      <c r="BM244" s="19">
        <f>(BM242*BM241)*(1-BM243)</f>
        <v/>
      </c>
      <c r="BN244" s="19">
        <f>(BN242*BN241)*(1-BN243)</f>
        <v/>
      </c>
      <c r="BO244" s="6" t="n"/>
      <c r="BP244" s="6" t="n"/>
      <c r="BQ244" s="6" t="n"/>
      <c r="BR244" s="19">
        <f>(BR242*BR241)*(1-BR243)</f>
        <v/>
      </c>
      <c r="BS244" s="19">
        <f>(BS242*BS241)*(1-BS243)</f>
        <v/>
      </c>
      <c r="BT244" s="19">
        <f>(BT242*BT241)*(1-BT243)</f>
        <v/>
      </c>
      <c r="BU244" s="19">
        <f>(BU242*BU241)*(1-BU243)</f>
        <v/>
      </c>
      <c r="BV244" s="6" t="n"/>
      <c r="BW244" s="19">
        <f>(BW242*BW241)*(1-BW243)</f>
        <v/>
      </c>
      <c r="BX244" s="19">
        <f>(BX242*BX241)*(1-BX243)</f>
        <v/>
      </c>
      <c r="BY244" s="19">
        <f>(BY242*BY241)*(1-BY243)</f>
        <v/>
      </c>
      <c r="BZ244" s="19">
        <f>(BZ242*BZ241)*(1-BZ243)</f>
        <v/>
      </c>
      <c r="CA244" s="19">
        <f>(CA242*CA241)*(1-CA243)</f>
        <v/>
      </c>
      <c r="CB244" s="19">
        <f>(CB242*CB241)*(1-CB243)</f>
        <v/>
      </c>
      <c r="CC244" s="13" t="n"/>
      <c r="CD244" s="13" t="n"/>
      <c r="CE244" s="13" t="n"/>
      <c r="CF244" s="13" t="n"/>
      <c r="CG244" s="13" t="n"/>
      <c r="CH244" s="13" t="n"/>
      <c r="CI244" s="13" t="n"/>
      <c r="CJ244" s="13" t="n"/>
      <c r="CK244" s="13" t="n"/>
      <c r="CL244" s="13" t="n"/>
      <c r="CM244" s="13" t="n"/>
      <c r="CN244" s="19">
        <f>(CN242*CN241)*(1-CN243)</f>
        <v/>
      </c>
      <c r="CO244" s="19">
        <f>(CO242*CO241)*(1-CO243)</f>
        <v/>
      </c>
      <c r="CP244" s="19">
        <f>(CP242*CP241)*(1-CP243)</f>
        <v/>
      </c>
      <c r="CQ244" s="19">
        <f>(CQ242*CQ241)*(1-CQ243)</f>
        <v/>
      </c>
      <c r="CR244" s="6" t="n"/>
      <c r="CS244" s="6" t="n"/>
      <c r="CT244" s="6" t="n"/>
      <c r="CU244" s="13" t="n"/>
      <c r="CV244" s="6" t="n"/>
      <c r="CW244" s="6" t="n"/>
      <c r="CX244" s="6" t="n"/>
      <c r="CY244" s="6" t="n"/>
      <c r="CZ244" s="19">
        <f>(CZ242*CZ241)*(1-CZ243)</f>
        <v/>
      </c>
      <c r="DA244" s="6" t="n"/>
      <c r="DB244" s="6" t="n"/>
      <c r="DC244" s="6" t="n"/>
      <c r="DD244" s="6" t="n"/>
      <c r="DE244" s="13" t="n"/>
      <c r="DF244" s="13" t="n"/>
      <c r="DG244" s="19">
        <f>(DG242*DG241)*(1-DG243)</f>
        <v/>
      </c>
      <c r="DH244" s="13" t="n"/>
      <c r="DI244" s="13" t="n"/>
      <c r="DJ244" s="13" t="n"/>
      <c r="DK244" s="13" t="n"/>
      <c r="DL244" s="13" t="n"/>
      <c r="DM244" s="13" t="n"/>
      <c r="DN244" s="13" t="n"/>
      <c r="DO244" s="6" t="n"/>
      <c r="DP244" s="6" t="n"/>
      <c r="DQ244" s="6" t="n"/>
      <c r="DR244" s="6" t="n"/>
      <c r="DS244" s="13" t="n"/>
      <c r="DT244" s="19">
        <f>(DT242*DT241)*(1-DT243)</f>
        <v/>
      </c>
      <c r="DU244" s="13" t="n"/>
      <c r="DV244" s="13" t="n"/>
      <c r="DW244" s="13" t="n"/>
      <c r="DX244" s="19">
        <f>(DX242*DX241)*(1-DX243)</f>
        <v/>
      </c>
      <c r="DY244" s="19">
        <f>(DY242*DY241)*(1-DY243)</f>
        <v/>
      </c>
      <c r="DZ244" s="19">
        <f>(DZ242*DZ241)*(1-DZ243)</f>
        <v/>
      </c>
      <c r="EA244" s="19">
        <f>(EA242*EA241)*(1-EA243)</f>
        <v/>
      </c>
      <c r="EB244" s="13" t="n"/>
      <c r="EC244" s="13" t="n"/>
    </row>
    <row r="245" ht="16" customHeight="1">
      <c r="A245" s="11" t="inlineStr">
        <is>
          <t>Customer</t>
        </is>
      </c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inlineStr">
        <is>
          <t>Ormat</t>
        </is>
      </c>
      <c r="N245" s="6" t="n"/>
      <c r="O245" s="6" t="n"/>
      <c r="P245" s="6" t="n"/>
      <c r="Q245" s="6" t="inlineStr">
        <is>
          <t>Supergas</t>
        </is>
      </c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13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P245" s="13" t="n"/>
      <c r="AQ245" s="20" t="n"/>
      <c r="AR245" s="20" t="n"/>
      <c r="AS245" s="20" t="n"/>
      <c r="AT245" s="20" t="n"/>
      <c r="AU245" s="20" t="n"/>
      <c r="AV245" s="20" t="n"/>
      <c r="AW245" s="20" t="n"/>
      <c r="AX245" s="20" t="n"/>
      <c r="AY245" s="20" t="n"/>
      <c r="AZ245" s="20" t="n"/>
      <c r="BA245" s="20" t="n"/>
      <c r="BB245" s="20" t="n"/>
      <c r="BC245" s="20" t="n"/>
      <c r="BD245" s="13" t="n"/>
      <c r="BE245" s="13" t="n"/>
      <c r="BF245" s="20" t="n"/>
      <c r="BG245" s="20" t="n"/>
      <c r="BH245" s="20" t="n"/>
      <c r="BI245" s="20" t="n"/>
      <c r="BJ245" s="6" t="n"/>
      <c r="BK245" s="6" t="n"/>
      <c r="BL245" s="6" t="n"/>
      <c r="BM245" s="6" t="n"/>
      <c r="BN245" s="6" t="n"/>
      <c r="BO245" s="20" t="n"/>
      <c r="BP245" s="20" t="n"/>
      <c r="BQ245" s="20" t="n"/>
      <c r="BR245" s="6" t="n"/>
      <c r="BS245" s="6" t="n"/>
      <c r="BT245" s="6" t="n"/>
      <c r="BU245" s="6" t="n"/>
      <c r="BV245" s="20" t="n"/>
      <c r="BW245" s="6" t="n"/>
      <c r="BX245" s="6" t="n"/>
      <c r="BY245" s="6" t="n"/>
      <c r="BZ245" s="6" t="n"/>
      <c r="CA245" s="6" t="n"/>
      <c r="CB245" s="6" t="n"/>
      <c r="CC245" s="13" t="n"/>
      <c r="CD245" s="13" t="n"/>
      <c r="CE245" s="13" t="n"/>
      <c r="CF245" s="13" t="n"/>
      <c r="CG245" s="13" t="n"/>
      <c r="CH245" s="13" t="n"/>
      <c r="CI245" s="13" t="n"/>
      <c r="CJ245" s="13" t="n"/>
      <c r="CK245" s="13" t="n"/>
      <c r="CL245" s="13" t="n"/>
      <c r="CM245" s="13" t="n"/>
      <c r="CN245" s="6" t="n"/>
      <c r="CO245" s="6" t="n"/>
      <c r="CP245" s="6" t="n"/>
      <c r="CQ245" s="6" t="n"/>
      <c r="CR245" s="20" t="n"/>
      <c r="CS245" s="20" t="n"/>
      <c r="CT245" s="20" t="n"/>
      <c r="CU245" s="13" t="n"/>
      <c r="CV245" s="20" t="n"/>
      <c r="CW245" s="20" t="n"/>
      <c r="CX245" s="20" t="n"/>
      <c r="CY245" s="20" t="n"/>
      <c r="CZ245" s="6" t="n"/>
      <c r="DA245" s="20" t="n"/>
      <c r="DB245" s="20" t="n"/>
      <c r="DC245" s="20" t="n"/>
      <c r="DD245" s="20" t="n"/>
      <c r="DE245" s="13" t="n"/>
      <c r="DF245" s="13" t="n"/>
      <c r="DG245" s="6" t="n"/>
      <c r="DH245" s="13" t="n"/>
      <c r="DI245" s="13" t="n"/>
      <c r="DJ245" s="13" t="n"/>
      <c r="DK245" s="13" t="n"/>
      <c r="DL245" s="13" t="n"/>
      <c r="DM245" s="13" t="n"/>
      <c r="DN245" s="13" t="n"/>
      <c r="DO245" s="20" t="n"/>
      <c r="DP245" s="20" t="n"/>
      <c r="DQ245" s="20" t="n"/>
      <c r="DR245" s="20" t="n"/>
      <c r="DS245" s="13" t="n"/>
      <c r="DT245" s="13" t="n"/>
      <c r="DU245" s="13" t="n"/>
      <c r="DV245" s="13" t="n"/>
      <c r="DW245" s="13" t="n"/>
      <c r="DX245" s="6" t="n"/>
      <c r="DY245" s="6" t="n"/>
      <c r="DZ245" s="6" t="n"/>
      <c r="EA245" s="6" t="n"/>
      <c r="EB245" s="13" t="n"/>
      <c r="EC245" s="13" t="n"/>
    </row>
    <row r="246" ht="16" customHeight="1">
      <c r="A246" s="21" t="inlineStr">
        <is>
          <t>Customer PN</t>
        </is>
      </c>
      <c r="B246" s="20" t="n"/>
      <c r="C246" s="20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inlineStr">
        <is>
          <t>955.070.841.1</t>
        </is>
      </c>
      <c r="N246" s="20" t="n"/>
      <c r="O246" s="20" t="n"/>
      <c r="P246" s="20" t="n"/>
      <c r="Q246" s="20" t="n">
        <v>110111</v>
      </c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  <c r="AA246" s="20" t="n"/>
      <c r="AB246" s="13" t="n"/>
      <c r="AC246" s="32" t="n"/>
      <c r="AD246" s="32" t="n"/>
      <c r="AE246" s="32" t="n"/>
      <c r="AF246" s="32" t="n"/>
      <c r="AG246" s="32" t="n"/>
      <c r="AH246" s="32" t="n"/>
      <c r="AI246" s="32" t="n"/>
      <c r="AJ246" s="20" t="n"/>
      <c r="AK246" s="20" t="n"/>
      <c r="AL246" s="20" t="n"/>
      <c r="AP246" s="13" t="n"/>
      <c r="AQ246" s="13" t="n"/>
      <c r="AR246" s="13" t="n"/>
      <c r="AS246" s="13" t="n"/>
      <c r="AT246" s="13" t="n"/>
      <c r="AU246" s="13" t="n"/>
      <c r="AV246" s="13" t="n"/>
      <c r="AW246" s="13" t="n"/>
      <c r="AX246" s="13" t="n"/>
      <c r="AY246" s="13" t="n"/>
      <c r="AZ246" s="13" t="n"/>
      <c r="BA246" s="13" t="n"/>
      <c r="BB246" s="13" t="n"/>
      <c r="BC246" s="13" t="n"/>
      <c r="BD246" s="13" t="n"/>
      <c r="BE246" s="13" t="n"/>
      <c r="BF246" s="13" t="n"/>
      <c r="BG246" s="13" t="n"/>
      <c r="BH246" s="13" t="n"/>
      <c r="BI246" s="13" t="n"/>
      <c r="BJ246" s="32" t="n"/>
      <c r="BK246" s="32" t="n"/>
      <c r="BL246" s="32" t="n"/>
      <c r="BM246" s="32" t="n"/>
      <c r="BN246" s="32" t="n"/>
      <c r="BO246" s="13" t="n"/>
      <c r="BP246" s="13" t="n"/>
      <c r="BQ246" s="13" t="n"/>
      <c r="BR246" s="32" t="n"/>
      <c r="BS246" s="32" t="n"/>
      <c r="BT246" s="32" t="n"/>
      <c r="BU246" s="32" t="n"/>
      <c r="BV246" s="13" t="n"/>
      <c r="BW246" s="32" t="n"/>
      <c r="BX246" s="32" t="n"/>
      <c r="BY246" s="32" t="n"/>
      <c r="BZ246" s="32" t="n"/>
      <c r="CA246" s="20" t="n"/>
      <c r="CB246" s="20" t="n"/>
      <c r="CC246" s="13" t="n"/>
      <c r="CD246" s="13" t="n"/>
      <c r="CE246" s="13" t="n"/>
      <c r="CF246" s="13" t="n"/>
      <c r="CG246" s="13" t="n"/>
      <c r="CH246" s="13" t="n"/>
      <c r="CI246" s="13" t="n"/>
      <c r="CJ246" s="13" t="n"/>
      <c r="CK246" s="13" t="n"/>
      <c r="CL246" s="13" t="n"/>
      <c r="CM246" s="13" t="n"/>
      <c r="CN246" s="32" t="n"/>
      <c r="CO246" s="32" t="n"/>
      <c r="CP246" s="32" t="n"/>
      <c r="CQ246" s="32" t="n"/>
      <c r="CR246" s="13" t="n"/>
      <c r="CS246" s="13" t="n"/>
      <c r="CT246" s="13" t="n"/>
      <c r="CU246" s="13" t="n"/>
      <c r="CV246" s="13" t="n"/>
      <c r="CW246" s="13" t="n"/>
      <c r="CX246" s="13" t="n"/>
      <c r="CY246" s="13" t="n"/>
      <c r="CZ246" s="32" t="n"/>
      <c r="DA246" s="13" t="n"/>
      <c r="DB246" s="13" t="n"/>
      <c r="DC246" s="13" t="n"/>
      <c r="DD246" s="13" t="n"/>
      <c r="DE246" s="13" t="n"/>
      <c r="DF246" s="13" t="n"/>
      <c r="DG246" s="32" t="n"/>
      <c r="DH246" s="13" t="n"/>
      <c r="DI246" s="13" t="n"/>
      <c r="DJ246" s="13" t="n"/>
      <c r="DK246" s="13" t="n"/>
      <c r="DL246" s="13" t="n"/>
      <c r="DM246" s="13" t="n"/>
      <c r="DN246" s="13" t="n"/>
      <c r="DO246" s="13" t="n"/>
      <c r="DP246" s="13" t="n"/>
      <c r="DQ246" s="13" t="n"/>
      <c r="DR246" s="13" t="n"/>
      <c r="DS246" s="13" t="n"/>
      <c r="DT246" s="13" t="n"/>
      <c r="DU246" s="13" t="n"/>
      <c r="DV246" s="13" t="n"/>
      <c r="DW246" s="13" t="n"/>
      <c r="DX246" s="32" t="n"/>
      <c r="DY246" s="32" t="n"/>
      <c r="DZ246" s="32" t="n"/>
      <c r="EA246" s="32" t="n"/>
      <c r="EB246" s="13" t="n"/>
      <c r="EC246" s="13" t="n"/>
    </row>
    <row r="247" ht="16" customHeight="1">
      <c r="A247" s="12" t="inlineStr">
        <is>
          <t>PO REF</t>
        </is>
      </c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20" t="inlineStr">
        <is>
          <t>AJ22-0707</t>
        </is>
      </c>
      <c r="N247" s="13" t="n"/>
      <c r="O247" s="13" t="n"/>
      <c r="P247" s="13" t="n"/>
      <c r="Q247" s="13" t="inlineStr">
        <is>
          <t>AJ23-0101</t>
        </is>
      </c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  <c r="AL247" s="13" t="n"/>
      <c r="AP247" s="13" t="n"/>
      <c r="AQ247" s="30" t="n"/>
      <c r="AR247" s="30" t="n"/>
      <c r="AS247" s="30" t="n"/>
      <c r="AT247" s="30" t="n"/>
      <c r="AU247" s="30" t="n"/>
      <c r="AV247" s="30" t="n"/>
      <c r="AW247" s="30" t="n"/>
      <c r="AX247" s="30" t="n"/>
      <c r="AY247" s="30" t="n"/>
      <c r="AZ247" s="30" t="n"/>
      <c r="BA247" s="30" t="n"/>
      <c r="BB247" s="30" t="n"/>
      <c r="BC247" s="30" t="n"/>
      <c r="BD247" s="13" t="n"/>
      <c r="BE247" s="13" t="n"/>
      <c r="BF247" s="30" t="n"/>
      <c r="BG247" s="30" t="n"/>
      <c r="BH247" s="30" t="n"/>
      <c r="BI247" s="30" t="n"/>
      <c r="BJ247" s="13" t="n"/>
      <c r="BK247" s="13" t="n"/>
      <c r="BL247" s="13" t="n"/>
      <c r="BM247" s="13" t="n"/>
      <c r="BN247" s="13" t="n"/>
      <c r="BO247" s="30" t="n"/>
      <c r="BP247" s="30" t="n"/>
      <c r="BQ247" s="30" t="n"/>
      <c r="BR247" s="13" t="n"/>
      <c r="BS247" s="13" t="n"/>
      <c r="BT247" s="13" t="n"/>
      <c r="BU247" s="13" t="n"/>
      <c r="BV247" s="30" t="n"/>
      <c r="BW247" s="13" t="n"/>
      <c r="BX247" s="13" t="n"/>
      <c r="BY247" s="13" t="n"/>
      <c r="BZ247" s="13" t="n"/>
      <c r="CA247" s="13" t="n"/>
      <c r="CB247" s="13" t="n"/>
      <c r="CC247" s="13" t="n"/>
      <c r="CD247" s="13" t="n"/>
      <c r="CE247" s="13" t="n"/>
      <c r="CF247" s="13" t="n"/>
      <c r="CG247" s="13" t="n"/>
      <c r="CH247" s="13" t="n"/>
      <c r="CI247" s="13" t="n"/>
      <c r="CJ247" s="13" t="n"/>
      <c r="CK247" s="13" t="n"/>
      <c r="CL247" s="13" t="n"/>
      <c r="CM247" s="13" t="n"/>
      <c r="CN247" s="13" t="n"/>
      <c r="CO247" s="13" t="n"/>
      <c r="CP247" s="13" t="n"/>
      <c r="CQ247" s="13" t="n"/>
      <c r="CR247" s="30" t="n"/>
      <c r="CS247" s="30" t="n"/>
      <c r="CT247" s="30" t="n"/>
      <c r="CU247" s="13" t="n"/>
      <c r="CV247" s="30" t="n"/>
      <c r="CW247" s="30" t="n"/>
      <c r="CX247" s="30" t="n"/>
      <c r="CY247" s="30" t="n"/>
      <c r="CZ247" s="13" t="n"/>
      <c r="DA247" s="30" t="n"/>
      <c r="DB247" s="30" t="n"/>
      <c r="DC247" s="30" t="n"/>
      <c r="DD247" s="30" t="n"/>
      <c r="DE247" s="13" t="n"/>
      <c r="DF247" s="13" t="n"/>
      <c r="DG247" s="13" t="n"/>
      <c r="DH247" s="13" t="n"/>
      <c r="DI247" s="13" t="n"/>
      <c r="DJ247" s="13" t="n"/>
      <c r="DK247" s="13" t="n"/>
      <c r="DL247" s="13" t="n"/>
      <c r="DM247" s="13" t="n"/>
      <c r="DN247" s="13" t="n"/>
      <c r="DO247" s="30" t="n"/>
      <c r="DP247" s="30" t="n"/>
      <c r="DQ247" s="30" t="n"/>
      <c r="DR247" s="30" t="n"/>
      <c r="DS247" s="13" t="n"/>
      <c r="DT247" s="13" t="n"/>
      <c r="DU247" s="13" t="n"/>
      <c r="DV247" s="13" t="n"/>
      <c r="DW247" s="13" t="n"/>
      <c r="DX247" s="13" t="n"/>
      <c r="DY247" s="13" t="n"/>
      <c r="DZ247" s="13" t="n"/>
      <c r="EA247" s="13" t="n"/>
      <c r="EB247" s="13" t="n"/>
      <c r="EC247" s="13" t="n"/>
    </row>
    <row r="248" ht="16" customHeight="1">
      <c r="A248" s="12" t="inlineStr">
        <is>
          <t>From Stock</t>
        </is>
      </c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inlineStr">
        <is>
          <t>V</t>
        </is>
      </c>
      <c r="N248" s="30" t="n"/>
      <c r="O248" s="30" t="n"/>
      <c r="P248" s="30" t="n"/>
      <c r="Q248" s="30" t="inlineStr">
        <is>
          <t>V</t>
        </is>
      </c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13" t="n"/>
      <c r="AC248" s="30" t="n"/>
      <c r="AD248" s="30" t="n"/>
      <c r="AE248" s="30" t="n"/>
      <c r="AF248" s="30" t="n"/>
      <c r="AG248" s="30" t="n"/>
      <c r="AH248" s="30" t="n"/>
      <c r="AI248" s="30" t="n"/>
      <c r="AJ248" s="30" t="n"/>
      <c r="AK248" s="30" t="n"/>
      <c r="AL248" s="30" t="n"/>
      <c r="AP248" s="13" t="n"/>
      <c r="AQ248" s="13" t="n"/>
      <c r="AR248" s="13" t="n"/>
      <c r="AS248" s="13" t="n"/>
      <c r="AT248" s="13" t="n"/>
      <c r="AU248" s="13" t="n"/>
      <c r="AV248" s="13" t="n"/>
      <c r="AW248" s="13" t="n"/>
      <c r="AX248" s="13" t="n"/>
      <c r="AY248" s="13" t="n"/>
      <c r="AZ248" s="13" t="n"/>
      <c r="BA248" s="13" t="n"/>
      <c r="BB248" s="13" t="n"/>
      <c r="BC248" s="13" t="n"/>
      <c r="BD248" s="13" t="n"/>
      <c r="BE248" s="13" t="n"/>
      <c r="BF248" s="13" t="n"/>
      <c r="BG248" s="13" t="n"/>
      <c r="BH248" s="13" t="n"/>
      <c r="BI248" s="13" t="n"/>
      <c r="BJ248" s="30" t="n"/>
      <c r="BK248" s="30" t="n"/>
      <c r="BL248" s="30" t="n"/>
      <c r="BM248" s="30" t="n"/>
      <c r="BN248" s="30" t="n"/>
      <c r="BO248" s="13" t="n"/>
      <c r="BP248" s="13" t="n"/>
      <c r="BQ248" s="13" t="n"/>
      <c r="BR248" s="30" t="n"/>
      <c r="BS248" s="30" t="n"/>
      <c r="BT248" s="30" t="n"/>
      <c r="BU248" s="30" t="n"/>
      <c r="BV248" s="13" t="n"/>
      <c r="BW248" s="30" t="n"/>
      <c r="BX248" s="30" t="n"/>
      <c r="BY248" s="30" t="n"/>
      <c r="BZ248" s="30" t="n"/>
      <c r="CA248" s="30" t="n"/>
      <c r="CB248" s="30" t="n"/>
      <c r="CC248" s="13" t="n"/>
      <c r="CD248" s="13" t="n"/>
      <c r="CE248" s="13" t="n"/>
      <c r="CF248" s="13" t="n"/>
      <c r="CG248" s="13" t="n"/>
      <c r="CH248" s="13" t="n"/>
      <c r="CI248" s="13" t="n"/>
      <c r="CJ248" s="13" t="n"/>
      <c r="CK248" s="13" t="n"/>
      <c r="CL248" s="13" t="n"/>
      <c r="CM248" s="13" t="n"/>
      <c r="CN248" s="30" t="n"/>
      <c r="CO248" s="30" t="n"/>
      <c r="CP248" s="30" t="n"/>
      <c r="CQ248" s="30" t="n"/>
      <c r="CR248" s="13" t="n"/>
      <c r="CS248" s="13" t="n"/>
      <c r="CT248" s="13" t="n"/>
      <c r="CU248" s="13" t="n"/>
      <c r="CV248" s="13" t="n"/>
      <c r="CW248" s="13" t="n"/>
      <c r="CX248" s="13" t="n"/>
      <c r="CY248" s="13" t="n"/>
      <c r="CZ248" s="30" t="n"/>
      <c r="DA248" s="13" t="n"/>
      <c r="DB248" s="13" t="n"/>
      <c r="DC248" s="13" t="n"/>
      <c r="DD248" s="13" t="n"/>
      <c r="DE248" s="13" t="n"/>
      <c r="DF248" s="13" t="n"/>
      <c r="DG248" s="30" t="n"/>
      <c r="DH248" s="13" t="n"/>
      <c r="DI248" s="13" t="n"/>
      <c r="DJ248" s="13" t="n"/>
      <c r="DK248" s="13" t="n"/>
      <c r="DL248" s="13" t="n"/>
      <c r="DM248" s="13" t="n"/>
      <c r="DN248" s="13" t="n"/>
      <c r="DO248" s="13" t="n"/>
      <c r="DP248" s="13" t="n"/>
      <c r="DQ248" s="13" t="n"/>
      <c r="DR248" s="13" t="n"/>
      <c r="DS248" s="13" t="n"/>
      <c r="DT248" s="13" t="n"/>
      <c r="DU248" s="13" t="n"/>
      <c r="DV248" s="13" t="n"/>
      <c r="DW248" s="13" t="n"/>
      <c r="DX248" s="30" t="n"/>
      <c r="DY248" s="30" t="n"/>
      <c r="DZ248" s="30" t="n"/>
      <c r="EA248" s="30" t="n"/>
      <c r="EB248" s="13" t="n"/>
      <c r="EC248" s="13" t="n"/>
    </row>
    <row r="249" ht="16" customHeight="1">
      <c r="A249" s="12" t="inlineStr">
        <is>
          <t>Qty</t>
        </is>
      </c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>
        <v>4</v>
      </c>
      <c r="N249" s="13" t="n"/>
      <c r="O249" s="13" t="n"/>
      <c r="P249" s="13" t="n"/>
      <c r="Q249" s="13" t="n">
        <v>30</v>
      </c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  <c r="AG249" s="13" t="n"/>
      <c r="AH249" s="13" t="n"/>
      <c r="AI249" s="13" t="n"/>
      <c r="AJ249" s="13" t="n"/>
      <c r="AK249" s="13" t="n"/>
      <c r="AL249" s="13" t="n"/>
      <c r="AP249" s="13" t="n"/>
      <c r="AQ249" s="15" t="n"/>
      <c r="AR249" s="15" t="n"/>
      <c r="AS249" s="15" t="n"/>
      <c r="AT249" s="15" t="n"/>
      <c r="AU249" s="15" t="n"/>
      <c r="AV249" s="15" t="n"/>
      <c r="AW249" s="15" t="n"/>
      <c r="AX249" s="15" t="n"/>
      <c r="AY249" s="15" t="n"/>
      <c r="AZ249" s="15" t="n"/>
      <c r="BA249" s="15" t="n"/>
      <c r="BB249" s="15" t="n"/>
      <c r="BC249" s="15" t="n"/>
      <c r="BD249" s="13" t="n"/>
      <c r="BE249" s="13" t="n"/>
      <c r="BF249" s="15" t="n"/>
      <c r="BG249" s="15" t="n"/>
      <c r="BH249" s="15" t="n"/>
      <c r="BI249" s="15" t="n"/>
      <c r="BJ249" s="13" t="n"/>
      <c r="BK249" s="13" t="n"/>
      <c r="BL249" s="13" t="n"/>
      <c r="BM249" s="13" t="n"/>
      <c r="BN249" s="13" t="n"/>
      <c r="BO249" s="15" t="n"/>
      <c r="BP249" s="15" t="n"/>
      <c r="BQ249" s="15" t="n"/>
      <c r="BR249" s="13" t="n"/>
      <c r="BS249" s="13" t="n"/>
      <c r="BT249" s="13" t="n"/>
      <c r="BU249" s="13" t="n"/>
      <c r="BV249" s="15" t="n"/>
      <c r="BW249" s="13" t="n"/>
      <c r="BX249" s="13" t="n"/>
      <c r="BY249" s="13" t="n"/>
      <c r="BZ249" s="13" t="n"/>
      <c r="CA249" s="13" t="n"/>
      <c r="CB249" s="13" t="n"/>
      <c r="CC249" s="13" t="n"/>
      <c r="CD249" s="13" t="n"/>
      <c r="CE249" s="13" t="n"/>
      <c r="CF249" s="13" t="n"/>
      <c r="CG249" s="13" t="n"/>
      <c r="CH249" s="13" t="n"/>
      <c r="CI249" s="13" t="n"/>
      <c r="CJ249" s="13" t="n"/>
      <c r="CK249" s="13" t="n"/>
      <c r="CL249" s="13" t="n"/>
      <c r="CM249" s="13" t="n"/>
      <c r="CN249" s="13" t="n"/>
      <c r="CO249" s="13" t="n"/>
      <c r="CP249" s="13" t="n"/>
      <c r="CQ249" s="13" t="n"/>
      <c r="CR249" s="15" t="n"/>
      <c r="CS249" s="15" t="n"/>
      <c r="CT249" s="15" t="n"/>
      <c r="CU249" s="13" t="n"/>
      <c r="CV249" s="15" t="n"/>
      <c r="CW249" s="15" t="n"/>
      <c r="CX249" s="15" t="n"/>
      <c r="CY249" s="15" t="n"/>
      <c r="CZ249" s="13" t="n"/>
      <c r="DA249" s="15" t="n"/>
      <c r="DB249" s="15" t="n"/>
      <c r="DC249" s="15" t="n"/>
      <c r="DD249" s="15" t="n"/>
      <c r="DE249" s="13" t="n"/>
      <c r="DF249" s="13" t="n"/>
      <c r="DG249" s="13" t="n"/>
      <c r="DH249" s="13" t="n"/>
      <c r="DI249" s="13" t="n"/>
      <c r="DJ249" s="13" t="n"/>
      <c r="DK249" s="13" t="n"/>
      <c r="DL249" s="13" t="n"/>
      <c r="DM249" s="13" t="n"/>
      <c r="DN249" s="13" t="n"/>
      <c r="DO249" s="15" t="n"/>
      <c r="DP249" s="15" t="n"/>
      <c r="DQ249" s="15" t="n"/>
      <c r="DR249" s="15" t="n"/>
      <c r="DS249" s="13" t="n"/>
      <c r="DT249" s="13" t="n"/>
      <c r="DU249" s="13" t="n"/>
      <c r="DV249" s="13" t="n"/>
      <c r="DW249" s="13" t="n"/>
      <c r="DX249" s="13" t="n"/>
      <c r="DY249" s="13" t="n"/>
      <c r="DZ249" s="13" t="n"/>
      <c r="EA249" s="13" t="n"/>
      <c r="EB249" s="13" t="n"/>
      <c r="EC249" s="13" t="n"/>
    </row>
    <row r="250" ht="16" customHeight="1">
      <c r="A250" s="14" t="inlineStr">
        <is>
          <t>Price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>
        <v>308</v>
      </c>
      <c r="N250" s="15" t="n"/>
      <c r="O250" s="15" t="n"/>
      <c r="P250" s="15" t="n"/>
      <c r="Q250" s="15" t="n">
        <v>143</v>
      </c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3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  <c r="AL250" s="15" t="n"/>
      <c r="AP250" s="13" t="n"/>
      <c r="AQ250" s="17" t="n"/>
      <c r="AR250" s="17" t="n"/>
      <c r="AS250" s="17" t="n"/>
      <c r="AT250" s="17" t="n"/>
      <c r="AU250" s="17" t="n"/>
      <c r="AV250" s="17" t="n"/>
      <c r="AW250" s="17" t="n"/>
      <c r="AX250" s="17" t="n"/>
      <c r="AY250" s="17" t="n"/>
      <c r="AZ250" s="17" t="n"/>
      <c r="BA250" s="17" t="n"/>
      <c r="BB250" s="17" t="n"/>
      <c r="BC250" s="17" t="n"/>
      <c r="BD250" s="13" t="n"/>
      <c r="BE250" s="13" t="n"/>
      <c r="BF250" s="17" t="n"/>
      <c r="BG250" s="17" t="n"/>
      <c r="BH250" s="17" t="n"/>
      <c r="BI250" s="17" t="n"/>
      <c r="BJ250" s="15" t="n"/>
      <c r="BK250" s="15" t="n"/>
      <c r="BL250" s="15" t="n"/>
      <c r="BM250" s="15" t="n"/>
      <c r="BN250" s="15" t="n"/>
      <c r="BO250" s="17" t="n"/>
      <c r="BP250" s="17" t="n"/>
      <c r="BQ250" s="17" t="n"/>
      <c r="BR250" s="15" t="n"/>
      <c r="BS250" s="15" t="n"/>
      <c r="BT250" s="15" t="n"/>
      <c r="BU250" s="15" t="n"/>
      <c r="BV250" s="17" t="n"/>
      <c r="BW250" s="15" t="n"/>
      <c r="BX250" s="15" t="n"/>
      <c r="BY250" s="15" t="n"/>
      <c r="BZ250" s="15" t="n"/>
      <c r="CA250" s="15" t="n"/>
      <c r="CB250" s="15" t="n"/>
      <c r="CC250" s="13" t="n"/>
      <c r="CD250" s="13" t="n"/>
      <c r="CE250" s="13" t="n"/>
      <c r="CF250" s="13" t="n"/>
      <c r="CG250" s="13" t="n"/>
      <c r="CH250" s="13" t="n"/>
      <c r="CI250" s="13" t="n"/>
      <c r="CJ250" s="13" t="n"/>
      <c r="CK250" s="13" t="n"/>
      <c r="CL250" s="13" t="n"/>
      <c r="CM250" s="13" t="n"/>
      <c r="CN250" s="15" t="n"/>
      <c r="CO250" s="15" t="n"/>
      <c r="CP250" s="15" t="n"/>
      <c r="CQ250" s="15" t="n"/>
      <c r="CR250" s="17" t="n"/>
      <c r="CS250" s="17" t="n"/>
      <c r="CT250" s="17" t="n"/>
      <c r="CU250" s="13" t="n"/>
      <c r="CV250" s="17" t="n"/>
      <c r="CW250" s="17" t="n"/>
      <c r="CX250" s="17" t="n"/>
      <c r="CY250" s="17" t="n"/>
      <c r="CZ250" s="15" t="n"/>
      <c r="DA250" s="17" t="n"/>
      <c r="DB250" s="17" t="n"/>
      <c r="DC250" s="17" t="n"/>
      <c r="DD250" s="17" t="n"/>
      <c r="DE250" s="13" t="n"/>
      <c r="DF250" s="13" t="n"/>
      <c r="DG250" s="15" t="n"/>
      <c r="DH250" s="13" t="n"/>
      <c r="DI250" s="13" t="n"/>
      <c r="DJ250" s="13" t="n"/>
      <c r="DK250" s="13" t="n"/>
      <c r="DL250" s="13" t="n"/>
      <c r="DM250" s="13" t="n"/>
      <c r="DN250" s="13" t="n"/>
      <c r="DO250" s="17" t="n"/>
      <c r="DP250" s="17" t="n"/>
      <c r="DQ250" s="17" t="n"/>
      <c r="DR250" s="17" t="n"/>
      <c r="DS250" s="13" t="n"/>
      <c r="DT250" s="13" t="n"/>
      <c r="DU250" s="13" t="n"/>
      <c r="DV250" s="13" t="n"/>
      <c r="DW250" s="13" t="n"/>
      <c r="DX250" s="15" t="n"/>
      <c r="DY250" s="15" t="n"/>
      <c r="DZ250" s="15" t="n"/>
      <c r="EA250" s="15" t="n"/>
      <c r="EB250" s="13" t="n"/>
      <c r="EC250" s="13" t="n"/>
    </row>
    <row r="251" ht="16" customHeight="1">
      <c r="A251" s="16" t="inlineStr">
        <is>
          <t>Discount</t>
        </is>
      </c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>
        <v>0</v>
      </c>
      <c r="N251" s="17" t="n"/>
      <c r="O251" s="17" t="n"/>
      <c r="P251" s="17" t="n"/>
      <c r="Q251" s="17" t="n">
        <v>0</v>
      </c>
      <c r="R251" s="17" t="n"/>
      <c r="S251" s="17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3" t="n"/>
      <c r="AC251" s="17" t="n"/>
      <c r="AD251" s="17" t="n"/>
      <c r="AE251" s="17" t="n"/>
      <c r="AF251" s="17" t="n"/>
      <c r="AG251" s="17" t="n"/>
      <c r="AH251" s="17" t="n"/>
      <c r="AI251" s="17" t="n"/>
      <c r="AJ251" s="17" t="n"/>
      <c r="AK251" s="17" t="n"/>
      <c r="AL251" s="17" t="n"/>
      <c r="AP251" s="19">
        <f>(AP249*AP248)*(1-AP250)</f>
        <v/>
      </c>
      <c r="AQ251" s="19" t="n"/>
      <c r="AR251" s="19" t="n"/>
      <c r="AS251" s="19" t="n"/>
      <c r="AT251" s="19" t="n"/>
      <c r="AU251" s="19" t="n"/>
      <c r="AV251" s="19" t="n"/>
      <c r="AW251" s="19" t="n"/>
      <c r="AX251" s="19" t="n"/>
      <c r="AY251" s="19" t="n"/>
      <c r="AZ251" s="19" t="n"/>
      <c r="BA251" s="19" t="n"/>
      <c r="BB251" s="19">
        <f>(BB249*BB248)*(1-BB250)</f>
        <v/>
      </c>
      <c r="BC251" s="19">
        <f>(BC249*BC248)*(1-BC250)</f>
        <v/>
      </c>
      <c r="BD251" s="19">
        <f>(BD249*BD248)*(1-BD250)</f>
        <v/>
      </c>
      <c r="BE251" s="19">
        <f>(BE249*BE248)*(1-BE250)</f>
        <v/>
      </c>
      <c r="BF251" s="19" t="n"/>
      <c r="BG251" s="19" t="n"/>
      <c r="BH251" s="19" t="n"/>
      <c r="BI251" s="19">
        <f>(BI249*BI248)*(1-BI250)</f>
        <v/>
      </c>
      <c r="BJ251" s="17" t="n"/>
      <c r="BK251" s="17" t="n"/>
      <c r="BL251" s="17" t="n"/>
      <c r="BM251" s="17" t="n"/>
      <c r="BN251" s="17" t="n"/>
      <c r="BO251" s="19">
        <f>(BO249*BO248)*(1-BO250)</f>
        <v/>
      </c>
      <c r="BP251" s="19">
        <f>(BP249*BP248)*(1-BP250)</f>
        <v/>
      </c>
      <c r="BQ251" s="19">
        <f>(BQ249*BQ248)*(1-BQ250)</f>
        <v/>
      </c>
      <c r="BR251" s="17" t="n"/>
      <c r="BS251" s="17" t="n"/>
      <c r="BT251" s="17" t="n"/>
      <c r="BU251" s="17" t="n"/>
      <c r="BV251" s="19">
        <f>(BV249*BV248)*(1-BV250)</f>
        <v/>
      </c>
      <c r="BW251" s="17" t="n"/>
      <c r="BX251" s="17" t="n"/>
      <c r="BY251" s="17" t="n"/>
      <c r="BZ251" s="17" t="n"/>
      <c r="CA251" s="17" t="n"/>
      <c r="CB251" s="17" t="n"/>
      <c r="CC251" s="19">
        <f>(CC249*CC248)*(1-CC250)</f>
        <v/>
      </c>
      <c r="CD251" s="19">
        <f>(CD249*CD248)*(1-CD250)</f>
        <v/>
      </c>
      <c r="CE251" s="19">
        <f>(CE249*CE248)*(1-CE250)</f>
        <v/>
      </c>
      <c r="CF251" s="19">
        <f>(CF249*CF248)*(1-CF250)</f>
        <v/>
      </c>
      <c r="CG251" s="19">
        <f>(CG249*CG248)*(1-CG250)</f>
        <v/>
      </c>
      <c r="CH251" s="19">
        <f>(CH249*CH248)*(1-CH250)</f>
        <v/>
      </c>
      <c r="CI251" s="19">
        <f>(CI249*CI248)*(1-CI250)</f>
        <v/>
      </c>
      <c r="CJ251" s="19">
        <f>(CJ249*CJ248)*(1-CJ250)</f>
        <v/>
      </c>
      <c r="CK251" s="19">
        <f>(CK249*CK248)*(1-CK250)</f>
        <v/>
      </c>
      <c r="CL251" s="19">
        <f>(CL249*CL248)*(1-CL250)</f>
        <v/>
      </c>
      <c r="CM251" s="19">
        <f>(CM249*CM248)*(1-CM250)</f>
        <v/>
      </c>
      <c r="CN251" s="17" t="n"/>
      <c r="CO251" s="17" t="n"/>
      <c r="CP251" s="17" t="n"/>
      <c r="CQ251" s="17" t="n"/>
      <c r="CR251" s="19">
        <f>(CR249*CR248)*(1-CR250)</f>
        <v/>
      </c>
      <c r="CS251" s="19">
        <f>(CS249*CS248)*(1-CS250)</f>
        <v/>
      </c>
      <c r="CT251" s="19">
        <f>(CT249*CT248)*(1-CT250)</f>
        <v/>
      </c>
      <c r="CU251" s="19">
        <f>(CU249*CU248)*(1-CU250)</f>
        <v/>
      </c>
      <c r="CV251" s="19">
        <f>(CV249*CV248)*(1-CV250)</f>
        <v/>
      </c>
      <c r="CW251" s="19">
        <f>(CW249*CW248)*(1-CW250)</f>
        <v/>
      </c>
      <c r="CX251" s="19" t="n"/>
      <c r="CY251" s="19" t="n"/>
      <c r="CZ251" s="17" t="n"/>
      <c r="DA251" s="19">
        <f>(DA249*DA248)*(1-DA250)</f>
        <v/>
      </c>
      <c r="DB251" s="19">
        <f>(DB249*DB248)*(1-DB250)</f>
        <v/>
      </c>
      <c r="DC251" s="19">
        <f>(DC249*DC248)*(1-DC250)</f>
        <v/>
      </c>
      <c r="DD251" s="19">
        <f>(DD249*DD248)*(1-DD250)</f>
        <v/>
      </c>
      <c r="DE251" s="19">
        <f>(DE249*DE248)*(1-DE250)</f>
        <v/>
      </c>
      <c r="DF251" s="19">
        <f>(DF249*DF248)*(1-DF250)</f>
        <v/>
      </c>
      <c r="DG251" s="17" t="n"/>
      <c r="DH251" s="19">
        <f>(DH249*DH248)*(1-DH250)</f>
        <v/>
      </c>
      <c r="DI251" s="19">
        <f>(DI249*DI248)*(1-DI250)</f>
        <v/>
      </c>
      <c r="DJ251" s="19">
        <f>(DJ249*DJ248)*(1-DJ250)</f>
        <v/>
      </c>
      <c r="DK251" s="19">
        <f>(DK249*DK248)*(1-DK250)</f>
        <v/>
      </c>
      <c r="DL251" s="19">
        <f>(DL249*DL248)*(1-DL250)</f>
        <v/>
      </c>
      <c r="DM251" s="19">
        <f>(DM249*DM248)*(1-DM250)</f>
        <v/>
      </c>
      <c r="DN251" s="19">
        <f>(DN249*DN248)*(1-DN250)</f>
        <v/>
      </c>
      <c r="DO251" s="19">
        <f>(DO249*DO248)*(1-DO250)</f>
        <v/>
      </c>
      <c r="DP251" s="19">
        <f>(DP249*DP248)*(1-DP250)</f>
        <v/>
      </c>
      <c r="DQ251" s="19">
        <f>(DQ249*DQ248)*(1-DQ250)</f>
        <v/>
      </c>
      <c r="DR251" s="19">
        <f>(DR249*DR248)*(1-DR250)</f>
        <v/>
      </c>
      <c r="DS251" s="19">
        <f>(DS249*DS248)*(1-DS250)</f>
        <v/>
      </c>
      <c r="DT251" s="13" t="n"/>
      <c r="DU251" s="19">
        <f>(DU249*DU248)*(1-DU250)</f>
        <v/>
      </c>
      <c r="DV251" s="19">
        <f>(DV249*DV248)*(1-DV250)</f>
        <v/>
      </c>
      <c r="DW251" s="19">
        <f>(DW249*DW248)*(1-DW250)</f>
        <v/>
      </c>
      <c r="DX251" s="17" t="n"/>
      <c r="DY251" s="17" t="n"/>
      <c r="DZ251" s="17" t="n"/>
      <c r="EA251" s="17" t="n"/>
      <c r="EB251" s="19">
        <f>(EB249*EB248)*(1-EB250)</f>
        <v/>
      </c>
      <c r="EC251" s="19">
        <f>(EC249*EC248)*(1-EC250)</f>
        <v/>
      </c>
    </row>
    <row r="252" ht="16" customHeight="1">
      <c r="A252" s="18" t="inlineStr">
        <is>
          <t>Final Price</t>
        </is>
      </c>
      <c r="B252" s="19">
        <f>(B250*B249)*(1-B251)</f>
        <v/>
      </c>
      <c r="C252" s="19">
        <f>(C250*C249)*(1-C251)</f>
        <v/>
      </c>
      <c r="D252" s="19">
        <f>(D250*D249)*(1-D251)</f>
        <v/>
      </c>
      <c r="E252" s="19">
        <f>(E250*E249)*(1-E251)</f>
        <v/>
      </c>
      <c r="F252" s="19">
        <f>(F250*F249)*(1-F251)</f>
        <v/>
      </c>
      <c r="G252" s="19">
        <f>(G250*G249)*(1-G251)</f>
        <v/>
      </c>
      <c r="H252" s="19">
        <f>(H250*H249)*(1-H251)</f>
        <v/>
      </c>
      <c r="I252" s="19">
        <f>(I250*I249)*(1-I251)</f>
        <v/>
      </c>
      <c r="J252" s="19">
        <f>(J250*J249)*(1-J251)</f>
        <v/>
      </c>
      <c r="K252" s="19">
        <f>(K250*K249)*(1-K251)</f>
        <v/>
      </c>
      <c r="L252" s="19">
        <f>(L250*L249)*(1-L251)</f>
        <v/>
      </c>
      <c r="M252" s="19">
        <f>(M250*M249)*(1-M251)</f>
        <v/>
      </c>
      <c r="N252" s="19">
        <f>(N250*N249)*(1-N251)</f>
        <v/>
      </c>
      <c r="O252" s="19">
        <f>(O250*O249)*(1-O251)</f>
        <v/>
      </c>
      <c r="P252" s="19">
        <f>(P250*P249)*(1-P251)</f>
        <v/>
      </c>
      <c r="Q252" s="19">
        <f>(Q250*Q249)*(1-Q251)</f>
        <v/>
      </c>
      <c r="R252" s="19">
        <f>(R250*R249)*(1-R251)</f>
        <v/>
      </c>
      <c r="S252" s="19">
        <f>(S250*S249)*(1-S251)</f>
        <v/>
      </c>
      <c r="T252" s="19">
        <f>(T250*T249)*(1-T251)</f>
        <v/>
      </c>
      <c r="U252" s="19">
        <f>(U250*U249)*(1-U251)</f>
        <v/>
      </c>
      <c r="V252" s="19">
        <f>(V250*V249)*(1-V251)</f>
        <v/>
      </c>
      <c r="W252" s="19">
        <f>(W250*W249)*(1-W251)</f>
        <v/>
      </c>
      <c r="X252" s="19" t="n"/>
      <c r="Y252" s="19">
        <f>(Y250*Y249)*(1-Y251)</f>
        <v/>
      </c>
      <c r="Z252" s="19">
        <f>(Z250*Z249)*(1-Z251)</f>
        <v/>
      </c>
      <c r="AA252" s="19">
        <f>(AA250*AA249)*(1-AA251)</f>
        <v/>
      </c>
      <c r="AB252" s="19">
        <f>(AB250*AB249)*(1-AB251)</f>
        <v/>
      </c>
      <c r="AC252" s="19">
        <f>(AC250*AC249)*(1-AC251)</f>
        <v/>
      </c>
      <c r="AD252" s="19" t="n"/>
      <c r="AE252" s="19" t="n"/>
      <c r="AF252" s="19" t="n"/>
      <c r="AG252" s="19" t="n"/>
      <c r="AH252" s="19" t="n"/>
      <c r="AI252" s="19" t="n"/>
      <c r="AJ252" s="19">
        <f>(AJ250*AJ249)*(1-AJ251)</f>
        <v/>
      </c>
      <c r="AK252" s="19">
        <f>(AK250*AK249)*(1-AK251)</f>
        <v/>
      </c>
      <c r="AL252" s="19">
        <f>(AL250*AL249)*(1-AL251)</f>
        <v/>
      </c>
      <c r="AP252" s="13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13" t="n"/>
      <c r="BE252" s="13" t="n"/>
      <c r="BF252" s="6" t="n"/>
      <c r="BG252" s="6" t="n"/>
      <c r="BH252" s="6" t="n"/>
      <c r="BI252" s="6" t="n"/>
      <c r="BJ252" s="19">
        <f>(BJ250*BJ249)*(1-BJ251)</f>
        <v/>
      </c>
      <c r="BK252" s="19">
        <f>(BK250*BK249)*(1-BK251)</f>
        <v/>
      </c>
      <c r="BL252" s="19">
        <f>(BL250*BL249)*(1-BL251)</f>
        <v/>
      </c>
      <c r="BM252" s="19">
        <f>(BM250*BM249)*(1-BM251)</f>
        <v/>
      </c>
      <c r="BN252" s="19">
        <f>(BN250*BN249)*(1-BN251)</f>
        <v/>
      </c>
      <c r="BO252" s="6" t="n"/>
      <c r="BP252" s="6" t="n"/>
      <c r="BQ252" s="6" t="n"/>
      <c r="BR252" s="19">
        <f>(BR250*BR249)*(1-BR251)</f>
        <v/>
      </c>
      <c r="BS252" s="19">
        <f>(BS250*BS249)*(1-BS251)</f>
        <v/>
      </c>
      <c r="BT252" s="19">
        <f>(BT250*BT249)*(1-BT251)</f>
        <v/>
      </c>
      <c r="BU252" s="19">
        <f>(BU250*BU249)*(1-BU251)</f>
        <v/>
      </c>
      <c r="BV252" s="6" t="n"/>
      <c r="BW252" s="19">
        <f>(BW250*BW249)*(1-BW251)</f>
        <v/>
      </c>
      <c r="BX252" s="19">
        <f>(BX250*BX249)*(1-BX251)</f>
        <v/>
      </c>
      <c r="BY252" s="19">
        <f>(BY250*BY249)*(1-BY251)</f>
        <v/>
      </c>
      <c r="BZ252" s="19">
        <f>(BZ250*BZ249)*(1-BZ251)</f>
        <v/>
      </c>
      <c r="CA252" s="19">
        <f>(CA250*CA249)*(1-CA251)</f>
        <v/>
      </c>
      <c r="CB252" s="19">
        <f>(CB250*CB249)*(1-CB251)</f>
        <v/>
      </c>
      <c r="CC252" s="13" t="n"/>
      <c r="CD252" s="13" t="n"/>
      <c r="CE252" s="13" t="n"/>
      <c r="CF252" s="13" t="n"/>
      <c r="CG252" s="13" t="n"/>
      <c r="CH252" s="13" t="n"/>
      <c r="CI252" s="13" t="n"/>
      <c r="CJ252" s="13" t="n"/>
      <c r="CK252" s="13" t="n"/>
      <c r="CL252" s="13" t="n"/>
      <c r="CM252" s="13" t="n"/>
      <c r="CN252" s="19">
        <f>(CN250*CN249)*(1-CN251)</f>
        <v/>
      </c>
      <c r="CO252" s="19">
        <f>(CO250*CO249)*(1-CO251)</f>
        <v/>
      </c>
      <c r="CP252" s="19">
        <f>(CP250*CP249)*(1-CP251)</f>
        <v/>
      </c>
      <c r="CQ252" s="19">
        <f>(CQ250*CQ249)*(1-CQ251)</f>
        <v/>
      </c>
      <c r="CR252" s="6" t="n"/>
      <c r="CS252" s="6" t="n"/>
      <c r="CT252" s="6" t="n"/>
      <c r="CU252" s="13" t="n"/>
      <c r="CV252" s="6" t="n"/>
      <c r="CW252" s="6" t="n"/>
      <c r="CX252" s="6" t="n"/>
      <c r="CY252" s="6" t="n"/>
      <c r="CZ252" s="19">
        <f>(CZ250*CZ249)*(1-CZ251)</f>
        <v/>
      </c>
      <c r="DA252" s="6" t="n"/>
      <c r="DB252" s="6" t="n"/>
      <c r="DC252" s="6" t="n"/>
      <c r="DD252" s="6" t="n"/>
      <c r="DE252" s="13" t="n"/>
      <c r="DF252" s="13" t="n"/>
      <c r="DG252" s="19">
        <f>(DG250*DG249)*(1-DG251)</f>
        <v/>
      </c>
      <c r="DH252" s="13" t="n"/>
      <c r="DI252" s="13" t="n"/>
      <c r="DJ252" s="13" t="n"/>
      <c r="DK252" s="13" t="n"/>
      <c r="DL252" s="13" t="n"/>
      <c r="DM252" s="13" t="n"/>
      <c r="DN252" s="13" t="n"/>
      <c r="DO252" s="6" t="n"/>
      <c r="DP252" s="6" t="n"/>
      <c r="DQ252" s="6" t="n"/>
      <c r="DR252" s="6" t="n"/>
      <c r="DS252" s="13" t="n"/>
      <c r="DT252" s="19">
        <f>(DT250*DT249)*(1-DT251)</f>
        <v/>
      </c>
      <c r="DU252" s="13" t="n"/>
      <c r="DV252" s="13" t="n"/>
      <c r="DW252" s="13" t="n"/>
      <c r="DX252" s="19">
        <f>(DX250*DX249)*(1-DX251)</f>
        <v/>
      </c>
      <c r="DY252" s="19">
        <f>(DY250*DY249)*(1-DY251)</f>
        <v/>
      </c>
      <c r="DZ252" s="19">
        <f>(DZ250*DZ249)*(1-DZ251)</f>
        <v/>
      </c>
      <c r="EA252" s="19">
        <f>(EA250*EA249)*(1-EA251)</f>
        <v/>
      </c>
      <c r="EB252" s="13" t="n"/>
      <c r="EC252" s="13" t="n"/>
    </row>
    <row r="253" ht="16" customHeight="1">
      <c r="A253" s="11" t="inlineStr">
        <is>
          <t>Customer</t>
        </is>
      </c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inlineStr">
        <is>
          <t>Ormat</t>
        </is>
      </c>
      <c r="N253" s="6" t="n"/>
      <c r="O253" s="6" t="n"/>
      <c r="P253" s="6" t="n"/>
      <c r="Q253" s="6" t="inlineStr">
        <is>
          <t>Ormat</t>
        </is>
      </c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13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P253" s="13" t="n"/>
      <c r="AQ253" s="20" t="n"/>
      <c r="AR253" s="20" t="n"/>
      <c r="AS253" s="20" t="n"/>
      <c r="AT253" s="20" t="n"/>
      <c r="AU253" s="20" t="n"/>
      <c r="AV253" s="20" t="n"/>
      <c r="AW253" s="20" t="n"/>
      <c r="AX253" s="20" t="n"/>
      <c r="AY253" s="20" t="n"/>
      <c r="AZ253" s="20" t="n"/>
      <c r="BA253" s="20" t="n"/>
      <c r="BB253" s="20" t="n"/>
      <c r="BC253" s="20" t="n"/>
      <c r="BD253" s="13" t="n"/>
      <c r="BE253" s="13" t="n"/>
      <c r="BF253" s="20" t="n"/>
      <c r="BG253" s="20" t="n"/>
      <c r="BH253" s="20" t="n"/>
      <c r="BI253" s="20" t="n"/>
      <c r="BJ253" s="6" t="n"/>
      <c r="BK253" s="6" t="n"/>
      <c r="BL253" s="6" t="n"/>
      <c r="BM253" s="6" t="n"/>
      <c r="BN253" s="6" t="n"/>
      <c r="BO253" s="20" t="n"/>
      <c r="BP253" s="20" t="n"/>
      <c r="BQ253" s="20" t="n"/>
      <c r="BR253" s="6" t="n"/>
      <c r="BS253" s="6" t="n"/>
      <c r="BT253" s="6" t="n"/>
      <c r="BU253" s="6" t="n"/>
      <c r="BV253" s="20" t="n"/>
      <c r="BW253" s="6" t="n"/>
      <c r="BX253" s="6" t="n"/>
      <c r="BY253" s="6" t="n"/>
      <c r="BZ253" s="6" t="n"/>
      <c r="CA253" s="6" t="n"/>
      <c r="CB253" s="6" t="n"/>
      <c r="CC253" s="13" t="n"/>
      <c r="CD253" s="13" t="n"/>
      <c r="CE253" s="13" t="n"/>
      <c r="CF253" s="13" t="n"/>
      <c r="CG253" s="13" t="n"/>
      <c r="CH253" s="13" t="n"/>
      <c r="CI253" s="13" t="n"/>
      <c r="CJ253" s="13" t="n"/>
      <c r="CK253" s="13" t="n"/>
      <c r="CL253" s="13" t="n"/>
      <c r="CM253" s="13" t="n"/>
      <c r="CN253" s="6" t="n"/>
      <c r="CO253" s="6" t="n"/>
      <c r="CP253" s="6" t="n"/>
      <c r="CQ253" s="6" t="n"/>
      <c r="CR253" s="20" t="n"/>
      <c r="CS253" s="20" t="n"/>
      <c r="CT253" s="20" t="n"/>
      <c r="CU253" s="13" t="n"/>
      <c r="CV253" s="20" t="n"/>
      <c r="CW253" s="20" t="n"/>
      <c r="CX253" s="20" t="n"/>
      <c r="CY253" s="20" t="n"/>
      <c r="CZ253" s="6" t="n"/>
      <c r="DA253" s="20" t="n"/>
      <c r="DB253" s="20" t="n"/>
      <c r="DC253" s="20" t="n"/>
      <c r="DD253" s="20" t="n"/>
      <c r="DE253" s="13" t="n"/>
      <c r="DF253" s="13" t="n"/>
      <c r="DG253" s="6" t="n"/>
      <c r="DH253" s="13" t="n"/>
      <c r="DI253" s="13" t="n"/>
      <c r="DJ253" s="13" t="n"/>
      <c r="DK253" s="13" t="n"/>
      <c r="DL253" s="13" t="n"/>
      <c r="DM253" s="13" t="n"/>
      <c r="DN253" s="13" t="n"/>
      <c r="DO253" s="20" t="n"/>
      <c r="DP253" s="20" t="n"/>
      <c r="DQ253" s="20" t="n"/>
      <c r="DR253" s="20" t="n"/>
      <c r="DS253" s="13" t="n"/>
      <c r="DT253" s="13" t="n"/>
      <c r="DU253" s="13" t="n"/>
      <c r="DV253" s="13" t="n"/>
      <c r="DW253" s="13" t="n"/>
      <c r="DX253" s="6" t="n"/>
      <c r="DY253" s="6" t="n"/>
      <c r="DZ253" s="6" t="n"/>
      <c r="EA253" s="6" t="n"/>
      <c r="EB253" s="13" t="n"/>
      <c r="EC253" s="13" t="n"/>
    </row>
    <row r="254" ht="16" customHeight="1">
      <c r="A254" s="21" t="inlineStr">
        <is>
          <t>Customer PN</t>
        </is>
      </c>
      <c r="B254" s="20" t="n"/>
      <c r="C254" s="20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inlineStr">
        <is>
          <t>955.070.841.1</t>
        </is>
      </c>
      <c r="N254" s="20" t="n"/>
      <c r="O254" s="20" t="n"/>
      <c r="P254" s="20" t="n"/>
      <c r="Q254" s="20" t="inlineStr">
        <is>
          <t>955.070.839.1</t>
        </is>
      </c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  <c r="AA254" s="20" t="n"/>
      <c r="AB254" s="13" t="n"/>
      <c r="AC254" s="32" t="n"/>
      <c r="AD254" s="32" t="n"/>
      <c r="AE254" s="32" t="n"/>
      <c r="AF254" s="32" t="n"/>
      <c r="AG254" s="32" t="n"/>
      <c r="AH254" s="32" t="n"/>
      <c r="AI254" s="32" t="n"/>
      <c r="AJ254" s="20" t="n"/>
      <c r="AK254" s="20" t="n"/>
      <c r="AL254" s="20" t="n"/>
      <c r="AP254" s="13" t="n"/>
      <c r="AQ254" s="13" t="n"/>
      <c r="AR254" s="13" t="n"/>
      <c r="AS254" s="13" t="n"/>
      <c r="AT254" s="13" t="n"/>
      <c r="AU254" s="13" t="n"/>
      <c r="AV254" s="13" t="n"/>
      <c r="AW254" s="13" t="n"/>
      <c r="AX254" s="13" t="n"/>
      <c r="AY254" s="13" t="n"/>
      <c r="AZ254" s="13" t="n"/>
      <c r="BA254" s="13" t="n"/>
      <c r="BB254" s="13" t="n"/>
      <c r="BC254" s="13" t="n"/>
      <c r="BD254" s="13" t="n"/>
      <c r="BE254" s="13" t="n"/>
      <c r="BF254" s="13" t="n"/>
      <c r="BG254" s="13" t="n"/>
      <c r="BH254" s="13" t="n"/>
      <c r="BI254" s="13" t="n"/>
      <c r="BJ254" s="32" t="n"/>
      <c r="BK254" s="32" t="n"/>
      <c r="BL254" s="32" t="n"/>
      <c r="BM254" s="32" t="n"/>
      <c r="BN254" s="32" t="n"/>
      <c r="BO254" s="13" t="n"/>
      <c r="BP254" s="13" t="n"/>
      <c r="BQ254" s="13" t="n"/>
      <c r="BR254" s="32" t="n"/>
      <c r="BS254" s="32" t="n"/>
      <c r="BT254" s="32" t="n"/>
      <c r="BU254" s="32" t="n"/>
      <c r="BV254" s="13" t="n"/>
      <c r="BW254" s="32" t="n"/>
      <c r="BX254" s="32" t="n"/>
      <c r="BY254" s="32" t="n"/>
      <c r="BZ254" s="32" t="n"/>
      <c r="CA254" s="20" t="n"/>
      <c r="CB254" s="20" t="n"/>
      <c r="CC254" s="13" t="n"/>
      <c r="CD254" s="13" t="n"/>
      <c r="CE254" s="13" t="n"/>
      <c r="CF254" s="13" t="n"/>
      <c r="CG254" s="13" t="n"/>
      <c r="CH254" s="13" t="n"/>
      <c r="CI254" s="13" t="n"/>
      <c r="CJ254" s="13" t="n"/>
      <c r="CK254" s="13" t="n"/>
      <c r="CL254" s="13" t="n"/>
      <c r="CM254" s="13" t="n"/>
      <c r="CN254" s="32" t="n"/>
      <c r="CO254" s="32" t="n"/>
      <c r="CP254" s="32" t="n"/>
      <c r="CQ254" s="32" t="n"/>
      <c r="CR254" s="13" t="n"/>
      <c r="CS254" s="13" t="n"/>
      <c r="CT254" s="13" t="n"/>
      <c r="CU254" s="13" t="n"/>
      <c r="CV254" s="13" t="n"/>
      <c r="CW254" s="13" t="n"/>
      <c r="CX254" s="13" t="n"/>
      <c r="CY254" s="13" t="n"/>
      <c r="CZ254" s="32" t="n"/>
      <c r="DA254" s="13" t="n"/>
      <c r="DB254" s="13" t="n"/>
      <c r="DC254" s="13" t="n"/>
      <c r="DD254" s="13" t="n"/>
      <c r="DE254" s="13" t="n"/>
      <c r="DF254" s="13" t="n"/>
      <c r="DG254" s="32" t="n"/>
      <c r="DH254" s="13" t="n"/>
      <c r="DI254" s="13" t="n"/>
      <c r="DJ254" s="13" t="n"/>
      <c r="DK254" s="13" t="n"/>
      <c r="DL254" s="13" t="n"/>
      <c r="DM254" s="13" t="n"/>
      <c r="DN254" s="13" t="n"/>
      <c r="DO254" s="13" t="n"/>
      <c r="DP254" s="13" t="n"/>
      <c r="DQ254" s="13" t="n"/>
      <c r="DR254" s="13" t="n"/>
      <c r="DS254" s="13" t="n"/>
      <c r="DT254" s="13" t="n"/>
      <c r="DU254" s="13" t="n"/>
      <c r="DV254" s="13" t="n"/>
      <c r="DW254" s="13" t="n"/>
      <c r="DX254" s="32" t="n"/>
      <c r="DY254" s="32" t="n"/>
      <c r="DZ254" s="32" t="n"/>
      <c r="EA254" s="32" t="n"/>
      <c r="EB254" s="13" t="n"/>
      <c r="EC254" s="13" t="n"/>
    </row>
    <row r="255" ht="16" customHeight="1">
      <c r="A255" s="12" t="inlineStr">
        <is>
          <t>PO REF</t>
        </is>
      </c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20" t="inlineStr">
        <is>
          <t>AJ22-0801</t>
        </is>
      </c>
      <c r="N255" s="13" t="n"/>
      <c r="O255" s="13" t="n"/>
      <c r="P255" s="13" t="n"/>
      <c r="Q255" s="13" t="inlineStr">
        <is>
          <t>AJ23-0301</t>
        </is>
      </c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  <c r="AG255" s="13" t="n"/>
      <c r="AH255" s="13" t="n"/>
      <c r="AI255" s="13" t="n"/>
      <c r="AJ255" s="13" t="n"/>
      <c r="AK255" s="13" t="n"/>
      <c r="AL255" s="13" t="n"/>
      <c r="AP255" s="13" t="n"/>
      <c r="AQ255" s="30" t="n"/>
      <c r="AR255" s="30" t="n"/>
      <c r="AS255" s="30" t="n"/>
      <c r="AT255" s="30" t="n"/>
      <c r="AU255" s="30" t="n"/>
      <c r="AV255" s="30" t="n"/>
      <c r="AW255" s="30" t="n"/>
      <c r="AX255" s="30" t="n"/>
      <c r="AY255" s="30" t="n"/>
      <c r="AZ255" s="30" t="n"/>
      <c r="BA255" s="30" t="n"/>
      <c r="BB255" s="30" t="n"/>
      <c r="BC255" s="30" t="n"/>
      <c r="BD255" s="13" t="n"/>
      <c r="BE255" s="13" t="n"/>
      <c r="BF255" s="30" t="n"/>
      <c r="BG255" s="30" t="n"/>
      <c r="BH255" s="30" t="n"/>
      <c r="BI255" s="30" t="n"/>
      <c r="BJ255" s="13" t="n"/>
      <c r="BK255" s="13" t="n"/>
      <c r="BL255" s="13" t="n"/>
      <c r="BM255" s="13" t="n"/>
      <c r="BN255" s="13" t="n"/>
      <c r="BO255" s="30" t="n"/>
      <c r="BP255" s="30" t="n"/>
      <c r="BQ255" s="30" t="n"/>
      <c r="BR255" s="13" t="n"/>
      <c r="BS255" s="13" t="n"/>
      <c r="BT255" s="13" t="n"/>
      <c r="BU255" s="13" t="n"/>
      <c r="BV255" s="30" t="n"/>
      <c r="BW255" s="13" t="n"/>
      <c r="BX255" s="13" t="n"/>
      <c r="BY255" s="13" t="n"/>
      <c r="BZ255" s="13" t="n"/>
      <c r="CA255" s="13" t="n"/>
      <c r="CB255" s="13" t="n"/>
      <c r="CC255" s="13" t="n"/>
      <c r="CD255" s="13" t="n"/>
      <c r="CE255" s="13" t="n"/>
      <c r="CF255" s="13" t="n"/>
      <c r="CG255" s="13" t="n"/>
      <c r="CH255" s="13" t="n"/>
      <c r="CI255" s="13" t="n"/>
      <c r="CJ255" s="13" t="n"/>
      <c r="CK255" s="13" t="n"/>
      <c r="CL255" s="13" t="n"/>
      <c r="CM255" s="13" t="n"/>
      <c r="CN255" s="13" t="n"/>
      <c r="CO255" s="13" t="n"/>
      <c r="CP255" s="13" t="n"/>
      <c r="CQ255" s="13" t="n"/>
      <c r="CR255" s="30" t="n"/>
      <c r="CS255" s="30" t="n"/>
      <c r="CT255" s="30" t="n"/>
      <c r="CU255" s="13" t="n"/>
      <c r="CV255" s="30" t="n"/>
      <c r="CW255" s="30" t="n"/>
      <c r="CX255" s="30" t="n"/>
      <c r="CY255" s="30" t="n"/>
      <c r="CZ255" s="13" t="n"/>
      <c r="DA255" s="30" t="n"/>
      <c r="DB255" s="30" t="n"/>
      <c r="DC255" s="30" t="n"/>
      <c r="DD255" s="30" t="n"/>
      <c r="DE255" s="13" t="n"/>
      <c r="DF255" s="13" t="n"/>
      <c r="DG255" s="13" t="n"/>
      <c r="DH255" s="13" t="n"/>
      <c r="DI255" s="13" t="n"/>
      <c r="DJ255" s="13" t="n"/>
      <c r="DK255" s="13" t="n"/>
      <c r="DL255" s="13" t="n"/>
      <c r="DM255" s="13" t="n"/>
      <c r="DN255" s="13" t="n"/>
      <c r="DO255" s="30" t="n"/>
      <c r="DP255" s="30" t="n"/>
      <c r="DQ255" s="30" t="n"/>
      <c r="DR255" s="30" t="n"/>
      <c r="DS255" s="13" t="n"/>
      <c r="DT255" s="13" t="n"/>
      <c r="DU255" s="13" t="n"/>
      <c r="DV255" s="13" t="n"/>
      <c r="DW255" s="13" t="n"/>
      <c r="DX255" s="13" t="n"/>
      <c r="DY255" s="13" t="n"/>
      <c r="DZ255" s="13" t="n"/>
      <c r="EA255" s="13" t="n"/>
      <c r="EB255" s="13" t="n"/>
      <c r="EC255" s="13" t="n"/>
    </row>
    <row r="256" ht="16" customHeight="1">
      <c r="A256" s="12" t="inlineStr">
        <is>
          <t>From Stock</t>
        </is>
      </c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inlineStr">
        <is>
          <t>V</t>
        </is>
      </c>
      <c r="N256" s="30" t="n"/>
      <c r="O256" s="30" t="n"/>
      <c r="P256" s="30" t="n"/>
      <c r="Q256" s="30" t="inlineStr">
        <is>
          <t>V</t>
        </is>
      </c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13" t="n"/>
      <c r="AC256" s="30" t="n"/>
      <c r="AD256" s="30" t="n"/>
      <c r="AE256" s="30" t="n"/>
      <c r="AF256" s="30" t="n"/>
      <c r="AG256" s="30" t="n"/>
      <c r="AH256" s="30" t="n"/>
      <c r="AI256" s="30" t="n"/>
      <c r="AJ256" s="30" t="n"/>
      <c r="AK256" s="30" t="n"/>
      <c r="AL256" s="30" t="n"/>
      <c r="AP256" s="13" t="n"/>
      <c r="AQ256" s="13" t="n"/>
      <c r="AR256" s="13" t="n"/>
      <c r="AS256" s="13" t="n"/>
      <c r="AT256" s="13" t="n"/>
      <c r="AU256" s="13" t="n"/>
      <c r="AV256" s="13" t="n"/>
      <c r="AW256" s="13" t="n"/>
      <c r="AX256" s="13" t="n"/>
      <c r="AY256" s="13" t="n"/>
      <c r="AZ256" s="13" t="n"/>
      <c r="BA256" s="13" t="n"/>
      <c r="BB256" s="13" t="n"/>
      <c r="BC256" s="13" t="n"/>
      <c r="BD256" s="13" t="n"/>
      <c r="BE256" s="13" t="n"/>
      <c r="BF256" s="13" t="n"/>
      <c r="BG256" s="13" t="n"/>
      <c r="BH256" s="13" t="n"/>
      <c r="BI256" s="13" t="n"/>
      <c r="BJ256" s="30" t="n"/>
      <c r="BK256" s="30" t="n"/>
      <c r="BL256" s="30" t="n"/>
      <c r="BM256" s="30" t="n"/>
      <c r="BN256" s="30" t="n"/>
      <c r="BO256" s="13" t="n"/>
      <c r="BP256" s="13" t="n"/>
      <c r="BQ256" s="13" t="n"/>
      <c r="BR256" s="30" t="n"/>
      <c r="BS256" s="30" t="n"/>
      <c r="BT256" s="30" t="n"/>
      <c r="BU256" s="30" t="n"/>
      <c r="BV256" s="13" t="n"/>
      <c r="BW256" s="30" t="n"/>
      <c r="BX256" s="30" t="n"/>
      <c r="BY256" s="30" t="n"/>
      <c r="BZ256" s="30" t="n"/>
      <c r="CA256" s="30" t="n"/>
      <c r="CB256" s="30" t="n"/>
      <c r="CC256" s="13" t="n"/>
      <c r="CD256" s="13" t="n"/>
      <c r="CE256" s="13" t="n"/>
      <c r="CF256" s="13" t="n"/>
      <c r="CG256" s="13" t="n"/>
      <c r="CH256" s="13" t="n"/>
      <c r="CI256" s="13" t="n"/>
      <c r="CJ256" s="13" t="n"/>
      <c r="CK256" s="13" t="n"/>
      <c r="CL256" s="13" t="n"/>
      <c r="CM256" s="13" t="n"/>
      <c r="CN256" s="30" t="n"/>
      <c r="CO256" s="30" t="n"/>
      <c r="CP256" s="30" t="n"/>
      <c r="CQ256" s="30" t="n"/>
      <c r="CR256" s="13" t="n"/>
      <c r="CS256" s="13" t="n"/>
      <c r="CT256" s="13" t="n"/>
      <c r="CU256" s="13" t="n"/>
      <c r="CV256" s="13" t="n"/>
      <c r="CW256" s="13" t="n"/>
      <c r="CX256" s="13" t="n"/>
      <c r="CY256" s="13" t="n"/>
      <c r="CZ256" s="30" t="n"/>
      <c r="DA256" s="13" t="n"/>
      <c r="DB256" s="13" t="n"/>
      <c r="DC256" s="13" t="n"/>
      <c r="DD256" s="13" t="n"/>
      <c r="DE256" s="13" t="n"/>
      <c r="DF256" s="13" t="n"/>
      <c r="DG256" s="30" t="n"/>
      <c r="DH256" s="13" t="n"/>
      <c r="DI256" s="13" t="n"/>
      <c r="DJ256" s="13" t="n"/>
      <c r="DK256" s="13" t="n"/>
      <c r="DL256" s="13" t="n"/>
      <c r="DM256" s="13" t="n"/>
      <c r="DN256" s="13" t="n"/>
      <c r="DO256" s="13" t="n"/>
      <c r="DP256" s="13" t="n"/>
      <c r="DQ256" s="13" t="n"/>
      <c r="DR256" s="13" t="n"/>
      <c r="DS256" s="13" t="n"/>
      <c r="DT256" s="13" t="n"/>
      <c r="DU256" s="13" t="n"/>
      <c r="DV256" s="13" t="n"/>
      <c r="DW256" s="13" t="n"/>
      <c r="DX256" s="30" t="n"/>
      <c r="DY256" s="30" t="n"/>
      <c r="DZ256" s="30" t="n"/>
      <c r="EA256" s="30" t="n"/>
      <c r="EB256" s="13" t="n"/>
      <c r="EC256" s="13" t="n"/>
    </row>
    <row r="257" ht="16" customHeight="1">
      <c r="A257" s="12" t="inlineStr">
        <is>
          <t>Qty</t>
        </is>
      </c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>
        <v>4</v>
      </c>
      <c r="N257" s="13" t="n"/>
      <c r="O257" s="13" t="n"/>
      <c r="P257" s="13" t="n"/>
      <c r="Q257" s="13" t="n">
        <v>2</v>
      </c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  <c r="AG257" s="13" t="n"/>
      <c r="AH257" s="13" t="n"/>
      <c r="AI257" s="13" t="n"/>
      <c r="AJ257" s="13" t="n"/>
      <c r="AK257" s="13" t="n"/>
      <c r="AL257" s="13" t="n"/>
      <c r="AP257" s="13" t="n"/>
      <c r="AQ257" s="15" t="n"/>
      <c r="AR257" s="15" t="n"/>
      <c r="AS257" s="15" t="n"/>
      <c r="AT257" s="15" t="n"/>
      <c r="AU257" s="15" t="n"/>
      <c r="AV257" s="15" t="n"/>
      <c r="AW257" s="15" t="n"/>
      <c r="AX257" s="15" t="n"/>
      <c r="AY257" s="15" t="n"/>
      <c r="AZ257" s="15" t="n"/>
      <c r="BA257" s="15" t="n"/>
      <c r="BB257" s="15" t="n"/>
      <c r="BC257" s="15" t="n"/>
      <c r="BD257" s="13" t="n"/>
      <c r="BE257" s="13" t="n"/>
      <c r="BF257" s="15" t="n"/>
      <c r="BG257" s="15" t="n"/>
      <c r="BH257" s="15" t="n"/>
      <c r="BI257" s="15" t="n"/>
      <c r="BJ257" s="13" t="n"/>
      <c r="BK257" s="13" t="n"/>
      <c r="BL257" s="13" t="n"/>
      <c r="BM257" s="13" t="n"/>
      <c r="BN257" s="13" t="n"/>
      <c r="BO257" s="15" t="n"/>
      <c r="BP257" s="15" t="n"/>
      <c r="BQ257" s="15" t="n"/>
      <c r="BR257" s="13" t="n"/>
      <c r="BS257" s="13" t="n"/>
      <c r="BT257" s="13" t="n"/>
      <c r="BU257" s="13" t="n"/>
      <c r="BV257" s="15" t="n"/>
      <c r="BW257" s="13" t="n"/>
      <c r="BX257" s="13" t="n"/>
      <c r="BY257" s="13" t="n"/>
      <c r="BZ257" s="13" t="n"/>
      <c r="CA257" s="13" t="n"/>
      <c r="CB257" s="13" t="n"/>
      <c r="CC257" s="13" t="n"/>
      <c r="CD257" s="13" t="n"/>
      <c r="CE257" s="13" t="n"/>
      <c r="CF257" s="13" t="n"/>
      <c r="CG257" s="13" t="n"/>
      <c r="CH257" s="13" t="n"/>
      <c r="CI257" s="13" t="n"/>
      <c r="CJ257" s="13" t="n"/>
      <c r="CK257" s="13" t="n"/>
      <c r="CL257" s="13" t="n"/>
      <c r="CM257" s="13" t="n"/>
      <c r="CN257" s="13" t="n"/>
      <c r="CO257" s="13" t="n"/>
      <c r="CP257" s="13" t="n"/>
      <c r="CQ257" s="13" t="n"/>
      <c r="CR257" s="15" t="n"/>
      <c r="CS257" s="15" t="n"/>
      <c r="CT257" s="15" t="n"/>
      <c r="CU257" s="13" t="n"/>
      <c r="CV257" s="15" t="n"/>
      <c r="CW257" s="15" t="n"/>
      <c r="CX257" s="15" t="n"/>
      <c r="CY257" s="15" t="n"/>
      <c r="CZ257" s="13" t="n"/>
      <c r="DA257" s="15" t="n"/>
      <c r="DB257" s="15" t="n"/>
      <c r="DC257" s="15" t="n"/>
      <c r="DD257" s="15" t="n"/>
      <c r="DE257" s="13" t="n"/>
      <c r="DF257" s="13" t="n"/>
      <c r="DG257" s="13" t="n"/>
      <c r="DH257" s="13" t="n"/>
      <c r="DI257" s="13" t="n"/>
      <c r="DJ257" s="13" t="n"/>
      <c r="DK257" s="13" t="n"/>
      <c r="DL257" s="13" t="n"/>
      <c r="DM257" s="13" t="n"/>
      <c r="DN257" s="13" t="n"/>
      <c r="DO257" s="15" t="n"/>
      <c r="DP257" s="15" t="n"/>
      <c r="DQ257" s="15" t="n"/>
      <c r="DR257" s="15" t="n"/>
      <c r="DS257" s="13" t="n"/>
      <c r="DT257" s="13" t="n"/>
      <c r="DU257" s="13" t="n"/>
      <c r="DV257" s="13" t="n"/>
      <c r="DW257" s="13" t="n"/>
      <c r="DX257" s="13" t="n"/>
      <c r="DY257" s="13" t="n"/>
      <c r="DZ257" s="13" t="n"/>
      <c r="EA257" s="13" t="n"/>
      <c r="EB257" s="13" t="n"/>
      <c r="EC257" s="13" t="n"/>
    </row>
    <row r="258" ht="16" customHeight="1">
      <c r="A258" s="14" t="inlineStr">
        <is>
          <t>Price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>
        <v>308</v>
      </c>
      <c r="N258" s="15" t="n"/>
      <c r="O258" s="15" t="n"/>
      <c r="P258" s="15" t="n"/>
      <c r="Q258" s="15" t="n">
        <v>200</v>
      </c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3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  <c r="AL258" s="15" t="n"/>
      <c r="AP258" s="13" t="n"/>
      <c r="AQ258" s="17" t="n"/>
      <c r="AR258" s="17" t="n"/>
      <c r="AS258" s="17" t="n"/>
      <c r="AT258" s="17" t="n"/>
      <c r="AU258" s="17" t="n"/>
      <c r="AV258" s="17" t="n"/>
      <c r="AW258" s="17" t="n"/>
      <c r="AX258" s="17" t="n"/>
      <c r="AY258" s="17" t="n"/>
      <c r="AZ258" s="17" t="n"/>
      <c r="BA258" s="17" t="n"/>
      <c r="BB258" s="17" t="n"/>
      <c r="BC258" s="17" t="n"/>
      <c r="BD258" s="13" t="n"/>
      <c r="BE258" s="13" t="n"/>
      <c r="BF258" s="17" t="n"/>
      <c r="BG258" s="17" t="n"/>
      <c r="BH258" s="17" t="n"/>
      <c r="BI258" s="17" t="n"/>
      <c r="BJ258" s="15" t="n"/>
      <c r="BK258" s="15" t="n"/>
      <c r="BL258" s="15" t="n"/>
      <c r="BM258" s="15" t="n"/>
      <c r="BN258" s="15" t="n"/>
      <c r="BO258" s="17" t="n"/>
      <c r="BP258" s="17" t="n"/>
      <c r="BQ258" s="17" t="n"/>
      <c r="BR258" s="15" t="n"/>
      <c r="BS258" s="15" t="n"/>
      <c r="BT258" s="15" t="n"/>
      <c r="BU258" s="15" t="n"/>
      <c r="BV258" s="17" t="n"/>
      <c r="BW258" s="15" t="n"/>
      <c r="BX258" s="15" t="n"/>
      <c r="BY258" s="15" t="n"/>
      <c r="BZ258" s="15" t="n"/>
      <c r="CA258" s="15" t="n"/>
      <c r="CB258" s="15" t="n"/>
      <c r="CC258" s="13" t="n"/>
      <c r="CD258" s="13" t="n"/>
      <c r="CE258" s="13" t="n"/>
      <c r="CF258" s="13" t="n"/>
      <c r="CG258" s="13" t="n"/>
      <c r="CH258" s="13" t="n"/>
      <c r="CI258" s="13" t="n"/>
      <c r="CJ258" s="13" t="n"/>
      <c r="CK258" s="13" t="n"/>
      <c r="CL258" s="13" t="n"/>
      <c r="CM258" s="13" t="n"/>
      <c r="CN258" s="15" t="n"/>
      <c r="CO258" s="15" t="n"/>
      <c r="CP258" s="15" t="n"/>
      <c r="CQ258" s="15" t="n"/>
      <c r="CR258" s="17" t="n"/>
      <c r="CS258" s="17" t="n"/>
      <c r="CT258" s="17" t="n"/>
      <c r="CU258" s="13" t="n"/>
      <c r="CV258" s="17" t="n"/>
      <c r="CW258" s="17" t="n"/>
      <c r="CX258" s="17" t="n"/>
      <c r="CY258" s="17" t="n"/>
      <c r="CZ258" s="15" t="n"/>
      <c r="DA258" s="17" t="n"/>
      <c r="DB258" s="17" t="n"/>
      <c r="DC258" s="17" t="n"/>
      <c r="DD258" s="17" t="n"/>
      <c r="DE258" s="13" t="n"/>
      <c r="DF258" s="13" t="n"/>
      <c r="DG258" s="15" t="n"/>
      <c r="DH258" s="13" t="n"/>
      <c r="DI258" s="13" t="n"/>
      <c r="DJ258" s="13" t="n"/>
      <c r="DK258" s="13" t="n"/>
      <c r="DL258" s="13" t="n"/>
      <c r="DM258" s="13" t="n"/>
      <c r="DN258" s="13" t="n"/>
      <c r="DO258" s="17" t="n"/>
      <c r="DP258" s="17" t="n"/>
      <c r="DQ258" s="17" t="n"/>
      <c r="DR258" s="17" t="n"/>
      <c r="DS258" s="13" t="n"/>
      <c r="DT258" s="13" t="n"/>
      <c r="DU258" s="13" t="n"/>
      <c r="DV258" s="13" t="n"/>
      <c r="DW258" s="13" t="n"/>
      <c r="DX258" s="15" t="n"/>
      <c r="DY258" s="15" t="n"/>
      <c r="DZ258" s="15" t="n"/>
      <c r="EA258" s="15" t="n"/>
      <c r="EB258" s="13" t="n"/>
      <c r="EC258" s="13" t="n"/>
    </row>
    <row r="259" ht="16" customHeight="1">
      <c r="A259" s="16" t="inlineStr">
        <is>
          <t>Discount</t>
        </is>
      </c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>
        <v>0</v>
      </c>
      <c r="N259" s="17" t="n"/>
      <c r="O259" s="17" t="n"/>
      <c r="P259" s="17" t="n"/>
      <c r="Q259" s="17" t="n">
        <v>0</v>
      </c>
      <c r="R259" s="17" t="n"/>
      <c r="S259" s="17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3" t="n"/>
      <c r="AC259" s="17" t="n"/>
      <c r="AD259" s="17" t="n"/>
      <c r="AE259" s="17" t="n"/>
      <c r="AF259" s="17" t="n"/>
      <c r="AG259" s="17" t="n"/>
      <c r="AH259" s="17" t="n"/>
      <c r="AI259" s="17" t="n"/>
      <c r="AJ259" s="17" t="n"/>
      <c r="AK259" s="17" t="n"/>
      <c r="AL259" s="17" t="n"/>
      <c r="AP259" s="19">
        <f>(AP257*AP256)*(1-AP258)</f>
        <v/>
      </c>
      <c r="AQ259" s="19" t="n"/>
      <c r="AR259" s="19" t="n"/>
      <c r="AS259" s="19" t="n"/>
      <c r="AT259" s="19" t="n"/>
      <c r="AU259" s="19" t="n"/>
      <c r="AV259" s="19" t="n"/>
      <c r="AW259" s="19" t="n"/>
      <c r="AX259" s="19" t="n"/>
      <c r="AY259" s="19" t="n"/>
      <c r="AZ259" s="19" t="n"/>
      <c r="BA259" s="19" t="n"/>
      <c r="BB259" s="19">
        <f>(BB257*BB256)*(1-BB258)</f>
        <v/>
      </c>
      <c r="BC259" s="19">
        <f>(BC257*BC256)*(1-BC258)</f>
        <v/>
      </c>
      <c r="BD259" s="19">
        <f>(BD257*BD256)*(1-BD258)</f>
        <v/>
      </c>
      <c r="BE259" s="19">
        <f>(BE257*BE256)*(1-BE258)</f>
        <v/>
      </c>
      <c r="BF259" s="19" t="n"/>
      <c r="BG259" s="19" t="n"/>
      <c r="BH259" s="19" t="n"/>
      <c r="BI259" s="19">
        <f>(BI257*BI256)*(1-BI258)</f>
        <v/>
      </c>
      <c r="BJ259" s="17" t="n"/>
      <c r="BK259" s="17" t="n"/>
      <c r="BL259" s="17" t="n"/>
      <c r="BM259" s="17" t="n"/>
      <c r="BN259" s="17" t="n"/>
      <c r="BO259" s="19">
        <f>(BO257*BO256)*(1-BO258)</f>
        <v/>
      </c>
      <c r="BP259" s="19">
        <f>(BP257*BP256)*(1-BP258)</f>
        <v/>
      </c>
      <c r="BQ259" s="19">
        <f>(BQ257*BQ256)*(1-BQ258)</f>
        <v/>
      </c>
      <c r="BR259" s="17" t="n"/>
      <c r="BS259" s="17" t="n"/>
      <c r="BT259" s="17" t="n"/>
      <c r="BU259" s="17" t="n"/>
      <c r="BV259" s="19">
        <f>(BV257*BV256)*(1-BV258)</f>
        <v/>
      </c>
      <c r="BW259" s="17" t="n"/>
      <c r="BX259" s="17" t="n"/>
      <c r="BY259" s="17" t="n"/>
      <c r="BZ259" s="17" t="n"/>
      <c r="CA259" s="17" t="n"/>
      <c r="CB259" s="17" t="n"/>
      <c r="CC259" s="19">
        <f>(CC257*CC256)*(1-CC258)</f>
        <v/>
      </c>
      <c r="CD259" s="19">
        <f>(CD257*CD256)*(1-CD258)</f>
        <v/>
      </c>
      <c r="CE259" s="19">
        <f>(CE257*CE256)*(1-CE258)</f>
        <v/>
      </c>
      <c r="CF259" s="19">
        <f>(CF257*CF256)*(1-CF258)</f>
        <v/>
      </c>
      <c r="CG259" s="19">
        <f>(CG257*CG256)*(1-CG258)</f>
        <v/>
      </c>
      <c r="CH259" s="19">
        <f>(CH257*CH256)*(1-CH258)</f>
        <v/>
      </c>
      <c r="CI259" s="19">
        <f>(CI257*CI256)*(1-CI258)</f>
        <v/>
      </c>
      <c r="CJ259" s="19">
        <f>(CJ257*CJ256)*(1-CJ258)</f>
        <v/>
      </c>
      <c r="CK259" s="19">
        <f>(CK257*CK256)*(1-CK258)</f>
        <v/>
      </c>
      <c r="CL259" s="19">
        <f>(CL257*CL256)*(1-CL258)</f>
        <v/>
      </c>
      <c r="CM259" s="19">
        <f>(CM257*CM256)*(1-CM258)</f>
        <v/>
      </c>
      <c r="CN259" s="17" t="n"/>
      <c r="CO259" s="17" t="n"/>
      <c r="CP259" s="17" t="n"/>
      <c r="CQ259" s="17" t="n"/>
      <c r="CR259" s="19">
        <f>(CR257*CR256)*(1-CR258)</f>
        <v/>
      </c>
      <c r="CS259" s="19">
        <f>(CS257*CS256)*(1-CS258)</f>
        <v/>
      </c>
      <c r="CT259" s="19">
        <f>(CT257*CT256)*(1-CT258)</f>
        <v/>
      </c>
      <c r="CU259" s="19">
        <f>(CU257*CU256)*(1-CU258)</f>
        <v/>
      </c>
      <c r="CV259" s="19">
        <f>(CV257*CV256)*(1-CV258)</f>
        <v/>
      </c>
      <c r="CW259" s="19">
        <f>(CW257*CW256)*(1-CW258)</f>
        <v/>
      </c>
      <c r="CX259" s="19" t="n"/>
      <c r="CY259" s="19" t="n"/>
      <c r="CZ259" s="17" t="n"/>
      <c r="DA259" s="19">
        <f>(DA257*DA256)*(1-DA258)</f>
        <v/>
      </c>
      <c r="DB259" s="19">
        <f>(DB257*DB256)*(1-DB258)</f>
        <v/>
      </c>
      <c r="DC259" s="19">
        <f>(DC257*DC256)*(1-DC258)</f>
        <v/>
      </c>
      <c r="DD259" s="19">
        <f>(DD257*DD256)*(1-DD258)</f>
        <v/>
      </c>
      <c r="DE259" s="19">
        <f>(DE257*DE256)*(1-DE258)</f>
        <v/>
      </c>
      <c r="DF259" s="19">
        <f>(DF257*DF256)*(1-DF258)</f>
        <v/>
      </c>
      <c r="DG259" s="17" t="n"/>
      <c r="DH259" s="19">
        <f>(DH257*DH256)*(1-DH258)</f>
        <v/>
      </c>
      <c r="DI259" s="19">
        <f>(DI257*DI256)*(1-DI258)</f>
        <v/>
      </c>
      <c r="DJ259" s="19">
        <f>(DJ257*DJ256)*(1-DJ258)</f>
        <v/>
      </c>
      <c r="DK259" s="19">
        <f>(DK257*DK256)*(1-DK258)</f>
        <v/>
      </c>
      <c r="DL259" s="19">
        <f>(DL257*DL256)*(1-DL258)</f>
        <v/>
      </c>
      <c r="DM259" s="19">
        <f>(DM257*DM256)*(1-DM258)</f>
        <v/>
      </c>
      <c r="DN259" s="19">
        <f>(DN257*DN256)*(1-DN258)</f>
        <v/>
      </c>
      <c r="DO259" s="19">
        <f>(DO257*DO256)*(1-DO258)</f>
        <v/>
      </c>
      <c r="DP259" s="19">
        <f>(DP257*DP256)*(1-DP258)</f>
        <v/>
      </c>
      <c r="DQ259" s="19">
        <f>(DQ257*DQ256)*(1-DQ258)</f>
        <v/>
      </c>
      <c r="DR259" s="19">
        <f>(DR257*DR256)*(1-DR258)</f>
        <v/>
      </c>
      <c r="DS259" s="19">
        <f>(DS257*DS256)*(1-DS258)</f>
        <v/>
      </c>
      <c r="DT259" s="13" t="n"/>
      <c r="DU259" s="19">
        <f>(DU257*DU256)*(1-DU258)</f>
        <v/>
      </c>
      <c r="DV259" s="19">
        <f>(DV257*DV256)*(1-DV258)</f>
        <v/>
      </c>
      <c r="DW259" s="19">
        <f>(DW257*DW256)*(1-DW258)</f>
        <v/>
      </c>
      <c r="DX259" s="17" t="n"/>
      <c r="DY259" s="17" t="n"/>
      <c r="DZ259" s="17" t="n"/>
      <c r="EA259" s="17" t="n"/>
      <c r="EB259" s="19">
        <f>(EB257*EB256)*(1-EB258)</f>
        <v/>
      </c>
      <c r="EC259" s="19">
        <f>(EC257*EC256)*(1-EC258)</f>
        <v/>
      </c>
    </row>
    <row r="260" ht="16" customHeight="1">
      <c r="A260" s="18" t="inlineStr">
        <is>
          <t>Final Price</t>
        </is>
      </c>
      <c r="B260" s="19">
        <f>(B258*B257)*(1-B259)</f>
        <v/>
      </c>
      <c r="C260" s="19">
        <f>(C258*C257)*(1-C259)</f>
        <v/>
      </c>
      <c r="D260" s="19">
        <f>(D258*D257)*(1-D259)</f>
        <v/>
      </c>
      <c r="E260" s="19">
        <f>(E258*E257)*(1-E259)</f>
        <v/>
      </c>
      <c r="F260" s="19">
        <f>(F258*F257)*(1-F259)</f>
        <v/>
      </c>
      <c r="G260" s="19">
        <f>(G258*G257)*(1-G259)</f>
        <v/>
      </c>
      <c r="H260" s="19">
        <f>(H258*H257)*(1-H259)</f>
        <v/>
      </c>
      <c r="I260" s="19">
        <f>(I258*I257)*(1-I259)</f>
        <v/>
      </c>
      <c r="J260" s="19">
        <f>(J258*J257)*(1-J259)</f>
        <v/>
      </c>
      <c r="K260" s="19">
        <f>(K258*K257)*(1-K259)</f>
        <v/>
      </c>
      <c r="L260" s="19">
        <f>(L258*L257)*(1-L259)</f>
        <v/>
      </c>
      <c r="M260" s="19">
        <f>(M258*M257)*(1-M259)</f>
        <v/>
      </c>
      <c r="N260" s="19">
        <f>(N258*N257)*(1-N259)</f>
        <v/>
      </c>
      <c r="O260" s="19">
        <f>(O258*O257)*(1-O259)</f>
        <v/>
      </c>
      <c r="P260" s="19">
        <f>(P258*P257)*(1-P259)</f>
        <v/>
      </c>
      <c r="Q260" s="19">
        <f>(Q258*Q257)*(1-Q259)</f>
        <v/>
      </c>
      <c r="R260" s="19">
        <f>(R258*R257)*(1-R259)</f>
        <v/>
      </c>
      <c r="S260" s="19">
        <f>(S258*S257)*(1-S259)</f>
        <v/>
      </c>
      <c r="T260" s="19">
        <f>(T258*T257)*(1-T259)</f>
        <v/>
      </c>
      <c r="U260" s="19">
        <f>(U258*U257)*(1-U259)</f>
        <v/>
      </c>
      <c r="V260" s="19">
        <f>(V258*V257)*(1-V259)</f>
        <v/>
      </c>
      <c r="W260" s="19">
        <f>(W258*W257)*(1-W259)</f>
        <v/>
      </c>
      <c r="X260" s="19" t="n"/>
      <c r="Y260" s="19">
        <f>(Y258*Y257)*(1-Y259)</f>
        <v/>
      </c>
      <c r="Z260" s="19">
        <f>(Z258*Z257)*(1-Z259)</f>
        <v/>
      </c>
      <c r="AA260" s="19">
        <f>(AA258*AA257)*(1-AA259)</f>
        <v/>
      </c>
      <c r="AB260" s="19">
        <f>(AB258*AB257)*(1-AB259)</f>
        <v/>
      </c>
      <c r="AC260" s="19">
        <f>(AC258*AC257)*(1-AC259)</f>
        <v/>
      </c>
      <c r="AD260" s="19" t="n"/>
      <c r="AE260" s="19" t="n"/>
      <c r="AF260" s="19" t="n"/>
      <c r="AG260" s="19" t="n"/>
      <c r="AH260" s="19" t="n"/>
      <c r="AI260" s="19" t="n"/>
      <c r="AJ260" s="19">
        <f>(AJ258*AJ257)*(1-AJ259)</f>
        <v/>
      </c>
      <c r="AK260" s="19">
        <f>(AK258*AK257)*(1-AK259)</f>
        <v/>
      </c>
      <c r="AL260" s="19">
        <f>(AL258*AL257)*(1-AL259)</f>
        <v/>
      </c>
      <c r="AP260" s="13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13" t="n"/>
      <c r="BE260" s="13" t="n"/>
      <c r="BF260" s="6" t="n"/>
      <c r="BG260" s="6" t="n"/>
      <c r="BH260" s="6" t="n"/>
      <c r="BI260" s="6" t="n"/>
      <c r="BJ260" s="19">
        <f>(BJ258*BJ257)*(1-BJ259)</f>
        <v/>
      </c>
      <c r="BK260" s="19">
        <f>(BK258*BK257)*(1-BK259)</f>
        <v/>
      </c>
      <c r="BL260" s="19">
        <f>(BL258*BL257)*(1-BL259)</f>
        <v/>
      </c>
      <c r="BM260" s="19">
        <f>(BM258*BM257)*(1-BM259)</f>
        <v/>
      </c>
      <c r="BN260" s="19">
        <f>(BN258*BN257)*(1-BN259)</f>
        <v/>
      </c>
      <c r="BO260" s="6" t="n"/>
      <c r="BP260" s="6" t="n"/>
      <c r="BQ260" s="6" t="n"/>
      <c r="BR260" s="19">
        <f>(BR258*BR257)*(1-BR259)</f>
        <v/>
      </c>
      <c r="BS260" s="19">
        <f>(BS258*BS257)*(1-BS259)</f>
        <v/>
      </c>
      <c r="BT260" s="19">
        <f>(BT258*BT257)*(1-BT259)</f>
        <v/>
      </c>
      <c r="BU260" s="19">
        <f>(BU258*BU257)*(1-BU259)</f>
        <v/>
      </c>
      <c r="BV260" s="6" t="n"/>
      <c r="BW260" s="19">
        <f>(BW258*BW257)*(1-BW259)</f>
        <v/>
      </c>
      <c r="BX260" s="19">
        <f>(BX258*BX257)*(1-BX259)</f>
        <v/>
      </c>
      <c r="BY260" s="19">
        <f>(BY258*BY257)*(1-BY259)</f>
        <v/>
      </c>
      <c r="BZ260" s="19">
        <f>(BZ258*BZ257)*(1-BZ259)</f>
        <v/>
      </c>
      <c r="CA260" s="19">
        <f>(CA258*CA257)*(1-CA259)</f>
        <v/>
      </c>
      <c r="CB260" s="19">
        <f>(CB258*CB257)*(1-CB259)</f>
        <v/>
      </c>
      <c r="CC260" s="13" t="n"/>
      <c r="CD260" s="13" t="n"/>
      <c r="CE260" s="13" t="n"/>
      <c r="CF260" s="13" t="n"/>
      <c r="CG260" s="13" t="n"/>
      <c r="CH260" s="13" t="n"/>
      <c r="CI260" s="13" t="n"/>
      <c r="CJ260" s="13" t="n"/>
      <c r="CK260" s="13" t="n"/>
      <c r="CL260" s="13" t="n"/>
      <c r="CM260" s="13" t="n"/>
      <c r="CN260" s="19">
        <f>(CN258*CN257)*(1-CN259)</f>
        <v/>
      </c>
      <c r="CO260" s="19">
        <f>(CO258*CO257)*(1-CO259)</f>
        <v/>
      </c>
      <c r="CP260" s="19">
        <f>(CP258*CP257)*(1-CP259)</f>
        <v/>
      </c>
      <c r="CQ260" s="19">
        <f>(CQ258*CQ257)*(1-CQ259)</f>
        <v/>
      </c>
      <c r="CR260" s="6" t="n"/>
      <c r="CS260" s="6" t="n"/>
      <c r="CT260" s="6" t="n"/>
      <c r="CU260" s="13" t="n"/>
      <c r="CV260" s="6" t="n"/>
      <c r="CW260" s="6" t="n"/>
      <c r="CX260" s="6" t="n"/>
      <c r="CY260" s="6" t="n"/>
      <c r="CZ260" s="19">
        <f>(CZ258*CZ257)*(1-CZ259)</f>
        <v/>
      </c>
      <c r="DA260" s="6" t="n"/>
      <c r="DB260" s="6" t="n"/>
      <c r="DC260" s="6" t="n"/>
      <c r="DD260" s="6" t="n"/>
      <c r="DE260" s="13" t="n"/>
      <c r="DF260" s="13" t="n"/>
      <c r="DG260" s="19">
        <f>(DG258*DG257)*(1-DG259)</f>
        <v/>
      </c>
      <c r="DH260" s="13" t="n"/>
      <c r="DI260" s="13" t="n"/>
      <c r="DJ260" s="13" t="n"/>
      <c r="DK260" s="13" t="n"/>
      <c r="DL260" s="13" t="n"/>
      <c r="DM260" s="13" t="n"/>
      <c r="DN260" s="13" t="n"/>
      <c r="DO260" s="6" t="n"/>
      <c r="DP260" s="6" t="n"/>
      <c r="DQ260" s="6" t="n"/>
      <c r="DR260" s="6" t="n"/>
      <c r="DS260" s="13" t="n"/>
      <c r="DT260" s="19">
        <f>(DT258*DT257)*(1-DT259)</f>
        <v/>
      </c>
      <c r="DU260" s="13" t="n"/>
      <c r="DV260" s="13" t="n"/>
      <c r="DW260" s="13" t="n"/>
      <c r="DX260" s="19">
        <f>(DX258*DX257)*(1-DX259)</f>
        <v/>
      </c>
      <c r="DY260" s="19">
        <f>(DY258*DY257)*(1-DY259)</f>
        <v/>
      </c>
      <c r="DZ260" s="19">
        <f>(DZ258*DZ257)*(1-DZ259)</f>
        <v/>
      </c>
      <c r="EA260" s="19">
        <f>(EA258*EA257)*(1-EA259)</f>
        <v/>
      </c>
      <c r="EB260" s="13" t="n"/>
      <c r="EC260" s="13" t="n"/>
    </row>
    <row r="261" ht="16" customHeight="1">
      <c r="A261" s="11" t="inlineStr">
        <is>
          <t>Customer</t>
        </is>
      </c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inlineStr">
        <is>
          <t>Ormat</t>
        </is>
      </c>
      <c r="N261" s="6" t="n"/>
      <c r="O261" s="6" t="n"/>
      <c r="P261" s="6" t="n"/>
      <c r="Q261" s="6" t="inlineStr">
        <is>
          <t>Ormat</t>
        </is>
      </c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13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P261" s="13" t="n"/>
      <c r="AQ261" s="20" t="n"/>
      <c r="AR261" s="20" t="n"/>
      <c r="AS261" s="20" t="n"/>
      <c r="AT261" s="20" t="n"/>
      <c r="AU261" s="20" t="n"/>
      <c r="AV261" s="20" t="n"/>
      <c r="AW261" s="20" t="n"/>
      <c r="AX261" s="20" t="n"/>
      <c r="AY261" s="20" t="n"/>
      <c r="AZ261" s="20" t="n"/>
      <c r="BA261" s="20" t="n"/>
      <c r="BB261" s="20" t="n"/>
      <c r="BC261" s="20" t="n"/>
      <c r="BD261" s="13" t="n"/>
      <c r="BE261" s="13" t="n"/>
      <c r="BF261" s="20" t="n"/>
      <c r="BG261" s="20" t="n"/>
      <c r="BH261" s="20" t="n"/>
      <c r="BI261" s="20" t="n"/>
      <c r="BJ261" s="6" t="n"/>
      <c r="BK261" s="6" t="n"/>
      <c r="BL261" s="6" t="n"/>
      <c r="BM261" s="6" t="n"/>
      <c r="BN261" s="6" t="n"/>
      <c r="BO261" s="20" t="n"/>
      <c r="BP261" s="20" t="n"/>
      <c r="BQ261" s="20" t="n"/>
      <c r="BR261" s="6" t="n"/>
      <c r="BS261" s="6" t="n"/>
      <c r="BT261" s="6" t="n"/>
      <c r="BU261" s="6" t="n"/>
      <c r="BV261" s="20" t="n"/>
      <c r="BW261" s="6" t="n"/>
      <c r="BX261" s="6" t="n"/>
      <c r="BY261" s="6" t="n"/>
      <c r="BZ261" s="6" t="n"/>
      <c r="CA261" s="6" t="n"/>
      <c r="CB261" s="6" t="n"/>
      <c r="CC261" s="13" t="n"/>
      <c r="CD261" s="13" t="n"/>
      <c r="CE261" s="13" t="n"/>
      <c r="CF261" s="13" t="n"/>
      <c r="CG261" s="13" t="n"/>
      <c r="CH261" s="13" t="n"/>
      <c r="CI261" s="13" t="n"/>
      <c r="CJ261" s="13" t="n"/>
      <c r="CK261" s="13" t="n"/>
      <c r="CL261" s="13" t="n"/>
      <c r="CM261" s="13" t="n"/>
      <c r="CN261" s="6" t="n"/>
      <c r="CO261" s="6" t="n"/>
      <c r="CP261" s="6" t="n"/>
      <c r="CQ261" s="6" t="n"/>
      <c r="CR261" s="20" t="n"/>
      <c r="CS261" s="20" t="n"/>
      <c r="CT261" s="20" t="n"/>
      <c r="CU261" s="13" t="n"/>
      <c r="CV261" s="20" t="n"/>
      <c r="CW261" s="20" t="n"/>
      <c r="CX261" s="20" t="n"/>
      <c r="CY261" s="20" t="n"/>
      <c r="CZ261" s="6" t="n"/>
      <c r="DA261" s="20" t="n"/>
      <c r="DB261" s="20" t="n"/>
      <c r="DC261" s="20" t="n"/>
      <c r="DD261" s="20" t="n"/>
      <c r="DE261" s="13" t="n"/>
      <c r="DF261" s="13" t="n"/>
      <c r="DG261" s="6" t="n"/>
      <c r="DH261" s="13" t="n"/>
      <c r="DI261" s="13" t="n"/>
      <c r="DJ261" s="13" t="n"/>
      <c r="DK261" s="13" t="n"/>
      <c r="DL261" s="13" t="n"/>
      <c r="DM261" s="13" t="n"/>
      <c r="DN261" s="13" t="n"/>
      <c r="DO261" s="20" t="n"/>
      <c r="DP261" s="20" t="n"/>
      <c r="DQ261" s="20" t="n"/>
      <c r="DR261" s="20" t="n"/>
      <c r="DS261" s="13" t="n"/>
      <c r="DT261" s="13" t="n"/>
      <c r="DU261" s="13" t="n"/>
      <c r="DV261" s="13" t="n"/>
      <c r="DW261" s="13" t="n"/>
      <c r="DX261" s="6" t="n"/>
      <c r="DY261" s="6" t="n"/>
      <c r="DZ261" s="6" t="n"/>
      <c r="EA261" s="6" t="n"/>
      <c r="EB261" s="13" t="n"/>
      <c r="EC261" s="13" t="n"/>
    </row>
    <row r="262" ht="16" customHeight="1">
      <c r="A262" s="21" t="inlineStr">
        <is>
          <t>Customer PN</t>
        </is>
      </c>
      <c r="B262" s="20" t="n"/>
      <c r="C262" s="20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inlineStr">
        <is>
          <t>955.070.841.1</t>
        </is>
      </c>
      <c r="N262" s="20" t="n"/>
      <c r="O262" s="20" t="n"/>
      <c r="P262" s="20" t="n"/>
      <c r="Q262" s="20" t="inlineStr">
        <is>
          <t>955.070.839.1</t>
        </is>
      </c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  <c r="AA262" s="20" t="n"/>
      <c r="AB262" s="13" t="n"/>
      <c r="AC262" s="32" t="n"/>
      <c r="AD262" s="32" t="n"/>
      <c r="AE262" s="32" t="n"/>
      <c r="AF262" s="32" t="n"/>
      <c r="AG262" s="32" t="n"/>
      <c r="AH262" s="32" t="n"/>
      <c r="AI262" s="32" t="n"/>
      <c r="AJ262" s="20" t="n"/>
      <c r="AK262" s="20" t="n"/>
      <c r="AL262" s="20" t="n"/>
      <c r="AP262" s="13" t="n"/>
      <c r="AQ262" s="13" t="n"/>
      <c r="AR262" s="13" t="n"/>
      <c r="AS262" s="13" t="n"/>
      <c r="AT262" s="13" t="n"/>
      <c r="AU262" s="13" t="n"/>
      <c r="AV262" s="13" t="n"/>
      <c r="AW262" s="13" t="n"/>
      <c r="AX262" s="13" t="n"/>
      <c r="AY262" s="13" t="n"/>
      <c r="AZ262" s="13" t="n"/>
      <c r="BA262" s="13" t="n"/>
      <c r="BB262" s="13" t="n"/>
      <c r="BC262" s="13" t="n"/>
      <c r="BD262" s="13" t="n"/>
      <c r="BE262" s="13" t="n"/>
      <c r="BF262" s="13" t="n"/>
      <c r="BG262" s="13" t="n"/>
      <c r="BH262" s="13" t="n"/>
      <c r="BI262" s="13" t="n"/>
      <c r="BJ262" s="32" t="n"/>
      <c r="BK262" s="32" t="n"/>
      <c r="BL262" s="32" t="n"/>
      <c r="BM262" s="32" t="n"/>
      <c r="BN262" s="32" t="n"/>
      <c r="BO262" s="13" t="n"/>
      <c r="BP262" s="13" t="n"/>
      <c r="BQ262" s="13" t="n"/>
      <c r="BR262" s="32" t="n"/>
      <c r="BS262" s="32" t="n"/>
      <c r="BT262" s="32" t="n"/>
      <c r="BU262" s="32" t="n"/>
      <c r="BV262" s="13" t="n"/>
      <c r="BW262" s="32" t="n"/>
      <c r="BX262" s="32" t="n"/>
      <c r="BY262" s="32" t="n"/>
      <c r="BZ262" s="32" t="n"/>
      <c r="CA262" s="20" t="n"/>
      <c r="CB262" s="20" t="n"/>
      <c r="CC262" s="13" t="n"/>
      <c r="CD262" s="13" t="n"/>
      <c r="CE262" s="13" t="n"/>
      <c r="CF262" s="13" t="n"/>
      <c r="CG262" s="13" t="n"/>
      <c r="CH262" s="13" t="n"/>
      <c r="CI262" s="13" t="n"/>
      <c r="CJ262" s="13" t="n"/>
      <c r="CK262" s="13" t="n"/>
      <c r="CL262" s="13" t="n"/>
      <c r="CM262" s="13" t="n"/>
      <c r="CN262" s="32" t="n"/>
      <c r="CO262" s="32" t="n"/>
      <c r="CP262" s="32" t="n"/>
      <c r="CQ262" s="32" t="n"/>
      <c r="CR262" s="13" t="n"/>
      <c r="CS262" s="13" t="n"/>
      <c r="CT262" s="13" t="n"/>
      <c r="CU262" s="13" t="n"/>
      <c r="CV262" s="13" t="n"/>
      <c r="CW262" s="13" t="n"/>
      <c r="CX262" s="13" t="n"/>
      <c r="CY262" s="13" t="n"/>
      <c r="CZ262" s="32" t="n"/>
      <c r="DA262" s="13" t="n"/>
      <c r="DB262" s="13" t="n"/>
      <c r="DC262" s="13" t="n"/>
      <c r="DD262" s="13" t="n"/>
      <c r="DE262" s="13" t="n"/>
      <c r="DF262" s="13" t="n"/>
      <c r="DG262" s="32" t="n"/>
      <c r="DH262" s="13" t="n"/>
      <c r="DI262" s="13" t="n"/>
      <c r="DJ262" s="13" t="n"/>
      <c r="DK262" s="13" t="n"/>
      <c r="DL262" s="13" t="n"/>
      <c r="DM262" s="13" t="n"/>
      <c r="DN262" s="13" t="n"/>
      <c r="DO262" s="13" t="n"/>
      <c r="DP262" s="13" t="n"/>
      <c r="DQ262" s="13" t="n"/>
      <c r="DR262" s="13" t="n"/>
      <c r="DS262" s="13" t="n"/>
      <c r="DT262" s="13" t="n"/>
      <c r="DU262" s="13" t="n"/>
      <c r="DV262" s="13" t="n"/>
      <c r="DW262" s="13" t="n"/>
      <c r="DX262" s="32" t="n"/>
      <c r="DY262" s="32" t="n"/>
      <c r="DZ262" s="32" t="n"/>
      <c r="EA262" s="32" t="n"/>
      <c r="EB262" s="13" t="n"/>
      <c r="EC262" s="13" t="n"/>
    </row>
    <row r="263" ht="16" customHeight="1">
      <c r="A263" s="12" t="inlineStr">
        <is>
          <t>PO REF</t>
        </is>
      </c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20" t="inlineStr">
        <is>
          <t>AJ22-0803</t>
        </is>
      </c>
      <c r="N263" s="13" t="n"/>
      <c r="O263" s="13" t="n"/>
      <c r="P263" s="13" t="n"/>
      <c r="Q263" s="13" t="inlineStr">
        <is>
          <t>AJ23-0501</t>
        </is>
      </c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  <c r="AG263" s="13" t="n"/>
      <c r="AH263" s="13" t="n"/>
      <c r="AI263" s="13" t="n"/>
      <c r="AJ263" s="13" t="n"/>
      <c r="AK263" s="13" t="n"/>
      <c r="AL263" s="13" t="n"/>
      <c r="AP263" s="13" t="n"/>
      <c r="AQ263" s="30" t="n"/>
      <c r="AR263" s="30" t="n"/>
      <c r="AS263" s="30" t="n"/>
      <c r="AT263" s="30" t="n"/>
      <c r="AU263" s="30" t="n"/>
      <c r="AV263" s="30" t="n"/>
      <c r="AW263" s="30" t="n"/>
      <c r="AX263" s="30" t="n"/>
      <c r="AY263" s="30" t="n"/>
      <c r="AZ263" s="30" t="n"/>
      <c r="BA263" s="30" t="n"/>
      <c r="BB263" s="30" t="n"/>
      <c r="BC263" s="30" t="n"/>
      <c r="BD263" s="13" t="n"/>
      <c r="BE263" s="13" t="n"/>
      <c r="BF263" s="30" t="n"/>
      <c r="BG263" s="30" t="n"/>
      <c r="BH263" s="30" t="n"/>
      <c r="BI263" s="30" t="n"/>
      <c r="BJ263" s="13" t="n"/>
      <c r="BK263" s="13" t="n"/>
      <c r="BL263" s="13" t="n"/>
      <c r="BM263" s="13" t="n"/>
      <c r="BN263" s="13" t="n"/>
      <c r="BO263" s="30" t="n"/>
      <c r="BP263" s="30" t="n"/>
      <c r="BQ263" s="30" t="n"/>
      <c r="BR263" s="13" t="n"/>
      <c r="BS263" s="13" t="n"/>
      <c r="BT263" s="13" t="n"/>
      <c r="BU263" s="13" t="n"/>
      <c r="BV263" s="30" t="n"/>
      <c r="BW263" s="13" t="n"/>
      <c r="BX263" s="13" t="n"/>
      <c r="BY263" s="13" t="n"/>
      <c r="BZ263" s="13" t="n"/>
      <c r="CA263" s="13" t="n"/>
      <c r="CB263" s="13" t="n"/>
      <c r="CC263" s="13" t="n"/>
      <c r="CD263" s="13" t="n"/>
      <c r="CE263" s="13" t="n"/>
      <c r="CF263" s="13" t="n"/>
      <c r="CG263" s="13" t="n"/>
      <c r="CH263" s="13" t="n"/>
      <c r="CI263" s="13" t="n"/>
      <c r="CJ263" s="13" t="n"/>
      <c r="CK263" s="13" t="n"/>
      <c r="CL263" s="13" t="n"/>
      <c r="CM263" s="13" t="n"/>
      <c r="CN263" s="13" t="n"/>
      <c r="CO263" s="13" t="n"/>
      <c r="CP263" s="13" t="n"/>
      <c r="CQ263" s="13" t="n"/>
      <c r="CR263" s="30" t="n"/>
      <c r="CS263" s="30" t="n"/>
      <c r="CT263" s="30" t="n"/>
      <c r="CU263" s="13" t="n"/>
      <c r="CV263" s="30" t="n"/>
      <c r="CW263" s="30" t="n"/>
      <c r="CX263" s="30" t="n"/>
      <c r="CY263" s="30" t="n"/>
      <c r="CZ263" s="13" t="n"/>
      <c r="DA263" s="30" t="n"/>
      <c r="DB263" s="30" t="n"/>
      <c r="DC263" s="30" t="n"/>
      <c r="DD263" s="30" t="n"/>
      <c r="DE263" s="13" t="n"/>
      <c r="DF263" s="13" t="n"/>
      <c r="DG263" s="13" t="n"/>
      <c r="DH263" s="13" t="n"/>
      <c r="DI263" s="13" t="n"/>
      <c r="DJ263" s="13" t="n"/>
      <c r="DK263" s="13" t="n"/>
      <c r="DL263" s="13" t="n"/>
      <c r="DM263" s="13" t="n"/>
      <c r="DN263" s="13" t="n"/>
      <c r="DO263" s="30" t="n"/>
      <c r="DP263" s="30" t="n"/>
      <c r="DQ263" s="30" t="n"/>
      <c r="DR263" s="30" t="n"/>
      <c r="DS263" s="13" t="n"/>
      <c r="DT263" s="13" t="n"/>
      <c r="DU263" s="13" t="n"/>
      <c r="DV263" s="13" t="n"/>
      <c r="DW263" s="13" t="n"/>
      <c r="DX263" s="13" t="n"/>
      <c r="DY263" s="13" t="n"/>
      <c r="DZ263" s="13" t="n"/>
      <c r="EA263" s="13" t="n"/>
      <c r="EB263" s="13" t="n"/>
      <c r="EC263" s="13" t="n"/>
    </row>
    <row r="264" ht="16" customHeight="1">
      <c r="A264" s="12" t="inlineStr">
        <is>
          <t>From Stock</t>
        </is>
      </c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inlineStr">
        <is>
          <t>V</t>
        </is>
      </c>
      <c r="N264" s="30" t="n"/>
      <c r="O264" s="30" t="n"/>
      <c r="P264" s="30" t="n"/>
      <c r="Q264" s="30" t="inlineStr">
        <is>
          <t>V</t>
        </is>
      </c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13" t="n"/>
      <c r="AC264" s="30" t="n"/>
      <c r="AD264" s="30" t="n"/>
      <c r="AE264" s="30" t="n"/>
      <c r="AF264" s="30" t="n"/>
      <c r="AG264" s="30" t="n"/>
      <c r="AH264" s="30" t="n"/>
      <c r="AI264" s="30" t="n"/>
      <c r="AJ264" s="30" t="n"/>
      <c r="AK264" s="30" t="n"/>
      <c r="AL264" s="30" t="n"/>
      <c r="AP264" s="13" t="n"/>
      <c r="AQ264" s="13" t="n"/>
      <c r="AR264" s="13" t="n"/>
      <c r="AS264" s="13" t="n"/>
      <c r="AT264" s="13" t="n"/>
      <c r="AU264" s="13" t="n"/>
      <c r="AV264" s="13" t="n"/>
      <c r="AW264" s="13" t="n"/>
      <c r="AX264" s="13" t="n"/>
      <c r="AY264" s="13" t="n"/>
      <c r="AZ264" s="13" t="n"/>
      <c r="BA264" s="13" t="n"/>
      <c r="BB264" s="13" t="n"/>
      <c r="BC264" s="13" t="n"/>
      <c r="BD264" s="13" t="n"/>
      <c r="BE264" s="13" t="n"/>
      <c r="BF264" s="13" t="n"/>
      <c r="BG264" s="13" t="n"/>
      <c r="BH264" s="13" t="n"/>
      <c r="BI264" s="13" t="n"/>
      <c r="BJ264" s="30" t="n"/>
      <c r="BK264" s="30" t="n"/>
      <c r="BL264" s="30" t="n"/>
      <c r="BM264" s="30" t="n"/>
      <c r="BN264" s="30" t="n"/>
      <c r="BO264" s="13" t="n"/>
      <c r="BP264" s="13" t="n"/>
      <c r="BQ264" s="13" t="n"/>
      <c r="BR264" s="30" t="n"/>
      <c r="BS264" s="30" t="n"/>
      <c r="BT264" s="30" t="n"/>
      <c r="BU264" s="30" t="n"/>
      <c r="BV264" s="13" t="n"/>
      <c r="BW264" s="30" t="n"/>
      <c r="BX264" s="30" t="n"/>
      <c r="BY264" s="30" t="n"/>
      <c r="BZ264" s="30" t="n"/>
      <c r="CA264" s="30" t="n"/>
      <c r="CB264" s="30" t="n"/>
      <c r="CC264" s="13" t="n"/>
      <c r="CD264" s="13" t="n"/>
      <c r="CE264" s="13" t="n"/>
      <c r="CF264" s="13" t="n"/>
      <c r="CG264" s="13" t="n"/>
      <c r="CH264" s="13" t="n"/>
      <c r="CI264" s="13" t="n"/>
      <c r="CJ264" s="13" t="n"/>
      <c r="CK264" s="13" t="n"/>
      <c r="CL264" s="13" t="n"/>
      <c r="CM264" s="13" t="n"/>
      <c r="CN264" s="30" t="n"/>
      <c r="CO264" s="30" t="n"/>
      <c r="CP264" s="30" t="n"/>
      <c r="CQ264" s="30" t="n"/>
      <c r="CR264" s="13" t="n"/>
      <c r="CS264" s="13" t="n"/>
      <c r="CT264" s="13" t="n"/>
      <c r="CU264" s="13" t="n"/>
      <c r="CV264" s="13" t="n"/>
      <c r="CW264" s="13" t="n"/>
      <c r="CX264" s="13" t="n"/>
      <c r="CY264" s="13" t="n"/>
      <c r="CZ264" s="30" t="n"/>
      <c r="DA264" s="13" t="n"/>
      <c r="DB264" s="13" t="n"/>
      <c r="DC264" s="13" t="n"/>
      <c r="DD264" s="13" t="n"/>
      <c r="DE264" s="13" t="n"/>
      <c r="DF264" s="13" t="n"/>
      <c r="DG264" s="30" t="n"/>
      <c r="DH264" s="13" t="n"/>
      <c r="DI264" s="13" t="n"/>
      <c r="DJ264" s="13" t="n"/>
      <c r="DK264" s="13" t="n"/>
      <c r="DL264" s="13" t="n"/>
      <c r="DM264" s="13" t="n"/>
      <c r="DN264" s="13" t="n"/>
      <c r="DO264" s="13" t="n"/>
      <c r="DP264" s="13" t="n"/>
      <c r="DQ264" s="13" t="n"/>
      <c r="DR264" s="13" t="n"/>
      <c r="DS264" s="13" t="n"/>
      <c r="DT264" s="13" t="n"/>
      <c r="DU264" s="13" t="n"/>
      <c r="DV264" s="13" t="n"/>
      <c r="DW264" s="13" t="n"/>
      <c r="DX264" s="30" t="n"/>
      <c r="DY264" s="30" t="n"/>
      <c r="DZ264" s="30" t="n"/>
      <c r="EA264" s="30" t="n"/>
      <c r="EB264" s="13" t="n"/>
      <c r="EC264" s="13" t="n"/>
    </row>
    <row r="265" ht="16" customHeight="1">
      <c r="A265" s="12" t="inlineStr">
        <is>
          <t>Qty</t>
        </is>
      </c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>
        <v>1</v>
      </c>
      <c r="N265" s="13" t="n"/>
      <c r="O265" s="13" t="n"/>
      <c r="P265" s="13" t="n"/>
      <c r="Q265" s="13" t="n">
        <v>5</v>
      </c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  <c r="AL265" s="13" t="n"/>
      <c r="AP265" s="13" t="n"/>
      <c r="AQ265" s="15" t="n"/>
      <c r="AR265" s="15" t="n"/>
      <c r="AS265" s="15" t="n"/>
      <c r="AT265" s="15" t="n"/>
      <c r="AU265" s="15" t="n"/>
      <c r="AV265" s="15" t="n"/>
      <c r="AW265" s="15" t="n"/>
      <c r="AX265" s="15" t="n"/>
      <c r="AY265" s="15" t="n"/>
      <c r="AZ265" s="15" t="n"/>
      <c r="BA265" s="15" t="n"/>
      <c r="BB265" s="15" t="n"/>
      <c r="BC265" s="15" t="n"/>
      <c r="BD265" s="13" t="n"/>
      <c r="BE265" s="13" t="n"/>
      <c r="BF265" s="15" t="n"/>
      <c r="BG265" s="15" t="n"/>
      <c r="BH265" s="15" t="n"/>
      <c r="BI265" s="15" t="n"/>
      <c r="BJ265" s="13" t="n"/>
      <c r="BK265" s="13" t="n"/>
      <c r="BL265" s="13" t="n"/>
      <c r="BM265" s="13" t="n"/>
      <c r="BN265" s="13" t="n"/>
      <c r="BO265" s="15" t="n"/>
      <c r="BP265" s="15" t="n"/>
      <c r="BQ265" s="15" t="n"/>
      <c r="BR265" s="13" t="n"/>
      <c r="BS265" s="13" t="n"/>
      <c r="BT265" s="13" t="n"/>
      <c r="BU265" s="13" t="n"/>
      <c r="BV265" s="15" t="n"/>
      <c r="BW265" s="13" t="n"/>
      <c r="BX265" s="13" t="n"/>
      <c r="BY265" s="13" t="n"/>
      <c r="BZ265" s="13" t="n"/>
      <c r="CA265" s="13" t="n"/>
      <c r="CB265" s="13" t="n"/>
      <c r="CC265" s="13" t="n"/>
      <c r="CD265" s="13" t="n"/>
      <c r="CE265" s="13" t="n"/>
      <c r="CF265" s="13" t="n"/>
      <c r="CG265" s="13" t="n"/>
      <c r="CH265" s="13" t="n"/>
      <c r="CI265" s="13" t="n"/>
      <c r="CJ265" s="13" t="n"/>
      <c r="CK265" s="13" t="n"/>
      <c r="CL265" s="13" t="n"/>
      <c r="CM265" s="13" t="n"/>
      <c r="CN265" s="13" t="n"/>
      <c r="CO265" s="13" t="n"/>
      <c r="CP265" s="13" t="n"/>
      <c r="CQ265" s="13" t="n"/>
      <c r="CR265" s="15" t="n"/>
      <c r="CS265" s="15" t="n"/>
      <c r="CT265" s="15" t="n"/>
      <c r="CU265" s="13" t="n"/>
      <c r="CV265" s="15" t="n"/>
      <c r="CW265" s="15" t="n"/>
      <c r="CX265" s="15" t="n"/>
      <c r="CY265" s="15" t="n"/>
      <c r="CZ265" s="13" t="n"/>
      <c r="DA265" s="15" t="n"/>
      <c r="DB265" s="15" t="n"/>
      <c r="DC265" s="15" t="n"/>
      <c r="DD265" s="15" t="n"/>
      <c r="DE265" s="13" t="n"/>
      <c r="DF265" s="13" t="n"/>
      <c r="DG265" s="13" t="n"/>
      <c r="DH265" s="13" t="n"/>
      <c r="DI265" s="13" t="n"/>
      <c r="DJ265" s="13" t="n"/>
      <c r="DK265" s="13" t="n"/>
      <c r="DL265" s="13" t="n"/>
      <c r="DM265" s="13" t="n"/>
      <c r="DN265" s="13" t="n"/>
      <c r="DO265" s="15" t="n"/>
      <c r="DP265" s="15" t="n"/>
      <c r="DQ265" s="15" t="n"/>
      <c r="DR265" s="15" t="n"/>
      <c r="DS265" s="13" t="n"/>
      <c r="DT265" s="13" t="n"/>
      <c r="DU265" s="13" t="n"/>
      <c r="DV265" s="13" t="n"/>
      <c r="DW265" s="13" t="n"/>
      <c r="DX265" s="13" t="n"/>
      <c r="DY265" s="13" t="n"/>
      <c r="DZ265" s="13" t="n"/>
      <c r="EA265" s="13" t="n"/>
      <c r="EB265" s="13" t="n"/>
      <c r="EC265" s="13" t="n"/>
    </row>
    <row r="266" ht="16" customHeight="1">
      <c r="A266" s="14" t="inlineStr">
        <is>
          <t>Price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>
        <v>308</v>
      </c>
      <c r="N266" s="15" t="n"/>
      <c r="O266" s="15" t="n"/>
      <c r="P266" s="15" t="n"/>
      <c r="Q266" s="15" t="n">
        <v>200</v>
      </c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3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  <c r="AL266" s="15" t="n"/>
      <c r="AP266" s="13" t="n"/>
      <c r="AQ266" s="17" t="n"/>
      <c r="AR266" s="17" t="n"/>
      <c r="AS266" s="17" t="n"/>
      <c r="AT266" s="17" t="n"/>
      <c r="AU266" s="17" t="n"/>
      <c r="AV266" s="17" t="n"/>
      <c r="AW266" s="17" t="n"/>
      <c r="AX266" s="17" t="n"/>
      <c r="AY266" s="17" t="n"/>
      <c r="AZ266" s="17" t="n"/>
      <c r="BA266" s="17" t="n"/>
      <c r="BB266" s="17" t="n"/>
      <c r="BC266" s="17" t="n"/>
      <c r="BD266" s="13" t="n"/>
      <c r="BE266" s="13" t="n"/>
      <c r="BF266" s="17" t="n"/>
      <c r="BG266" s="17" t="n"/>
      <c r="BH266" s="17" t="n"/>
      <c r="BI266" s="17" t="n"/>
      <c r="BJ266" s="15" t="n"/>
      <c r="BK266" s="15" t="n"/>
      <c r="BL266" s="15" t="n"/>
      <c r="BM266" s="15" t="n"/>
      <c r="BN266" s="15" t="n"/>
      <c r="BO266" s="17" t="n"/>
      <c r="BP266" s="17" t="n"/>
      <c r="BQ266" s="17" t="n"/>
      <c r="BR266" s="15" t="n"/>
      <c r="BS266" s="15" t="n"/>
      <c r="BT266" s="15" t="n"/>
      <c r="BU266" s="15" t="n"/>
      <c r="BV266" s="17" t="n"/>
      <c r="BW266" s="15" t="n"/>
      <c r="BX266" s="15" t="n"/>
      <c r="BY266" s="15" t="n"/>
      <c r="BZ266" s="15" t="n"/>
      <c r="CA266" s="15" t="n"/>
      <c r="CB266" s="15" t="n"/>
      <c r="CC266" s="13" t="n"/>
      <c r="CD266" s="13" t="n"/>
      <c r="CE266" s="13" t="n"/>
      <c r="CF266" s="13" t="n"/>
      <c r="CG266" s="13" t="n"/>
      <c r="CH266" s="13" t="n"/>
      <c r="CI266" s="13" t="n"/>
      <c r="CJ266" s="13" t="n"/>
      <c r="CK266" s="13" t="n"/>
      <c r="CL266" s="13" t="n"/>
      <c r="CM266" s="13" t="n"/>
      <c r="CN266" s="15" t="n"/>
      <c r="CO266" s="15" t="n"/>
      <c r="CP266" s="15" t="n"/>
      <c r="CQ266" s="15" t="n"/>
      <c r="CR266" s="17" t="n"/>
      <c r="CS266" s="17" t="n"/>
      <c r="CT266" s="17" t="n"/>
      <c r="CU266" s="13" t="n"/>
      <c r="CV266" s="17" t="n"/>
      <c r="CW266" s="17" t="n"/>
      <c r="CX266" s="17" t="n"/>
      <c r="CY266" s="17" t="n"/>
      <c r="CZ266" s="15" t="n"/>
      <c r="DA266" s="17" t="n"/>
      <c r="DB266" s="17" t="n"/>
      <c r="DC266" s="17" t="n"/>
      <c r="DD266" s="17" t="n"/>
      <c r="DE266" s="13" t="n"/>
      <c r="DF266" s="13" t="n"/>
      <c r="DG266" s="15" t="n"/>
      <c r="DH266" s="13" t="n"/>
      <c r="DI266" s="13" t="n"/>
      <c r="DJ266" s="13" t="n"/>
      <c r="DK266" s="13" t="n"/>
      <c r="DL266" s="13" t="n"/>
      <c r="DM266" s="13" t="n"/>
      <c r="DN266" s="13" t="n"/>
      <c r="DO266" s="17" t="n"/>
      <c r="DP266" s="17" t="n"/>
      <c r="DQ266" s="17" t="n"/>
      <c r="DR266" s="17" t="n"/>
      <c r="DS266" s="13" t="n"/>
      <c r="DT266" s="13" t="n"/>
      <c r="DU266" s="13" t="n"/>
      <c r="DV266" s="13" t="n"/>
      <c r="DW266" s="13" t="n"/>
      <c r="DX266" s="15" t="n"/>
      <c r="DY266" s="15" t="n"/>
      <c r="DZ266" s="15" t="n"/>
      <c r="EA266" s="15" t="n"/>
      <c r="EB266" s="13" t="n"/>
      <c r="EC266" s="13" t="n"/>
    </row>
    <row r="267" ht="16" customHeight="1">
      <c r="A267" s="16" t="inlineStr">
        <is>
          <t>Discount</t>
        </is>
      </c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>
        <v>0</v>
      </c>
      <c r="N267" s="17" t="n"/>
      <c r="O267" s="17" t="n"/>
      <c r="P267" s="17" t="n"/>
      <c r="Q267" s="17" t="n">
        <v>0</v>
      </c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17" t="n"/>
      <c r="AB267" s="13" t="n"/>
      <c r="AC267" s="17" t="n"/>
      <c r="AD267" s="17" t="n"/>
      <c r="AE267" s="17" t="n"/>
      <c r="AF267" s="17" t="n"/>
      <c r="AG267" s="17" t="n"/>
      <c r="AH267" s="17" t="n"/>
      <c r="AI267" s="17" t="n"/>
      <c r="AJ267" s="17" t="n"/>
      <c r="AK267" s="17" t="n"/>
      <c r="AL267" s="17" t="n"/>
      <c r="AP267" s="19">
        <f>(AP265*AP264)*(1-AP266)</f>
        <v/>
      </c>
      <c r="AQ267" s="19" t="n"/>
      <c r="AR267" s="19" t="n"/>
      <c r="AS267" s="19" t="n"/>
      <c r="AT267" s="19" t="n"/>
      <c r="AU267" s="19" t="n"/>
      <c r="AV267" s="19" t="n"/>
      <c r="AW267" s="19" t="n"/>
      <c r="AX267" s="19" t="n"/>
      <c r="AY267" s="19" t="n"/>
      <c r="AZ267" s="19" t="n"/>
      <c r="BA267" s="19" t="n"/>
      <c r="BB267" s="19">
        <f>(BB265*BB264)*(1-BB266)</f>
        <v/>
      </c>
      <c r="BC267" s="19">
        <f>(BC265*BC264)*(1-BC266)</f>
        <v/>
      </c>
      <c r="BD267" s="19">
        <f>(BD265*BD264)*(1-BD266)</f>
        <v/>
      </c>
      <c r="BE267" s="19">
        <f>(BE265*BE264)*(1-BE266)</f>
        <v/>
      </c>
      <c r="BF267" s="19" t="n"/>
      <c r="BG267" s="19" t="n"/>
      <c r="BH267" s="19" t="n"/>
      <c r="BI267" s="19">
        <f>(BI265*BI264)*(1-BI266)</f>
        <v/>
      </c>
      <c r="BJ267" s="17" t="n"/>
      <c r="BK267" s="17" t="n"/>
      <c r="BL267" s="17" t="n"/>
      <c r="BM267" s="17" t="n"/>
      <c r="BN267" s="17" t="n"/>
      <c r="BO267" s="19">
        <f>(BO265*BO264)*(1-BO266)</f>
        <v/>
      </c>
      <c r="BP267" s="19">
        <f>(BP265*BP264)*(1-BP266)</f>
        <v/>
      </c>
      <c r="BQ267" s="19">
        <f>(BQ265*BQ264)*(1-BQ266)</f>
        <v/>
      </c>
      <c r="BR267" s="17" t="n"/>
      <c r="BS267" s="17" t="n"/>
      <c r="BT267" s="17" t="n"/>
      <c r="BU267" s="17" t="n"/>
      <c r="BV267" s="19">
        <f>(BV265*BV264)*(1-BV266)</f>
        <v/>
      </c>
      <c r="BW267" s="17" t="n"/>
      <c r="BX267" s="17" t="n"/>
      <c r="BY267" s="17" t="n"/>
      <c r="BZ267" s="17" t="n"/>
      <c r="CA267" s="17" t="n"/>
      <c r="CB267" s="17" t="n"/>
      <c r="CC267" s="19">
        <f>(CC265*CC264)*(1-CC266)</f>
        <v/>
      </c>
      <c r="CD267" s="19">
        <f>(CD265*CD264)*(1-CD266)</f>
        <v/>
      </c>
      <c r="CE267" s="19">
        <f>(CE265*CE264)*(1-CE266)</f>
        <v/>
      </c>
      <c r="CF267" s="19">
        <f>(CF265*CF264)*(1-CF266)</f>
        <v/>
      </c>
      <c r="CG267" s="19">
        <f>(CG265*CG264)*(1-CG266)</f>
        <v/>
      </c>
      <c r="CH267" s="19">
        <f>(CH265*CH264)*(1-CH266)</f>
        <v/>
      </c>
      <c r="CI267" s="19">
        <f>(CI265*CI264)*(1-CI266)</f>
        <v/>
      </c>
      <c r="CJ267" s="19">
        <f>(CJ265*CJ264)*(1-CJ266)</f>
        <v/>
      </c>
      <c r="CK267" s="19">
        <f>(CK265*CK264)*(1-CK266)</f>
        <v/>
      </c>
      <c r="CL267" s="19">
        <f>(CL265*CL264)*(1-CL266)</f>
        <v/>
      </c>
      <c r="CM267" s="19">
        <f>(CM265*CM264)*(1-CM266)</f>
        <v/>
      </c>
      <c r="CN267" s="17" t="n"/>
      <c r="CO267" s="17" t="n"/>
      <c r="CP267" s="17" t="n"/>
      <c r="CQ267" s="17" t="n"/>
      <c r="CR267" s="19">
        <f>(CR265*CR264)*(1-CR266)</f>
        <v/>
      </c>
      <c r="CS267" s="19">
        <f>(CS265*CS264)*(1-CS266)</f>
        <v/>
      </c>
      <c r="CT267" s="19">
        <f>(CT265*CT264)*(1-CT266)</f>
        <v/>
      </c>
      <c r="CU267" s="19">
        <f>(CU265*CU264)*(1-CU266)</f>
        <v/>
      </c>
      <c r="CV267" s="19">
        <f>(CV265*CV264)*(1-CV266)</f>
        <v/>
      </c>
      <c r="CW267" s="19">
        <f>(CW265*CW264)*(1-CW266)</f>
        <v/>
      </c>
      <c r="CX267" s="19" t="n"/>
      <c r="CY267" s="19" t="n"/>
      <c r="CZ267" s="17" t="n"/>
      <c r="DA267" s="19">
        <f>(DA265*DA264)*(1-DA266)</f>
        <v/>
      </c>
      <c r="DB267" s="19">
        <f>(DB265*DB264)*(1-DB266)</f>
        <v/>
      </c>
      <c r="DC267" s="19">
        <f>(DC265*DC264)*(1-DC266)</f>
        <v/>
      </c>
      <c r="DD267" s="19">
        <f>(DD265*DD264)*(1-DD266)</f>
        <v/>
      </c>
      <c r="DE267" s="19">
        <f>(DE265*DE264)*(1-DE266)</f>
        <v/>
      </c>
      <c r="DF267" s="19">
        <f>(DF265*DF264)*(1-DF266)</f>
        <v/>
      </c>
      <c r="DG267" s="17" t="n"/>
      <c r="DH267" s="19">
        <f>(DH265*DH264)*(1-DH266)</f>
        <v/>
      </c>
      <c r="DI267" s="19">
        <f>(DI265*DI264)*(1-DI266)</f>
        <v/>
      </c>
      <c r="DJ267" s="19">
        <f>(DJ265*DJ264)*(1-DJ266)</f>
        <v/>
      </c>
      <c r="DK267" s="19">
        <f>(DK265*DK264)*(1-DK266)</f>
        <v/>
      </c>
      <c r="DL267" s="19">
        <f>(DL265*DL264)*(1-DL266)</f>
        <v/>
      </c>
      <c r="DM267" s="19">
        <f>(DM265*DM264)*(1-DM266)</f>
        <v/>
      </c>
      <c r="DN267" s="19">
        <f>(DN265*DN264)*(1-DN266)</f>
        <v/>
      </c>
      <c r="DO267" s="19">
        <f>(DO265*DO264)*(1-DO266)</f>
        <v/>
      </c>
      <c r="DP267" s="19">
        <f>(DP265*DP264)*(1-DP266)</f>
        <v/>
      </c>
      <c r="DQ267" s="19">
        <f>(DQ265*DQ264)*(1-DQ266)</f>
        <v/>
      </c>
      <c r="DR267" s="19">
        <f>(DR265*DR264)*(1-DR266)</f>
        <v/>
      </c>
      <c r="DS267" s="19">
        <f>(DS265*DS264)*(1-DS266)</f>
        <v/>
      </c>
      <c r="DT267" s="13" t="n"/>
      <c r="DU267" s="19">
        <f>(DU265*DU264)*(1-DU266)</f>
        <v/>
      </c>
      <c r="DV267" s="19">
        <f>(DV265*DV264)*(1-DV266)</f>
        <v/>
      </c>
      <c r="DW267" s="19">
        <f>(DW265*DW264)*(1-DW266)</f>
        <v/>
      </c>
      <c r="DX267" s="17" t="n"/>
      <c r="DY267" s="17" t="n"/>
      <c r="DZ267" s="17" t="n"/>
      <c r="EA267" s="17" t="n"/>
      <c r="EB267" s="19">
        <f>(EB265*EB264)*(1-EB266)</f>
        <v/>
      </c>
      <c r="EC267" s="19">
        <f>(EC265*EC264)*(1-EC266)</f>
        <v/>
      </c>
    </row>
    <row r="268" ht="16" customHeight="1">
      <c r="A268" s="18" t="inlineStr">
        <is>
          <t>Final Price</t>
        </is>
      </c>
      <c r="B268" s="19">
        <f>(B266*B265)*(1-B267)</f>
        <v/>
      </c>
      <c r="C268" s="19">
        <f>(C266*C265)*(1-C267)</f>
        <v/>
      </c>
      <c r="D268" s="19">
        <f>(D266*D265)*(1-D267)</f>
        <v/>
      </c>
      <c r="E268" s="19">
        <f>(E266*E265)*(1-E267)</f>
        <v/>
      </c>
      <c r="F268" s="19">
        <f>(F266*F265)*(1-F267)</f>
        <v/>
      </c>
      <c r="G268" s="19">
        <f>(G266*G265)*(1-G267)</f>
        <v/>
      </c>
      <c r="H268" s="19">
        <f>(H266*H265)*(1-H267)</f>
        <v/>
      </c>
      <c r="I268" s="19">
        <f>(I266*I265)*(1-I267)</f>
        <v/>
      </c>
      <c r="J268" s="19">
        <f>(J266*J265)*(1-J267)</f>
        <v/>
      </c>
      <c r="K268" s="19">
        <f>(K266*K265)*(1-K267)</f>
        <v/>
      </c>
      <c r="L268" s="19">
        <f>(L266*L265)*(1-L267)</f>
        <v/>
      </c>
      <c r="M268" s="19">
        <f>(M266*M265)*(1-M267)</f>
        <v/>
      </c>
      <c r="N268" s="19">
        <f>(N266*N265)*(1-N267)</f>
        <v/>
      </c>
      <c r="O268" s="19">
        <f>(O266*O265)*(1-O267)</f>
        <v/>
      </c>
      <c r="P268" s="19">
        <f>(P266*P265)*(1-P267)</f>
        <v/>
      </c>
      <c r="Q268" s="19">
        <f>(Q266*Q265)*(1-Q267)</f>
        <v/>
      </c>
      <c r="R268" s="19">
        <f>(R266*R265)*(1-R267)</f>
        <v/>
      </c>
      <c r="S268" s="19">
        <f>(S266*S265)*(1-S267)</f>
        <v/>
      </c>
      <c r="T268" s="19">
        <f>(T266*T265)*(1-T267)</f>
        <v/>
      </c>
      <c r="U268" s="19">
        <f>(U266*U265)*(1-U267)</f>
        <v/>
      </c>
      <c r="V268" s="19">
        <f>(V266*V265)*(1-V267)</f>
        <v/>
      </c>
      <c r="W268" s="19">
        <f>(W266*W265)*(1-W267)</f>
        <v/>
      </c>
      <c r="X268" s="19" t="n"/>
      <c r="Y268" s="19">
        <f>(Y266*Y265)*(1-Y267)</f>
        <v/>
      </c>
      <c r="Z268" s="19">
        <f>(Z266*Z265)*(1-Z267)</f>
        <v/>
      </c>
      <c r="AA268" s="19">
        <f>(AA266*AA265)*(1-AA267)</f>
        <v/>
      </c>
      <c r="AB268" s="19">
        <f>(AB266*AB265)*(1-AB267)</f>
        <v/>
      </c>
      <c r="AC268" s="19">
        <f>(AC266*AC265)*(1-AC267)</f>
        <v/>
      </c>
      <c r="AD268" s="19" t="n"/>
      <c r="AE268" s="19" t="n"/>
      <c r="AF268" s="19" t="n"/>
      <c r="AG268" s="19" t="n"/>
      <c r="AH268" s="19" t="n"/>
      <c r="AI268" s="19" t="n"/>
      <c r="AJ268" s="19">
        <f>(AJ266*AJ265)*(1-AJ267)</f>
        <v/>
      </c>
      <c r="AK268" s="19">
        <f>(AK266*AK265)*(1-AK267)</f>
        <v/>
      </c>
      <c r="AL268" s="19">
        <f>(AL266*AL265)*(1-AL267)</f>
        <v/>
      </c>
      <c r="AP268" s="13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13" t="n"/>
      <c r="BE268" s="13" t="n"/>
      <c r="BF268" s="6" t="n"/>
      <c r="BG268" s="6" t="n"/>
      <c r="BH268" s="6" t="n"/>
      <c r="BI268" s="6" t="n"/>
      <c r="BJ268" s="19">
        <f>(BJ266*BJ265)*(1-BJ267)</f>
        <v/>
      </c>
      <c r="BK268" s="19">
        <f>(BK266*BK265)*(1-BK267)</f>
        <v/>
      </c>
      <c r="BL268" s="19">
        <f>(BL266*BL265)*(1-BL267)</f>
        <v/>
      </c>
      <c r="BM268" s="19">
        <f>(BM266*BM265)*(1-BM267)</f>
        <v/>
      </c>
      <c r="BN268" s="19">
        <f>(BN266*BN265)*(1-BN267)</f>
        <v/>
      </c>
      <c r="BO268" s="6" t="n"/>
      <c r="BP268" s="6" t="n"/>
      <c r="BQ268" s="6" t="n"/>
      <c r="BR268" s="19">
        <f>(BR266*BR265)*(1-BR267)</f>
        <v/>
      </c>
      <c r="BS268" s="19">
        <f>(BS266*BS265)*(1-BS267)</f>
        <v/>
      </c>
      <c r="BT268" s="19">
        <f>(BT266*BT265)*(1-BT267)</f>
        <v/>
      </c>
      <c r="BU268" s="19">
        <f>(BU266*BU265)*(1-BU267)</f>
        <v/>
      </c>
      <c r="BV268" s="6" t="n"/>
      <c r="BW268" s="19">
        <f>(BW266*BW265)*(1-BW267)</f>
        <v/>
      </c>
      <c r="BX268" s="19">
        <f>(BX266*BX265)*(1-BX267)</f>
        <v/>
      </c>
      <c r="BY268" s="19">
        <f>(BY266*BY265)*(1-BY267)</f>
        <v/>
      </c>
      <c r="BZ268" s="19">
        <f>(BZ266*BZ265)*(1-BZ267)</f>
        <v/>
      </c>
      <c r="CA268" s="19">
        <f>(CA266*CA265)*(1-CA267)</f>
        <v/>
      </c>
      <c r="CB268" s="19">
        <f>(CB266*CB265)*(1-CB267)</f>
        <v/>
      </c>
      <c r="CC268" s="13" t="n"/>
      <c r="CD268" s="13" t="n"/>
      <c r="CE268" s="13" t="n"/>
      <c r="CF268" s="13" t="n"/>
      <c r="CG268" s="13" t="n"/>
      <c r="CH268" s="13" t="n"/>
      <c r="CI268" s="13" t="n"/>
      <c r="CJ268" s="13" t="n"/>
      <c r="CK268" s="13" t="n"/>
      <c r="CL268" s="13" t="n"/>
      <c r="CM268" s="13" t="n"/>
      <c r="CN268" s="19">
        <f>(CN266*CN265)*(1-CN267)</f>
        <v/>
      </c>
      <c r="CO268" s="19">
        <f>(CO266*CO265)*(1-CO267)</f>
        <v/>
      </c>
      <c r="CP268" s="19">
        <f>(CP266*CP265)*(1-CP267)</f>
        <v/>
      </c>
      <c r="CQ268" s="19">
        <f>(CQ266*CQ265)*(1-CQ267)</f>
        <v/>
      </c>
      <c r="CR268" s="6" t="n"/>
      <c r="CS268" s="6" t="n"/>
      <c r="CT268" s="6" t="n"/>
      <c r="CU268" s="13" t="n"/>
      <c r="CV268" s="6" t="n"/>
      <c r="CW268" s="6" t="n"/>
      <c r="CX268" s="6" t="n"/>
      <c r="CY268" s="6" t="n"/>
      <c r="CZ268" s="19">
        <f>(CZ266*CZ265)*(1-CZ267)</f>
        <v/>
      </c>
      <c r="DA268" s="6" t="n"/>
      <c r="DB268" s="6" t="n"/>
      <c r="DC268" s="6" t="n"/>
      <c r="DD268" s="6" t="n"/>
      <c r="DE268" s="13" t="n"/>
      <c r="DF268" s="13" t="n"/>
      <c r="DG268" s="19">
        <f>(DG266*DG265)*(1-DG267)</f>
        <v/>
      </c>
      <c r="DH268" s="13" t="n"/>
      <c r="DI268" s="13" t="n"/>
      <c r="DJ268" s="13" t="n"/>
      <c r="DK268" s="13" t="n"/>
      <c r="DL268" s="13" t="n"/>
      <c r="DM268" s="13" t="n"/>
      <c r="DN268" s="13" t="n"/>
      <c r="DO268" s="6" t="n"/>
      <c r="DP268" s="6" t="n"/>
      <c r="DQ268" s="6" t="n"/>
      <c r="DR268" s="6" t="n"/>
      <c r="DS268" s="13" t="n"/>
      <c r="DT268" s="19">
        <f>(DT266*DT265)*(1-DT267)</f>
        <v/>
      </c>
      <c r="DU268" s="13" t="n"/>
      <c r="DV268" s="13" t="n"/>
      <c r="DW268" s="13" t="n"/>
      <c r="DX268" s="19">
        <f>(DX266*DX265)*(1-DX267)</f>
        <v/>
      </c>
      <c r="DY268" s="19">
        <f>(DY266*DY265)*(1-DY267)</f>
        <v/>
      </c>
      <c r="DZ268" s="19">
        <f>(DZ266*DZ265)*(1-DZ267)</f>
        <v/>
      </c>
      <c r="EA268" s="19">
        <f>(EA266*EA265)*(1-EA267)</f>
        <v/>
      </c>
      <c r="EB268" s="13" t="n"/>
      <c r="EC268" s="13" t="n"/>
    </row>
    <row r="269" ht="16" customHeight="1">
      <c r="A269" s="11" t="inlineStr">
        <is>
          <t>Customer</t>
        </is>
      </c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inlineStr">
        <is>
          <t>Supergas</t>
        </is>
      </c>
      <c r="N269" s="6" t="n"/>
      <c r="O269" s="6" t="n"/>
      <c r="P269" s="6" t="n"/>
      <c r="Q269" s="6" t="inlineStr">
        <is>
          <t>Ormat</t>
        </is>
      </c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13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P269" s="13" t="n"/>
      <c r="AQ269" s="20" t="n"/>
      <c r="AR269" s="20" t="n"/>
      <c r="AS269" s="20" t="n"/>
      <c r="AT269" s="20" t="n"/>
      <c r="AU269" s="20" t="n"/>
      <c r="AV269" s="20" t="n"/>
      <c r="AW269" s="20" t="n"/>
      <c r="AX269" s="20" t="n"/>
      <c r="AY269" s="20" t="n"/>
      <c r="AZ269" s="20" t="n"/>
      <c r="BA269" s="20" t="n"/>
      <c r="BB269" s="20" t="n"/>
      <c r="BC269" s="20" t="n"/>
      <c r="BD269" s="13" t="n"/>
      <c r="BE269" s="13" t="n"/>
      <c r="BF269" s="20" t="n"/>
      <c r="BG269" s="20" t="n"/>
      <c r="BH269" s="20" t="n"/>
      <c r="BI269" s="20" t="n"/>
      <c r="BJ269" s="6" t="n"/>
      <c r="BK269" s="6" t="n"/>
      <c r="BL269" s="6" t="n"/>
      <c r="BM269" s="6" t="n"/>
      <c r="BN269" s="6" t="n"/>
      <c r="BO269" s="20" t="n"/>
      <c r="BP269" s="20" t="n"/>
      <c r="BQ269" s="20" t="n"/>
      <c r="BR269" s="6" t="n"/>
      <c r="BS269" s="6" t="n"/>
      <c r="BT269" s="6" t="n"/>
      <c r="BU269" s="6" t="n"/>
      <c r="BV269" s="20" t="n"/>
      <c r="BW269" s="6" t="n"/>
      <c r="BX269" s="6" t="n"/>
      <c r="BY269" s="6" t="n"/>
      <c r="BZ269" s="6" t="n"/>
      <c r="CA269" s="6" t="n"/>
      <c r="CB269" s="6" t="n"/>
      <c r="CC269" s="13" t="n"/>
      <c r="CD269" s="13" t="n"/>
      <c r="CE269" s="13" t="n"/>
      <c r="CF269" s="13" t="n"/>
      <c r="CG269" s="13" t="n"/>
      <c r="CH269" s="13" t="n"/>
      <c r="CI269" s="13" t="n"/>
      <c r="CJ269" s="13" t="n"/>
      <c r="CK269" s="13" t="n"/>
      <c r="CL269" s="13" t="n"/>
      <c r="CM269" s="13" t="n"/>
      <c r="CN269" s="6" t="n"/>
      <c r="CO269" s="6" t="n"/>
      <c r="CP269" s="6" t="n"/>
      <c r="CQ269" s="6" t="n"/>
      <c r="CR269" s="20" t="n"/>
      <c r="CS269" s="20" t="n"/>
      <c r="CT269" s="20" t="n"/>
      <c r="CU269" s="13" t="n"/>
      <c r="CV269" s="20" t="n"/>
      <c r="CW269" s="20" t="n"/>
      <c r="CX269" s="20" t="n"/>
      <c r="CY269" s="20" t="n"/>
      <c r="CZ269" s="6" t="n"/>
      <c r="DA269" s="20" t="n"/>
      <c r="DB269" s="20" t="n"/>
      <c r="DC269" s="20" t="n"/>
      <c r="DD269" s="20" t="n"/>
      <c r="DE269" s="13" t="n"/>
      <c r="DF269" s="13" t="n"/>
      <c r="DG269" s="6" t="n"/>
      <c r="DH269" s="13" t="n"/>
      <c r="DI269" s="13" t="n"/>
      <c r="DJ269" s="13" t="n"/>
      <c r="DK269" s="13" t="n"/>
      <c r="DL269" s="13" t="n"/>
      <c r="DM269" s="13" t="n"/>
      <c r="DN269" s="13" t="n"/>
      <c r="DO269" s="20" t="n"/>
      <c r="DP269" s="20" t="n"/>
      <c r="DQ269" s="20" t="n"/>
      <c r="DR269" s="20" t="n"/>
      <c r="DS269" s="13" t="n"/>
      <c r="DT269" s="13" t="n"/>
      <c r="DU269" s="13" t="n"/>
      <c r="DV269" s="13" t="n"/>
      <c r="DW269" s="13" t="n"/>
      <c r="DX269" s="6" t="n"/>
      <c r="DY269" s="6" t="n"/>
      <c r="DZ269" s="6" t="n"/>
      <c r="EA269" s="6" t="n"/>
      <c r="EB269" s="13" t="n"/>
      <c r="EC269" s="13" t="n"/>
    </row>
    <row r="270" ht="16" customHeight="1">
      <c r="A270" s="21" t="inlineStr">
        <is>
          <t>Customer PN</t>
        </is>
      </c>
      <c r="B270" s="20" t="n"/>
      <c r="C270" s="20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>
        <v>110109</v>
      </c>
      <c r="N270" s="20" t="n"/>
      <c r="O270" s="20" t="n"/>
      <c r="P270" s="20" t="n"/>
      <c r="Q270" s="20" t="inlineStr">
        <is>
          <t>955.070.839.1</t>
        </is>
      </c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  <c r="AA270" s="20" t="n"/>
      <c r="AB270" s="13" t="n"/>
      <c r="AC270" s="32" t="n"/>
      <c r="AD270" s="32" t="n"/>
      <c r="AE270" s="32" t="n"/>
      <c r="AF270" s="32" t="n"/>
      <c r="AG270" s="32" t="n"/>
      <c r="AH270" s="32" t="n"/>
      <c r="AI270" s="32" t="n"/>
      <c r="AJ270" s="20" t="n"/>
      <c r="AK270" s="20" t="n"/>
      <c r="AL270" s="20" t="n"/>
      <c r="AP270" s="13" t="n"/>
      <c r="AQ270" s="13" t="n"/>
      <c r="AR270" s="13" t="n"/>
      <c r="AS270" s="13" t="n"/>
      <c r="AT270" s="13" t="n"/>
      <c r="AU270" s="13" t="n"/>
      <c r="AV270" s="13" t="n"/>
      <c r="AW270" s="13" t="n"/>
      <c r="AX270" s="13" t="n"/>
      <c r="AY270" s="13" t="n"/>
      <c r="AZ270" s="13" t="n"/>
      <c r="BA270" s="13" t="n"/>
      <c r="BB270" s="13" t="n"/>
      <c r="BC270" s="13" t="n"/>
      <c r="BD270" s="13" t="n"/>
      <c r="BE270" s="13" t="n"/>
      <c r="BF270" s="13" t="n"/>
      <c r="BG270" s="13" t="n"/>
      <c r="BH270" s="13" t="n"/>
      <c r="BI270" s="13" t="n"/>
      <c r="BJ270" s="32" t="n"/>
      <c r="BK270" s="32" t="n"/>
      <c r="BL270" s="32" t="n"/>
      <c r="BM270" s="32" t="n"/>
      <c r="BN270" s="32" t="n"/>
      <c r="BO270" s="13" t="n"/>
      <c r="BP270" s="13" t="n"/>
      <c r="BQ270" s="13" t="n"/>
      <c r="BR270" s="32" t="n"/>
      <c r="BS270" s="32" t="n"/>
      <c r="BT270" s="32" t="n"/>
      <c r="BU270" s="32" t="n"/>
      <c r="BV270" s="13" t="n"/>
      <c r="BW270" s="32" t="n"/>
      <c r="BX270" s="32" t="n"/>
      <c r="BY270" s="32" t="n"/>
      <c r="BZ270" s="32" t="n"/>
      <c r="CA270" s="20" t="n"/>
      <c r="CB270" s="20" t="n"/>
      <c r="CC270" s="13" t="n"/>
      <c r="CD270" s="13" t="n"/>
      <c r="CE270" s="13" t="n"/>
      <c r="CF270" s="13" t="n"/>
      <c r="CG270" s="13" t="n"/>
      <c r="CH270" s="13" t="n"/>
      <c r="CI270" s="13" t="n"/>
      <c r="CJ270" s="13" t="n"/>
      <c r="CK270" s="13" t="n"/>
      <c r="CL270" s="13" t="n"/>
      <c r="CM270" s="13" t="n"/>
      <c r="CN270" s="32" t="n"/>
      <c r="CO270" s="32" t="n"/>
      <c r="CP270" s="32" t="n"/>
      <c r="CQ270" s="32" t="n"/>
      <c r="CR270" s="13" t="n"/>
      <c r="CS270" s="13" t="n"/>
      <c r="CT270" s="13" t="n"/>
      <c r="CU270" s="13" t="n"/>
      <c r="CV270" s="13" t="n"/>
      <c r="CW270" s="13" t="n"/>
      <c r="CX270" s="13" t="n"/>
      <c r="CY270" s="13" t="n"/>
      <c r="CZ270" s="32" t="n"/>
      <c r="DA270" s="13" t="n"/>
      <c r="DB270" s="13" t="n"/>
      <c r="DC270" s="13" t="n"/>
      <c r="DD270" s="13" t="n"/>
      <c r="DE270" s="13" t="n"/>
      <c r="DF270" s="13" t="n"/>
      <c r="DG270" s="32" t="n"/>
      <c r="DH270" s="13" t="n"/>
      <c r="DI270" s="13" t="n"/>
      <c r="DJ270" s="13" t="n"/>
      <c r="DK270" s="13" t="n"/>
      <c r="DL270" s="13" t="n"/>
      <c r="DM270" s="13" t="n"/>
      <c r="DN270" s="13" t="n"/>
      <c r="DO270" s="13" t="n"/>
      <c r="DP270" s="13" t="n"/>
      <c r="DQ270" s="13" t="n"/>
      <c r="DR270" s="13" t="n"/>
      <c r="DS270" s="13" t="n"/>
      <c r="DT270" s="13" t="n"/>
      <c r="DU270" s="13" t="n"/>
      <c r="DV270" s="13" t="n"/>
      <c r="DW270" s="13" t="n"/>
      <c r="DX270" s="32" t="n"/>
      <c r="DY270" s="32" t="n"/>
      <c r="DZ270" s="32" t="n"/>
      <c r="EA270" s="32" t="n"/>
      <c r="EB270" s="13" t="n"/>
      <c r="EC270" s="13" t="n"/>
    </row>
    <row r="271" ht="16" customHeight="1">
      <c r="A271" s="12" t="inlineStr">
        <is>
          <t>PO REF</t>
        </is>
      </c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20" t="inlineStr">
        <is>
          <t>AJ22-0805</t>
        </is>
      </c>
      <c r="N271" s="13" t="n"/>
      <c r="O271" s="13" t="n"/>
      <c r="P271" s="13" t="n"/>
      <c r="Q271" s="13" t="inlineStr">
        <is>
          <t>AJ23-0701</t>
        </is>
      </c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  <c r="AL271" s="13" t="n"/>
      <c r="AP271" s="13" t="n"/>
      <c r="AQ271" s="30" t="n"/>
      <c r="AR271" s="30" t="n"/>
      <c r="AS271" s="30" t="n"/>
      <c r="AT271" s="30" t="n"/>
      <c r="AU271" s="30" t="n"/>
      <c r="AV271" s="30" t="n"/>
      <c r="AW271" s="30" t="n"/>
      <c r="AX271" s="30" t="n"/>
      <c r="AY271" s="30" t="n"/>
      <c r="AZ271" s="30" t="n"/>
      <c r="BA271" s="30" t="n"/>
      <c r="BB271" s="30" t="n"/>
      <c r="BC271" s="30" t="n"/>
      <c r="BD271" s="13" t="n"/>
      <c r="BE271" s="13" t="n"/>
      <c r="BF271" s="30" t="n"/>
      <c r="BG271" s="30" t="n"/>
      <c r="BH271" s="30" t="n"/>
      <c r="BI271" s="30" t="n"/>
      <c r="BJ271" s="13" t="n"/>
      <c r="BK271" s="13" t="n"/>
      <c r="BL271" s="13" t="n"/>
      <c r="BM271" s="13" t="n"/>
      <c r="BN271" s="13" t="n"/>
      <c r="BO271" s="30" t="n"/>
      <c r="BP271" s="30" t="n"/>
      <c r="BQ271" s="30" t="n"/>
      <c r="BR271" s="13" t="n"/>
      <c r="BS271" s="13" t="n"/>
      <c r="BT271" s="13" t="n"/>
      <c r="BU271" s="13" t="n"/>
      <c r="BV271" s="30" t="n"/>
      <c r="BW271" s="13" t="n"/>
      <c r="BX271" s="13" t="n"/>
      <c r="BY271" s="13" t="n"/>
      <c r="BZ271" s="13" t="n"/>
      <c r="CA271" s="13" t="n"/>
      <c r="CB271" s="13" t="n"/>
      <c r="CC271" s="13" t="n"/>
      <c r="CD271" s="13" t="n"/>
      <c r="CE271" s="13" t="n"/>
      <c r="CF271" s="13" t="n"/>
      <c r="CG271" s="13" t="n"/>
      <c r="CH271" s="13" t="n"/>
      <c r="CI271" s="13" t="n"/>
      <c r="CJ271" s="13" t="n"/>
      <c r="CK271" s="13" t="n"/>
      <c r="CL271" s="13" t="n"/>
      <c r="CM271" s="13" t="n"/>
      <c r="CN271" s="13" t="n"/>
      <c r="CO271" s="13" t="n"/>
      <c r="CP271" s="13" t="n"/>
      <c r="CQ271" s="13" t="n"/>
      <c r="CR271" s="30" t="n"/>
      <c r="CS271" s="30" t="n"/>
      <c r="CT271" s="30" t="n"/>
      <c r="CU271" s="13" t="n"/>
      <c r="CV271" s="30" t="n"/>
      <c r="CW271" s="30" t="n"/>
      <c r="CX271" s="30" t="n"/>
      <c r="CY271" s="30" t="n"/>
      <c r="CZ271" s="13" t="n"/>
      <c r="DA271" s="30" t="n"/>
      <c r="DB271" s="30" t="n"/>
      <c r="DC271" s="30" t="n"/>
      <c r="DD271" s="30" t="n"/>
      <c r="DE271" s="13" t="n"/>
      <c r="DF271" s="13" t="n"/>
      <c r="DG271" s="13" t="n"/>
      <c r="DH271" s="13" t="n"/>
      <c r="DI271" s="13" t="n"/>
      <c r="DJ271" s="13" t="n"/>
      <c r="DK271" s="13" t="n"/>
      <c r="DL271" s="13" t="n"/>
      <c r="DM271" s="13" t="n"/>
      <c r="DN271" s="13" t="n"/>
      <c r="DO271" s="30" t="n"/>
      <c r="DP271" s="30" t="n"/>
      <c r="DQ271" s="30" t="n"/>
      <c r="DR271" s="30" t="n"/>
      <c r="DS271" s="13" t="n"/>
      <c r="DT271" s="13" t="n"/>
      <c r="DU271" s="13" t="n"/>
      <c r="DV271" s="13" t="n"/>
      <c r="DW271" s="13" t="n"/>
      <c r="DX271" s="13" t="n"/>
      <c r="DY271" s="13" t="n"/>
      <c r="DZ271" s="13" t="n"/>
      <c r="EA271" s="13" t="n"/>
      <c r="EB271" s="13" t="n"/>
      <c r="EC271" s="13" t="n"/>
    </row>
    <row r="272" ht="16" customHeight="1">
      <c r="A272" s="12" t="inlineStr">
        <is>
          <t>From Stock</t>
        </is>
      </c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inlineStr">
        <is>
          <t>V</t>
        </is>
      </c>
      <c r="N272" s="30" t="n"/>
      <c r="O272" s="30" t="n"/>
      <c r="P272" s="30" t="n"/>
      <c r="Q272" s="30" t="inlineStr">
        <is>
          <t>V</t>
        </is>
      </c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13" t="n"/>
      <c r="AC272" s="30" t="n"/>
      <c r="AD272" s="30" t="n"/>
      <c r="AE272" s="30" t="n"/>
      <c r="AF272" s="30" t="n"/>
      <c r="AG272" s="30" t="n"/>
      <c r="AH272" s="30" t="n"/>
      <c r="AI272" s="30" t="n"/>
      <c r="AJ272" s="30" t="n"/>
      <c r="AK272" s="30" t="n"/>
      <c r="AL272" s="30" t="n"/>
      <c r="AP272" s="13" t="n"/>
      <c r="AQ272" s="13" t="n"/>
      <c r="AR272" s="13" t="n"/>
      <c r="AS272" s="13" t="n"/>
      <c r="AT272" s="13" t="n"/>
      <c r="AU272" s="13" t="n"/>
      <c r="AV272" s="13" t="n"/>
      <c r="AW272" s="13" t="n"/>
      <c r="AX272" s="13" t="n"/>
      <c r="AY272" s="13" t="n"/>
      <c r="AZ272" s="13" t="n"/>
      <c r="BA272" s="13" t="n"/>
      <c r="BB272" s="13" t="n"/>
      <c r="BC272" s="13" t="n"/>
      <c r="BD272" s="13" t="n"/>
      <c r="BE272" s="13" t="n"/>
      <c r="BF272" s="13" t="n"/>
      <c r="BG272" s="13" t="n"/>
      <c r="BH272" s="13" t="n"/>
      <c r="BI272" s="13" t="n"/>
      <c r="BJ272" s="30" t="n"/>
      <c r="BK272" s="30" t="n"/>
      <c r="BL272" s="30" t="n"/>
      <c r="BM272" s="30" t="n"/>
      <c r="BN272" s="30" t="n"/>
      <c r="BO272" s="13" t="n"/>
      <c r="BP272" s="13" t="n"/>
      <c r="BQ272" s="13" t="n"/>
      <c r="BR272" s="30" t="n"/>
      <c r="BS272" s="30" t="n"/>
      <c r="BT272" s="30" t="n"/>
      <c r="BU272" s="30" t="n"/>
      <c r="BV272" s="13" t="n"/>
      <c r="BW272" s="30" t="n"/>
      <c r="BX272" s="30" t="n"/>
      <c r="BY272" s="30" t="n"/>
      <c r="BZ272" s="30" t="n"/>
      <c r="CA272" s="30" t="n"/>
      <c r="CB272" s="30" t="n"/>
      <c r="CC272" s="13" t="n"/>
      <c r="CD272" s="13" t="n"/>
      <c r="CE272" s="13" t="n"/>
      <c r="CF272" s="13" t="n"/>
      <c r="CG272" s="13" t="n"/>
      <c r="CH272" s="13" t="n"/>
      <c r="CI272" s="13" t="n"/>
      <c r="CJ272" s="13" t="n"/>
      <c r="CK272" s="13" t="n"/>
      <c r="CL272" s="13" t="n"/>
      <c r="CM272" s="13" t="n"/>
      <c r="CN272" s="30" t="n"/>
      <c r="CO272" s="30" t="n"/>
      <c r="CP272" s="30" t="n"/>
      <c r="CQ272" s="30" t="n"/>
      <c r="CR272" s="13" t="n"/>
      <c r="CS272" s="13" t="n"/>
      <c r="CT272" s="13" t="n"/>
      <c r="CU272" s="13" t="n"/>
      <c r="CV272" s="13" t="n"/>
      <c r="CW272" s="13" t="n"/>
      <c r="CX272" s="13" t="n"/>
      <c r="CY272" s="13" t="n"/>
      <c r="CZ272" s="30" t="n"/>
      <c r="DA272" s="13" t="n"/>
      <c r="DB272" s="13" t="n"/>
      <c r="DC272" s="13" t="n"/>
      <c r="DD272" s="13" t="n"/>
      <c r="DE272" s="13" t="n"/>
      <c r="DF272" s="13" t="n"/>
      <c r="DG272" s="30" t="n"/>
      <c r="DH272" s="13" t="n"/>
      <c r="DI272" s="13" t="n"/>
      <c r="DJ272" s="13" t="n"/>
      <c r="DK272" s="13" t="n"/>
      <c r="DL272" s="13" t="n"/>
      <c r="DM272" s="13" t="n"/>
      <c r="DN272" s="13" t="n"/>
      <c r="DO272" s="13" t="n"/>
      <c r="DP272" s="13" t="n"/>
      <c r="DQ272" s="13" t="n"/>
      <c r="DR272" s="13" t="n"/>
      <c r="DS272" s="13" t="n"/>
      <c r="DT272" s="13" t="n"/>
      <c r="DU272" s="13" t="n"/>
      <c r="DV272" s="13" t="n"/>
      <c r="DW272" s="13" t="n"/>
      <c r="DX272" s="30" t="n"/>
      <c r="DY272" s="30" t="n"/>
      <c r="DZ272" s="30" t="n"/>
      <c r="EA272" s="30" t="n"/>
      <c r="EB272" s="13" t="n"/>
      <c r="EC272" s="13" t="n"/>
    </row>
    <row r="273" ht="16" customHeight="1">
      <c r="A273" s="12" t="inlineStr">
        <is>
          <t>Qty</t>
        </is>
      </c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>
        <v>30</v>
      </c>
      <c r="N273" s="13" t="n"/>
      <c r="O273" s="13" t="n"/>
      <c r="P273" s="13" t="n"/>
      <c r="Q273" s="13" t="n">
        <v>2</v>
      </c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  <c r="AG273" s="13" t="n"/>
      <c r="AH273" s="13" t="n"/>
      <c r="AI273" s="13" t="n"/>
      <c r="AJ273" s="13" t="n"/>
      <c r="AK273" s="13" t="n"/>
      <c r="AL273" s="13" t="n"/>
      <c r="AP273" s="13" t="n"/>
      <c r="AQ273" s="15" t="n"/>
      <c r="AR273" s="15" t="n"/>
      <c r="AS273" s="15" t="n"/>
      <c r="AT273" s="15" t="n"/>
      <c r="AU273" s="15" t="n"/>
      <c r="AV273" s="15" t="n"/>
      <c r="AW273" s="15" t="n"/>
      <c r="AX273" s="15" t="n"/>
      <c r="AY273" s="15" t="n"/>
      <c r="AZ273" s="15" t="n"/>
      <c r="BA273" s="15" t="n"/>
      <c r="BB273" s="15" t="n"/>
      <c r="BC273" s="15" t="n"/>
      <c r="BD273" s="13" t="n"/>
      <c r="BE273" s="13" t="n"/>
      <c r="BF273" s="15" t="n"/>
      <c r="BG273" s="15" t="n"/>
      <c r="BH273" s="15" t="n"/>
      <c r="BI273" s="15" t="n"/>
      <c r="BJ273" s="13" t="n"/>
      <c r="BK273" s="13" t="n"/>
      <c r="BL273" s="13" t="n"/>
      <c r="BM273" s="13" t="n"/>
      <c r="BN273" s="13" t="n"/>
      <c r="BO273" s="15" t="n"/>
      <c r="BP273" s="15" t="n"/>
      <c r="BQ273" s="15" t="n"/>
      <c r="BR273" s="13" t="n"/>
      <c r="BS273" s="13" t="n"/>
      <c r="BT273" s="13" t="n"/>
      <c r="BU273" s="13" t="n"/>
      <c r="BV273" s="15" t="n"/>
      <c r="BW273" s="13" t="n"/>
      <c r="BX273" s="13" t="n"/>
      <c r="BY273" s="13" t="n"/>
      <c r="BZ273" s="13" t="n"/>
      <c r="CA273" s="13" t="n"/>
      <c r="CB273" s="13" t="n"/>
      <c r="CC273" s="13" t="n"/>
      <c r="CD273" s="13" t="n"/>
      <c r="CE273" s="13" t="n"/>
      <c r="CF273" s="13" t="n"/>
      <c r="CG273" s="13" t="n"/>
      <c r="CH273" s="13" t="n"/>
      <c r="CI273" s="13" t="n"/>
      <c r="CJ273" s="13" t="n"/>
      <c r="CK273" s="13" t="n"/>
      <c r="CL273" s="13" t="n"/>
      <c r="CM273" s="13" t="n"/>
      <c r="CN273" s="13" t="n"/>
      <c r="CO273" s="13" t="n"/>
      <c r="CP273" s="13" t="n"/>
      <c r="CQ273" s="13" t="n"/>
      <c r="CR273" s="15" t="n"/>
      <c r="CS273" s="15" t="n"/>
      <c r="CT273" s="15" t="n"/>
      <c r="CU273" s="13" t="n"/>
      <c r="CV273" s="15" t="n"/>
      <c r="CW273" s="15" t="n"/>
      <c r="CX273" s="15" t="n"/>
      <c r="CY273" s="15" t="n"/>
      <c r="CZ273" s="13" t="n"/>
      <c r="DA273" s="15" t="n"/>
      <c r="DB273" s="15" t="n"/>
      <c r="DC273" s="15" t="n"/>
      <c r="DD273" s="15" t="n"/>
      <c r="DE273" s="13" t="n"/>
      <c r="DF273" s="13" t="n"/>
      <c r="DG273" s="13" t="n"/>
      <c r="DH273" s="13" t="n"/>
      <c r="DI273" s="13" t="n"/>
      <c r="DJ273" s="13" t="n"/>
      <c r="DK273" s="13" t="n"/>
      <c r="DL273" s="13" t="n"/>
      <c r="DM273" s="13" t="n"/>
      <c r="DN273" s="13" t="n"/>
      <c r="DO273" s="15" t="n"/>
      <c r="DP273" s="15" t="n"/>
      <c r="DQ273" s="15" t="n"/>
      <c r="DR273" s="15" t="n"/>
      <c r="DS273" s="13" t="n"/>
      <c r="DT273" s="13" t="n"/>
      <c r="DU273" s="13" t="n"/>
      <c r="DV273" s="13" t="n"/>
      <c r="DW273" s="13" t="n"/>
      <c r="DX273" s="13" t="n"/>
      <c r="DY273" s="13" t="n"/>
      <c r="DZ273" s="13" t="n"/>
      <c r="EA273" s="13" t="n"/>
      <c r="EB273" s="13" t="n"/>
      <c r="EC273" s="13" t="n"/>
    </row>
    <row r="274" ht="16" customHeight="1">
      <c r="A274" s="14" t="inlineStr">
        <is>
          <t>Price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>
        <v>186</v>
      </c>
      <c r="N274" s="15" t="n"/>
      <c r="O274" s="15" t="n"/>
      <c r="P274" s="15" t="n"/>
      <c r="Q274" s="15" t="n">
        <v>220</v>
      </c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3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  <c r="AL274" s="15" t="n"/>
      <c r="AP274" s="13" t="n"/>
      <c r="AQ274" s="17" t="n"/>
      <c r="AR274" s="17" t="n"/>
      <c r="AS274" s="17" t="n"/>
      <c r="AT274" s="17" t="n"/>
      <c r="AU274" s="17" t="n"/>
      <c r="AV274" s="17" t="n"/>
      <c r="AW274" s="17" t="n"/>
      <c r="AX274" s="17" t="n"/>
      <c r="AY274" s="17" t="n"/>
      <c r="AZ274" s="17" t="n"/>
      <c r="BA274" s="17" t="n"/>
      <c r="BB274" s="17" t="n"/>
      <c r="BC274" s="17" t="n"/>
      <c r="BD274" s="13" t="n"/>
      <c r="BE274" s="13" t="n"/>
      <c r="BF274" s="17" t="n"/>
      <c r="BG274" s="17" t="n"/>
      <c r="BH274" s="17" t="n"/>
      <c r="BI274" s="17" t="n"/>
      <c r="BJ274" s="15" t="n"/>
      <c r="BK274" s="15" t="n"/>
      <c r="BL274" s="15" t="n"/>
      <c r="BM274" s="15" t="n"/>
      <c r="BN274" s="15" t="n"/>
      <c r="BO274" s="17" t="n"/>
      <c r="BP274" s="17" t="n"/>
      <c r="BQ274" s="17" t="n"/>
      <c r="BR274" s="15" t="n"/>
      <c r="BS274" s="15" t="n"/>
      <c r="BT274" s="15" t="n"/>
      <c r="BU274" s="15" t="n"/>
      <c r="BV274" s="17" t="n"/>
      <c r="BW274" s="15" t="n"/>
      <c r="BX274" s="15" t="n"/>
      <c r="BY274" s="15" t="n"/>
      <c r="BZ274" s="15" t="n"/>
      <c r="CA274" s="15" t="n"/>
      <c r="CB274" s="15" t="n"/>
      <c r="CC274" s="13" t="n"/>
      <c r="CD274" s="13" t="n"/>
      <c r="CE274" s="13" t="n"/>
      <c r="CF274" s="13" t="n"/>
      <c r="CG274" s="13" t="n"/>
      <c r="CH274" s="13" t="n"/>
      <c r="CI274" s="13" t="n"/>
      <c r="CJ274" s="13" t="n"/>
      <c r="CK274" s="13" t="n"/>
      <c r="CL274" s="13" t="n"/>
      <c r="CM274" s="13" t="n"/>
      <c r="CN274" s="15" t="n"/>
      <c r="CO274" s="15" t="n"/>
      <c r="CP274" s="15" t="n"/>
      <c r="CQ274" s="15" t="n"/>
      <c r="CR274" s="17" t="n"/>
      <c r="CS274" s="17" t="n"/>
      <c r="CT274" s="17" t="n"/>
      <c r="CU274" s="13" t="n"/>
      <c r="CV274" s="17" t="n"/>
      <c r="CW274" s="17" t="n"/>
      <c r="CX274" s="17" t="n"/>
      <c r="CY274" s="17" t="n"/>
      <c r="CZ274" s="15" t="n"/>
      <c r="DA274" s="17" t="n"/>
      <c r="DB274" s="17" t="n"/>
      <c r="DC274" s="17" t="n"/>
      <c r="DD274" s="17" t="n"/>
      <c r="DE274" s="13" t="n"/>
      <c r="DF274" s="13" t="n"/>
      <c r="DG274" s="15" t="n"/>
      <c r="DH274" s="13" t="n"/>
      <c r="DI274" s="13" t="n"/>
      <c r="DJ274" s="13" t="n"/>
      <c r="DK274" s="13" t="n"/>
      <c r="DL274" s="13" t="n"/>
      <c r="DM274" s="13" t="n"/>
      <c r="DN274" s="13" t="n"/>
      <c r="DO274" s="17" t="n"/>
      <c r="DP274" s="17" t="n"/>
      <c r="DQ274" s="17" t="n"/>
      <c r="DR274" s="17" t="n"/>
      <c r="DS274" s="13" t="n"/>
      <c r="DT274" s="13" t="n"/>
      <c r="DU274" s="13" t="n"/>
      <c r="DV274" s="13" t="n"/>
      <c r="DW274" s="13" t="n"/>
      <c r="DX274" s="15" t="n"/>
      <c r="DY274" s="15" t="n"/>
      <c r="DZ274" s="15" t="n"/>
      <c r="EA274" s="15" t="n"/>
      <c r="EB274" s="13" t="n"/>
      <c r="EC274" s="13" t="n"/>
    </row>
    <row r="275" ht="16" customHeight="1">
      <c r="A275" s="16" t="inlineStr">
        <is>
          <t>Discount</t>
        </is>
      </c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>
        <v>0</v>
      </c>
      <c r="N275" s="17" t="n"/>
      <c r="O275" s="17" t="n"/>
      <c r="P275" s="17" t="n"/>
      <c r="Q275" s="17" t="n">
        <v>0</v>
      </c>
      <c r="R275" s="17" t="n"/>
      <c r="S275" s="17" t="n"/>
      <c r="T275" s="17" t="n"/>
      <c r="U275" s="17" t="n"/>
      <c r="V275" s="17" t="n"/>
      <c r="W275" s="17" t="n"/>
      <c r="X275" s="17" t="n"/>
      <c r="Y275" s="17" t="n"/>
      <c r="Z275" s="17" t="n"/>
      <c r="AA275" s="17" t="n"/>
      <c r="AB275" s="13" t="n"/>
      <c r="AC275" s="17" t="n"/>
      <c r="AD275" s="17" t="n"/>
      <c r="AE275" s="17" t="n"/>
      <c r="AF275" s="17" t="n"/>
      <c r="AG275" s="17" t="n"/>
      <c r="AH275" s="17" t="n"/>
      <c r="AI275" s="17" t="n"/>
      <c r="AJ275" s="17" t="n"/>
      <c r="AK275" s="17" t="n"/>
      <c r="AL275" s="17" t="n"/>
      <c r="AP275" s="19">
        <f>(AP273*AP272)*(1-AP274)</f>
        <v/>
      </c>
      <c r="AQ275" s="19" t="n"/>
      <c r="AR275" s="19" t="n"/>
      <c r="AS275" s="19" t="n"/>
      <c r="AT275" s="19" t="n"/>
      <c r="AU275" s="19" t="n"/>
      <c r="AV275" s="19" t="n"/>
      <c r="AW275" s="19" t="n"/>
      <c r="AX275" s="19" t="n"/>
      <c r="AY275" s="19" t="n"/>
      <c r="AZ275" s="19" t="n"/>
      <c r="BA275" s="19" t="n"/>
      <c r="BB275" s="19">
        <f>(BB273*BB272)*(1-BB274)</f>
        <v/>
      </c>
      <c r="BC275" s="19">
        <f>(BC273*BC272)*(1-BC274)</f>
        <v/>
      </c>
      <c r="BD275" s="19">
        <f>(BD273*BD272)*(1-BD274)</f>
        <v/>
      </c>
      <c r="BE275" s="19">
        <f>(BE273*BE272)*(1-BE274)</f>
        <v/>
      </c>
      <c r="BF275" s="19" t="n"/>
      <c r="BG275" s="19" t="n"/>
      <c r="BH275" s="19" t="n"/>
      <c r="BI275" s="19">
        <f>(BI273*BI272)*(1-BI274)</f>
        <v/>
      </c>
      <c r="BJ275" s="17" t="n"/>
      <c r="BK275" s="17" t="n"/>
      <c r="BL275" s="17" t="n"/>
      <c r="BM275" s="17" t="n"/>
      <c r="BN275" s="17" t="n"/>
      <c r="BO275" s="19">
        <f>(BO273*BO272)*(1-BO274)</f>
        <v/>
      </c>
      <c r="BP275" s="19">
        <f>(BP273*BP272)*(1-BP274)</f>
        <v/>
      </c>
      <c r="BQ275" s="19">
        <f>(BQ273*BQ272)*(1-BQ274)</f>
        <v/>
      </c>
      <c r="BR275" s="17" t="n"/>
      <c r="BS275" s="17" t="n"/>
      <c r="BT275" s="17" t="n"/>
      <c r="BU275" s="17" t="n"/>
      <c r="BV275" s="19">
        <f>(BV273*BV272)*(1-BV274)</f>
        <v/>
      </c>
      <c r="BW275" s="17" t="n"/>
      <c r="BX275" s="17" t="n"/>
      <c r="BY275" s="17" t="n"/>
      <c r="BZ275" s="17" t="n"/>
      <c r="CA275" s="17" t="n"/>
      <c r="CB275" s="17" t="n"/>
      <c r="CC275" s="19">
        <f>(CC273*CC272)*(1-CC274)</f>
        <v/>
      </c>
      <c r="CD275" s="19">
        <f>(CD273*CD272)*(1-CD274)</f>
        <v/>
      </c>
      <c r="CE275" s="19">
        <f>(CE273*CE272)*(1-CE274)</f>
        <v/>
      </c>
      <c r="CF275" s="19">
        <f>(CF273*CF272)*(1-CF274)</f>
        <v/>
      </c>
      <c r="CG275" s="19">
        <f>(CG273*CG272)*(1-CG274)</f>
        <v/>
      </c>
      <c r="CH275" s="19">
        <f>(CH273*CH272)*(1-CH274)</f>
        <v/>
      </c>
      <c r="CI275" s="19">
        <f>(CI273*CI272)*(1-CI274)</f>
        <v/>
      </c>
      <c r="CJ275" s="19">
        <f>(CJ273*CJ272)*(1-CJ274)</f>
        <v/>
      </c>
      <c r="CK275" s="19">
        <f>(CK273*CK272)*(1-CK274)</f>
        <v/>
      </c>
      <c r="CL275" s="19">
        <f>(CL273*CL272)*(1-CL274)</f>
        <v/>
      </c>
      <c r="CM275" s="19">
        <f>(CM273*CM272)*(1-CM274)</f>
        <v/>
      </c>
      <c r="CN275" s="17" t="n"/>
      <c r="CO275" s="17" t="n"/>
      <c r="CP275" s="17" t="n"/>
      <c r="CQ275" s="17" t="n"/>
      <c r="CR275" s="19">
        <f>(CR273*CR272)*(1-CR274)</f>
        <v/>
      </c>
      <c r="CS275" s="19">
        <f>(CS273*CS272)*(1-CS274)</f>
        <v/>
      </c>
      <c r="CT275" s="19">
        <f>(CT273*CT272)*(1-CT274)</f>
        <v/>
      </c>
      <c r="CU275" s="19">
        <f>(CU273*CU272)*(1-CU274)</f>
        <v/>
      </c>
      <c r="CV275" s="19">
        <f>(CV273*CV272)*(1-CV274)</f>
        <v/>
      </c>
      <c r="CW275" s="19">
        <f>(CW273*CW272)*(1-CW274)</f>
        <v/>
      </c>
      <c r="CX275" s="19" t="n"/>
      <c r="CY275" s="19" t="n"/>
      <c r="CZ275" s="17" t="n"/>
      <c r="DA275" s="19">
        <f>(DA273*DA272)*(1-DA274)</f>
        <v/>
      </c>
      <c r="DB275" s="19">
        <f>(DB273*DB272)*(1-DB274)</f>
        <v/>
      </c>
      <c r="DC275" s="19">
        <f>(DC273*DC272)*(1-DC274)</f>
        <v/>
      </c>
      <c r="DD275" s="19">
        <f>(DD273*DD272)*(1-DD274)</f>
        <v/>
      </c>
      <c r="DE275" s="19">
        <f>(DE273*DE272)*(1-DE274)</f>
        <v/>
      </c>
      <c r="DF275" s="19">
        <f>(DF273*DF272)*(1-DF274)</f>
        <v/>
      </c>
      <c r="DG275" s="17" t="n"/>
      <c r="DH275" s="19">
        <f>(DH273*DH272)*(1-DH274)</f>
        <v/>
      </c>
      <c r="DI275" s="19">
        <f>(DI273*DI272)*(1-DI274)</f>
        <v/>
      </c>
      <c r="DJ275" s="19">
        <f>(DJ273*DJ272)*(1-DJ274)</f>
        <v/>
      </c>
      <c r="DK275" s="19">
        <f>(DK273*DK272)*(1-DK274)</f>
        <v/>
      </c>
      <c r="DL275" s="19">
        <f>(DL273*DL272)*(1-DL274)</f>
        <v/>
      </c>
      <c r="DM275" s="19">
        <f>(DM273*DM272)*(1-DM274)</f>
        <v/>
      </c>
      <c r="DN275" s="19">
        <f>(DN273*DN272)*(1-DN274)</f>
        <v/>
      </c>
      <c r="DO275" s="19">
        <f>(DO273*DO272)*(1-DO274)</f>
        <v/>
      </c>
      <c r="DP275" s="19">
        <f>(DP273*DP272)*(1-DP274)</f>
        <v/>
      </c>
      <c r="DQ275" s="19">
        <f>(DQ273*DQ272)*(1-DQ274)</f>
        <v/>
      </c>
      <c r="DR275" s="19">
        <f>(DR273*DR272)*(1-DR274)</f>
        <v/>
      </c>
      <c r="DS275" s="19">
        <f>(DS273*DS272)*(1-DS274)</f>
        <v/>
      </c>
      <c r="DT275" s="13" t="n"/>
      <c r="DU275" s="19">
        <f>(DU273*DU272)*(1-DU274)</f>
        <v/>
      </c>
      <c r="DV275" s="19">
        <f>(DV273*DV272)*(1-DV274)</f>
        <v/>
      </c>
      <c r="DW275" s="19">
        <f>(DW273*DW272)*(1-DW274)</f>
        <v/>
      </c>
      <c r="DX275" s="17" t="n"/>
      <c r="DY275" s="17" t="n"/>
      <c r="DZ275" s="17" t="n"/>
      <c r="EA275" s="17" t="n"/>
      <c r="EB275" s="19">
        <f>(EB273*EB272)*(1-EB274)</f>
        <v/>
      </c>
      <c r="EC275" s="19">
        <f>(EC273*EC272)*(1-EC274)</f>
        <v/>
      </c>
    </row>
    <row r="276" ht="16" customHeight="1">
      <c r="A276" s="18" t="inlineStr">
        <is>
          <t>Final Price</t>
        </is>
      </c>
      <c r="B276" s="19">
        <f>(B274*B273)*(1-B275)</f>
        <v/>
      </c>
      <c r="C276" s="19">
        <f>(C274*C273)*(1-C275)</f>
        <v/>
      </c>
      <c r="D276" s="19">
        <f>(D274*D273)*(1-D275)</f>
        <v/>
      </c>
      <c r="E276" s="19">
        <f>(E274*E273)*(1-E275)</f>
        <v/>
      </c>
      <c r="F276" s="19">
        <f>(F274*F273)*(1-F275)</f>
        <v/>
      </c>
      <c r="G276" s="19">
        <f>(G274*G273)*(1-G275)</f>
        <v/>
      </c>
      <c r="H276" s="19">
        <f>(H274*H273)*(1-H275)</f>
        <v/>
      </c>
      <c r="I276" s="19">
        <f>(I274*I273)*(1-I275)</f>
        <v/>
      </c>
      <c r="J276" s="19">
        <f>(J274*J273)*(1-J275)</f>
        <v/>
      </c>
      <c r="K276" s="19">
        <f>(K274*K273)*(1-K275)</f>
        <v/>
      </c>
      <c r="L276" s="19">
        <f>(L274*L273)*(1-L275)</f>
        <v/>
      </c>
      <c r="M276" s="19">
        <f>(M274*M273)*(1-M275)</f>
        <v/>
      </c>
      <c r="N276" s="19">
        <f>(N274*N273)*(1-N275)</f>
        <v/>
      </c>
      <c r="O276" s="19">
        <f>(O274*O273)*(1-O275)</f>
        <v/>
      </c>
      <c r="P276" s="19">
        <f>(P274*P273)*(1-P275)</f>
        <v/>
      </c>
      <c r="Q276" s="19">
        <f>(Q274*Q273)*(1-Q275)</f>
        <v/>
      </c>
      <c r="R276" s="19">
        <f>(R274*R273)*(1-R275)</f>
        <v/>
      </c>
      <c r="S276" s="19">
        <f>(S274*S273)*(1-S275)</f>
        <v/>
      </c>
      <c r="T276" s="19">
        <f>(T274*T273)*(1-T275)</f>
        <v/>
      </c>
      <c r="U276" s="19">
        <f>(U274*U273)*(1-U275)</f>
        <v/>
      </c>
      <c r="V276" s="19">
        <f>(V274*V273)*(1-V275)</f>
        <v/>
      </c>
      <c r="W276" s="19">
        <f>(W274*W273)*(1-W275)</f>
        <v/>
      </c>
      <c r="X276" s="19" t="n"/>
      <c r="Y276" s="19">
        <f>(Y274*Y273)*(1-Y275)</f>
        <v/>
      </c>
      <c r="Z276" s="19">
        <f>(Z274*Z273)*(1-Z275)</f>
        <v/>
      </c>
      <c r="AA276" s="19">
        <f>(AA274*AA273)*(1-AA275)</f>
        <v/>
      </c>
      <c r="AB276" s="19">
        <f>(AB274*AB273)*(1-AB275)</f>
        <v/>
      </c>
      <c r="AC276" s="19">
        <f>(AC274*AC273)*(1-AC275)</f>
        <v/>
      </c>
      <c r="AD276" s="19" t="n"/>
      <c r="AE276" s="19" t="n"/>
      <c r="AF276" s="19" t="n"/>
      <c r="AG276" s="19" t="n"/>
      <c r="AH276" s="19" t="n"/>
      <c r="AI276" s="19" t="n"/>
      <c r="AJ276" s="19">
        <f>(AJ274*AJ273)*(1-AJ275)</f>
        <v/>
      </c>
      <c r="AK276" s="19">
        <f>(AK274*AK273)*(1-AK275)</f>
        <v/>
      </c>
      <c r="AL276" s="19">
        <f>(AL274*AL273)*(1-AL275)</f>
        <v/>
      </c>
      <c r="AP276" s="13" t="n"/>
      <c r="AQ276" s="20" t="n"/>
      <c r="AR276" s="20" t="n"/>
      <c r="AS276" s="20" t="n"/>
      <c r="AT276" s="20" t="n"/>
      <c r="AU276" s="20" t="n"/>
      <c r="AV276" s="20" t="n"/>
      <c r="AW276" s="20" t="n"/>
      <c r="AX276" s="20" t="n"/>
      <c r="AY276" s="20" t="n"/>
      <c r="AZ276" s="20" t="n"/>
      <c r="BA276" s="20" t="n"/>
      <c r="BB276" s="20" t="n"/>
      <c r="BC276" s="20" t="n"/>
      <c r="BD276" s="13" t="n"/>
      <c r="BE276" s="13" t="n"/>
      <c r="BF276" s="20" t="n"/>
      <c r="BG276" s="20" t="n"/>
      <c r="BH276" s="20" t="n"/>
      <c r="BI276" s="20" t="n"/>
      <c r="BJ276" s="19">
        <f>(BJ274*BJ273)*(1-BJ275)</f>
        <v/>
      </c>
      <c r="BK276" s="19">
        <f>(BK274*BK273)*(1-BK275)</f>
        <v/>
      </c>
      <c r="BL276" s="19">
        <f>(BL274*BL273)*(1-BL275)</f>
        <v/>
      </c>
      <c r="BM276" s="19">
        <f>(BM274*BM273)*(1-BM275)</f>
        <v/>
      </c>
      <c r="BN276" s="19">
        <f>(BN274*BN273)*(1-BN275)</f>
        <v/>
      </c>
      <c r="BO276" s="20" t="n"/>
      <c r="BP276" s="20" t="n"/>
      <c r="BQ276" s="20" t="n"/>
      <c r="BR276" s="19">
        <f>(BR274*BR273)*(1-BR275)</f>
        <v/>
      </c>
      <c r="BS276" s="19">
        <f>(BS274*BS273)*(1-BS275)</f>
        <v/>
      </c>
      <c r="BT276" s="19">
        <f>(BT274*BT273)*(1-BT275)</f>
        <v/>
      </c>
      <c r="BU276" s="19">
        <f>(BU274*BU273)*(1-BU275)</f>
        <v/>
      </c>
      <c r="BV276" s="20" t="n"/>
      <c r="BW276" s="19">
        <f>(BW274*BW273)*(1-BW275)</f>
        <v/>
      </c>
      <c r="BX276" s="19">
        <f>(BX274*BX273)*(1-BX275)</f>
        <v/>
      </c>
      <c r="BY276" s="19">
        <f>(BY274*BY273)*(1-BY275)</f>
        <v/>
      </c>
      <c r="BZ276" s="19">
        <f>(BZ274*BZ273)*(1-BZ275)</f>
        <v/>
      </c>
      <c r="CA276" s="19">
        <f>(CA274*CA273)*(1-CA275)</f>
        <v/>
      </c>
      <c r="CB276" s="19">
        <f>(CB274*CB273)*(1-CB275)</f>
        <v/>
      </c>
      <c r="CC276" s="13" t="n"/>
      <c r="CD276" s="13" t="n"/>
      <c r="CE276" s="13" t="n"/>
      <c r="CF276" s="13" t="n"/>
      <c r="CG276" s="13" t="n"/>
      <c r="CH276" s="13" t="n"/>
      <c r="CI276" s="13" t="n"/>
      <c r="CJ276" s="13" t="n"/>
      <c r="CK276" s="13" t="n"/>
      <c r="CL276" s="13" t="n"/>
      <c r="CM276" s="13" t="n"/>
      <c r="CN276" s="19">
        <f>(CN274*CN273)*(1-CN275)</f>
        <v/>
      </c>
      <c r="CO276" s="19">
        <f>(CO274*CO273)*(1-CO275)</f>
        <v/>
      </c>
      <c r="CP276" s="19">
        <f>(CP274*CP273)*(1-CP275)</f>
        <v/>
      </c>
      <c r="CQ276" s="19">
        <f>(CQ274*CQ273)*(1-CQ275)</f>
        <v/>
      </c>
      <c r="CR276" s="20" t="n"/>
      <c r="CS276" s="20" t="n"/>
      <c r="CT276" s="20" t="n"/>
      <c r="CU276" s="13" t="n"/>
      <c r="CV276" s="20" t="n"/>
      <c r="CW276" s="20" t="n"/>
      <c r="CX276" s="20" t="n"/>
      <c r="CY276" s="20" t="n"/>
      <c r="CZ276" s="19">
        <f>(CZ274*CZ273)*(1-CZ275)</f>
        <v/>
      </c>
      <c r="DA276" s="20" t="n"/>
      <c r="DB276" s="20" t="n"/>
      <c r="DC276" s="20" t="n"/>
      <c r="DD276" s="20" t="n"/>
      <c r="DE276" s="13" t="n"/>
      <c r="DF276" s="13" t="n"/>
      <c r="DG276" s="19">
        <f>(DG274*DG273)*(1-DG275)</f>
        <v/>
      </c>
      <c r="DH276" s="13" t="n"/>
      <c r="DI276" s="13" t="n"/>
      <c r="DJ276" s="13" t="n"/>
      <c r="DK276" s="13" t="n"/>
      <c r="DL276" s="13" t="n"/>
      <c r="DM276" s="13" t="n"/>
      <c r="DN276" s="13" t="n"/>
      <c r="DO276" s="20" t="n"/>
      <c r="DP276" s="20" t="n"/>
      <c r="DQ276" s="20" t="n"/>
      <c r="DR276" s="20" t="n"/>
      <c r="DS276" s="13" t="n"/>
      <c r="DT276" s="19">
        <f>(DT274*DT273)*(1-DT275)</f>
        <v/>
      </c>
      <c r="DU276" s="13" t="n"/>
      <c r="DV276" s="13" t="n"/>
      <c r="DW276" s="13" t="n"/>
      <c r="DX276" s="19">
        <f>(DX274*DX273)*(1-DX275)</f>
        <v/>
      </c>
      <c r="DY276" s="19">
        <f>(DY274*DY273)*(1-DY275)</f>
        <v/>
      </c>
      <c r="DZ276" s="19">
        <f>(DZ274*DZ273)*(1-DZ275)</f>
        <v/>
      </c>
      <c r="EA276" s="19">
        <f>(EA274*EA273)*(1-EA275)</f>
        <v/>
      </c>
      <c r="EB276" s="13" t="n"/>
      <c r="EC276" s="13" t="n"/>
    </row>
    <row r="277" ht="16" customHeight="1">
      <c r="A277" s="11" t="inlineStr">
        <is>
          <t>Customer</t>
        </is>
      </c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inlineStr">
        <is>
          <t>Ormat</t>
        </is>
      </c>
      <c r="N277" s="6" t="n"/>
      <c r="O277" s="6" t="n"/>
      <c r="P277" s="6" t="n"/>
      <c r="Q277" s="6" t="inlineStr">
        <is>
          <t>Ormat</t>
        </is>
      </c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13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P277" s="13" t="n"/>
      <c r="AQ277" s="13" t="n"/>
      <c r="AR277" s="13" t="n"/>
      <c r="AS277" s="13" t="n"/>
      <c r="AT277" s="13" t="n"/>
      <c r="AU277" s="13" t="n"/>
      <c r="AV277" s="13" t="n"/>
      <c r="AW277" s="13" t="n"/>
      <c r="AX277" s="13" t="n"/>
      <c r="AY277" s="13" t="n"/>
      <c r="AZ277" s="13" t="n"/>
      <c r="BA277" s="13" t="n"/>
      <c r="BB277" s="13" t="n"/>
      <c r="BC277" s="13" t="n"/>
      <c r="BD277" s="13" t="n"/>
      <c r="BE277" s="13" t="n"/>
      <c r="BF277" s="13" t="n"/>
      <c r="BG277" s="13" t="n"/>
      <c r="BH277" s="13" t="n"/>
      <c r="BI277" s="13" t="n"/>
      <c r="BJ277" s="6" t="n"/>
      <c r="BK277" s="6" t="n"/>
      <c r="BL277" s="6" t="n"/>
      <c r="BM277" s="6" t="n"/>
      <c r="BN277" s="6" t="n"/>
      <c r="BO277" s="13" t="n"/>
      <c r="BP277" s="13" t="n"/>
      <c r="BQ277" s="13" t="n"/>
      <c r="BR277" s="6" t="n"/>
      <c r="BS277" s="6" t="n"/>
      <c r="BT277" s="6" t="n"/>
      <c r="BU277" s="6" t="n"/>
      <c r="BV277" s="13" t="n"/>
      <c r="BW277" s="6" t="n"/>
      <c r="BX277" s="6" t="n"/>
      <c r="BY277" s="6" t="n"/>
      <c r="BZ277" s="6" t="n"/>
      <c r="CA277" s="6" t="n"/>
      <c r="CB277" s="6" t="n"/>
      <c r="CC277" s="13" t="n"/>
      <c r="CD277" s="13" t="n"/>
      <c r="CE277" s="13" t="n"/>
      <c r="CF277" s="13" t="n"/>
      <c r="CG277" s="13" t="n"/>
      <c r="CH277" s="13" t="n"/>
      <c r="CI277" s="13" t="n"/>
      <c r="CJ277" s="13" t="n"/>
      <c r="CK277" s="13" t="n"/>
      <c r="CL277" s="13" t="n"/>
      <c r="CM277" s="13" t="n"/>
      <c r="CN277" s="6" t="n"/>
      <c r="CO277" s="6" t="n"/>
      <c r="CP277" s="6" t="n"/>
      <c r="CQ277" s="6" t="n"/>
      <c r="CR277" s="13" t="n"/>
      <c r="CS277" s="13" t="n"/>
      <c r="CT277" s="13" t="n"/>
      <c r="CU277" s="13" t="n"/>
      <c r="CV277" s="13" t="n"/>
      <c r="CW277" s="13" t="n"/>
      <c r="CX277" s="13" t="n"/>
      <c r="CY277" s="13" t="n"/>
      <c r="CZ277" s="6" t="n"/>
      <c r="DA277" s="13" t="n"/>
      <c r="DB277" s="13" t="n"/>
      <c r="DC277" s="13" t="n"/>
      <c r="DD277" s="13" t="n"/>
      <c r="DE277" s="13" t="n"/>
      <c r="DF277" s="13" t="n"/>
      <c r="DG277" s="6" t="n"/>
      <c r="DH277" s="13" t="n"/>
      <c r="DI277" s="13" t="n"/>
      <c r="DJ277" s="13" t="n"/>
      <c r="DK277" s="13" t="n"/>
      <c r="DL277" s="13" t="n"/>
      <c r="DM277" s="13" t="n"/>
      <c r="DN277" s="13" t="n"/>
      <c r="DO277" s="13" t="n"/>
      <c r="DP277" s="13" t="n"/>
      <c r="DQ277" s="13" t="n"/>
      <c r="DR277" s="13" t="n"/>
      <c r="DS277" s="13" t="n"/>
      <c r="DT277" s="13" t="n"/>
      <c r="DU277" s="13" t="n"/>
      <c r="DV277" s="13" t="n"/>
      <c r="DW277" s="13" t="n"/>
      <c r="DX277" s="6" t="n"/>
      <c r="DY277" s="6" t="n"/>
      <c r="DZ277" s="6" t="n"/>
      <c r="EA277" s="6" t="n"/>
      <c r="EB277" s="13" t="n"/>
      <c r="EC277" s="13" t="n"/>
    </row>
    <row r="278" ht="16" customHeight="1">
      <c r="A278" s="21" t="inlineStr">
        <is>
          <t>Customer PN</t>
        </is>
      </c>
      <c r="B278" s="20" t="n"/>
      <c r="C278" s="20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inlineStr">
        <is>
          <t>955.070.841.1</t>
        </is>
      </c>
      <c r="N278" s="20" t="n"/>
      <c r="O278" s="20" t="n"/>
      <c r="P278" s="20" t="n"/>
      <c r="Q278" s="20" t="inlineStr">
        <is>
          <t>955.070.839.1</t>
        </is>
      </c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  <c r="AA278" s="20" t="n"/>
      <c r="AB278" s="13" t="n"/>
      <c r="AC278" s="32" t="n"/>
      <c r="AD278" s="32" t="n"/>
      <c r="AE278" s="32" t="n"/>
      <c r="AF278" s="32" t="n"/>
      <c r="AG278" s="32" t="n"/>
      <c r="AH278" s="32" t="n"/>
      <c r="AI278" s="32" t="n"/>
      <c r="AJ278" s="20" t="n"/>
      <c r="AK278" s="20" t="n"/>
      <c r="AL278" s="20" t="n"/>
      <c r="AP278" s="13" t="n"/>
      <c r="AQ278" s="30" t="n"/>
      <c r="AR278" s="30" t="n"/>
      <c r="AS278" s="30" t="n"/>
      <c r="AT278" s="30" t="n"/>
      <c r="AU278" s="30" t="n"/>
      <c r="AV278" s="30" t="n"/>
      <c r="AW278" s="30" t="n"/>
      <c r="AX278" s="30" t="n"/>
      <c r="AY278" s="30" t="n"/>
      <c r="AZ278" s="30" t="n"/>
      <c r="BA278" s="30" t="n"/>
      <c r="BB278" s="30" t="n"/>
      <c r="BC278" s="30" t="n"/>
      <c r="BD278" s="13" t="n"/>
      <c r="BE278" s="13" t="n"/>
      <c r="BF278" s="30" t="n"/>
      <c r="BG278" s="30" t="n"/>
      <c r="BH278" s="30" t="n"/>
      <c r="BI278" s="30" t="n"/>
      <c r="BJ278" s="32" t="n"/>
      <c r="BK278" s="32" t="n"/>
      <c r="BL278" s="32" t="n"/>
      <c r="BM278" s="32" t="n"/>
      <c r="BN278" s="32" t="n"/>
      <c r="BO278" s="30" t="n"/>
      <c r="BP278" s="30" t="n"/>
      <c r="BQ278" s="30" t="n"/>
      <c r="BR278" s="32" t="n"/>
      <c r="BS278" s="32" t="n"/>
      <c r="BT278" s="32" t="n"/>
      <c r="BU278" s="32" t="n"/>
      <c r="BV278" s="30" t="n"/>
      <c r="BW278" s="32" t="n"/>
      <c r="BX278" s="32" t="n"/>
      <c r="BY278" s="32" t="n"/>
      <c r="BZ278" s="32" t="n"/>
      <c r="CA278" s="20" t="n"/>
      <c r="CB278" s="20" t="n"/>
      <c r="CC278" s="13" t="n"/>
      <c r="CD278" s="13" t="n"/>
      <c r="CE278" s="13" t="n"/>
      <c r="CF278" s="13" t="n"/>
      <c r="CG278" s="13" t="n"/>
      <c r="CH278" s="13" t="n"/>
      <c r="CI278" s="13" t="n"/>
      <c r="CJ278" s="13" t="n"/>
      <c r="CK278" s="13" t="n"/>
      <c r="CL278" s="13" t="n"/>
      <c r="CM278" s="13" t="n"/>
      <c r="CN278" s="32" t="n"/>
      <c r="CO278" s="32" t="n"/>
      <c r="CP278" s="32" t="n"/>
      <c r="CQ278" s="32" t="n"/>
      <c r="CR278" s="30" t="n"/>
      <c r="CS278" s="30" t="n"/>
      <c r="CT278" s="30" t="n"/>
      <c r="CU278" s="13" t="n"/>
      <c r="CV278" s="30" t="n"/>
      <c r="CW278" s="30" t="n"/>
      <c r="CX278" s="30" t="n"/>
      <c r="CY278" s="30" t="n"/>
      <c r="CZ278" s="32" t="n"/>
      <c r="DA278" s="30" t="n"/>
      <c r="DB278" s="30" t="n"/>
      <c r="DC278" s="30" t="n"/>
      <c r="DD278" s="30" t="n"/>
      <c r="DE278" s="13" t="n"/>
      <c r="DF278" s="13" t="n"/>
      <c r="DG278" s="32" t="n"/>
      <c r="DH278" s="13" t="n"/>
      <c r="DI278" s="13" t="n"/>
      <c r="DJ278" s="13" t="n"/>
      <c r="DK278" s="13" t="n"/>
      <c r="DL278" s="13" t="n"/>
      <c r="DM278" s="13" t="n"/>
      <c r="DN278" s="13" t="n"/>
      <c r="DO278" s="30" t="n"/>
      <c r="DP278" s="30" t="n"/>
      <c r="DQ278" s="30" t="n"/>
      <c r="DR278" s="30" t="n"/>
      <c r="DS278" s="13" t="n"/>
      <c r="DT278" s="13" t="n"/>
      <c r="DU278" s="13" t="n"/>
      <c r="DV278" s="13" t="n"/>
      <c r="DW278" s="13" t="n"/>
      <c r="DX278" s="32" t="n"/>
      <c r="DY278" s="32" t="n"/>
      <c r="DZ278" s="32" t="n"/>
      <c r="EA278" s="32" t="n"/>
      <c r="EB278" s="13" t="n"/>
      <c r="EC278" s="13" t="n"/>
    </row>
    <row r="279" ht="16" customHeight="1">
      <c r="A279" s="12" t="inlineStr">
        <is>
          <t>PO REF</t>
        </is>
      </c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20" t="inlineStr">
        <is>
          <t>AJ22-0902</t>
        </is>
      </c>
      <c r="N279" s="13" t="n"/>
      <c r="O279" s="13" t="n"/>
      <c r="P279" s="13" t="n"/>
      <c r="Q279" s="13" t="inlineStr">
        <is>
          <t>AJ23-0801</t>
        </is>
      </c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  <c r="AG279" s="13" t="n"/>
      <c r="AH279" s="13" t="n"/>
      <c r="AI279" s="13" t="n"/>
      <c r="AJ279" s="13" t="n"/>
      <c r="AK279" s="13" t="n"/>
      <c r="AL279" s="13" t="n"/>
      <c r="AP279" s="13" t="n"/>
      <c r="AQ279" s="13" t="n"/>
      <c r="AR279" s="13" t="n"/>
      <c r="AS279" s="13" t="n"/>
      <c r="AT279" s="13" t="n"/>
      <c r="AU279" s="13" t="n"/>
      <c r="AV279" s="13" t="n"/>
      <c r="AW279" s="13" t="n"/>
      <c r="AX279" s="13" t="n"/>
      <c r="AY279" s="13" t="n"/>
      <c r="AZ279" s="13" t="n"/>
      <c r="BA279" s="13" t="n"/>
      <c r="BB279" s="13" t="n"/>
      <c r="BC279" s="13" t="n"/>
      <c r="BD279" s="13" t="n"/>
      <c r="BE279" s="13" t="n"/>
      <c r="BF279" s="13" t="n"/>
      <c r="BG279" s="13" t="n"/>
      <c r="BH279" s="13" t="n"/>
      <c r="BI279" s="13" t="n"/>
      <c r="BJ279" s="13" t="n"/>
      <c r="BK279" s="13" t="n"/>
      <c r="BL279" s="13" t="n"/>
      <c r="BM279" s="13" t="n"/>
      <c r="BN279" s="13" t="n"/>
      <c r="BO279" s="13" t="n"/>
      <c r="BP279" s="13" t="n"/>
      <c r="BQ279" s="13" t="n"/>
      <c r="BR279" s="13" t="n"/>
      <c r="BS279" s="13" t="n"/>
      <c r="BT279" s="13" t="n"/>
      <c r="BU279" s="13" t="n"/>
      <c r="BV279" s="13" t="n"/>
      <c r="BW279" s="13" t="n"/>
      <c r="BX279" s="13" t="n"/>
      <c r="BY279" s="13" t="n"/>
      <c r="BZ279" s="13" t="n"/>
      <c r="CA279" s="13" t="n"/>
      <c r="CB279" s="13" t="n"/>
      <c r="CC279" s="13" t="n"/>
      <c r="CD279" s="13" t="n"/>
      <c r="CE279" s="13" t="n"/>
      <c r="CF279" s="13" t="n"/>
      <c r="CG279" s="13" t="n"/>
      <c r="CH279" s="13" t="n"/>
      <c r="CI279" s="13" t="n"/>
      <c r="CJ279" s="13" t="n"/>
      <c r="CK279" s="13" t="n"/>
      <c r="CL279" s="13" t="n"/>
      <c r="CM279" s="13" t="n"/>
      <c r="CN279" s="13" t="n"/>
      <c r="CO279" s="13" t="n"/>
      <c r="CP279" s="13" t="n"/>
      <c r="CQ279" s="13" t="n"/>
      <c r="CR279" s="13" t="n"/>
      <c r="CS279" s="13" t="n"/>
      <c r="CT279" s="13" t="n"/>
      <c r="CU279" s="13" t="n"/>
      <c r="CV279" s="13" t="n"/>
      <c r="CW279" s="13" t="n"/>
      <c r="CX279" s="13" t="n"/>
      <c r="CY279" s="13" t="n"/>
      <c r="CZ279" s="13" t="n"/>
      <c r="DA279" s="13" t="n"/>
      <c r="DB279" s="13" t="n"/>
      <c r="DC279" s="13" t="n"/>
      <c r="DD279" s="13" t="n"/>
      <c r="DE279" s="13" t="n"/>
      <c r="DF279" s="13" t="n"/>
      <c r="DG279" s="13" t="n"/>
      <c r="DH279" s="13" t="n"/>
      <c r="DI279" s="13" t="n"/>
      <c r="DJ279" s="13" t="n"/>
      <c r="DK279" s="13" t="n"/>
      <c r="DL279" s="13" t="n"/>
      <c r="DM279" s="13" t="n"/>
      <c r="DN279" s="13" t="n"/>
      <c r="DO279" s="13" t="n"/>
      <c r="DP279" s="13" t="n"/>
      <c r="DQ279" s="13" t="n"/>
      <c r="DR279" s="13" t="n"/>
      <c r="DS279" s="13" t="n"/>
      <c r="DT279" s="13" t="n"/>
      <c r="DU279" s="13" t="n"/>
      <c r="DV279" s="13" t="n"/>
      <c r="DW279" s="13" t="n"/>
      <c r="DX279" s="13" t="n"/>
      <c r="DY279" s="13" t="n"/>
      <c r="DZ279" s="13" t="n"/>
      <c r="EA279" s="13" t="n"/>
      <c r="EB279" s="13" t="n"/>
      <c r="EC279" s="13" t="n"/>
    </row>
    <row r="280" ht="16" customHeight="1">
      <c r="A280" s="12" t="inlineStr">
        <is>
          <t>From Stock</t>
        </is>
      </c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inlineStr">
        <is>
          <t>V</t>
        </is>
      </c>
      <c r="N280" s="30" t="n"/>
      <c r="O280" s="30" t="n"/>
      <c r="P280" s="30" t="n"/>
      <c r="Q280" s="30" t="inlineStr">
        <is>
          <t>V</t>
        </is>
      </c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13" t="n"/>
      <c r="AC280" s="30" t="n"/>
      <c r="AD280" s="30" t="n"/>
      <c r="AE280" s="30" t="n"/>
      <c r="AF280" s="30" t="n"/>
      <c r="AG280" s="30" t="n"/>
      <c r="AH280" s="30" t="n"/>
      <c r="AI280" s="30" t="n"/>
      <c r="AJ280" s="30" t="n"/>
      <c r="AK280" s="30" t="n"/>
      <c r="AL280" s="30" t="n"/>
      <c r="AP280" s="13" t="n"/>
      <c r="AQ280" s="15" t="n"/>
      <c r="AR280" s="15" t="n"/>
      <c r="AS280" s="15" t="n"/>
      <c r="AT280" s="15" t="n"/>
      <c r="AU280" s="15" t="n"/>
      <c r="AV280" s="15" t="n"/>
      <c r="AW280" s="15" t="n"/>
      <c r="AX280" s="15" t="n"/>
      <c r="AY280" s="15" t="n"/>
      <c r="AZ280" s="15" t="n"/>
      <c r="BA280" s="15" t="n"/>
      <c r="BB280" s="15" t="n"/>
      <c r="BC280" s="15" t="n"/>
      <c r="BD280" s="13" t="n"/>
      <c r="BE280" s="13" t="n"/>
      <c r="BF280" s="15" t="n"/>
      <c r="BG280" s="15" t="n"/>
      <c r="BH280" s="15" t="n"/>
      <c r="BI280" s="15" t="n"/>
      <c r="BJ280" s="30" t="n"/>
      <c r="BK280" s="30" t="n"/>
      <c r="BL280" s="30" t="n"/>
      <c r="BM280" s="30" t="n"/>
      <c r="BN280" s="30" t="n"/>
      <c r="BO280" s="15" t="n"/>
      <c r="BP280" s="15" t="n"/>
      <c r="BQ280" s="15" t="n"/>
      <c r="BR280" s="30" t="n"/>
      <c r="BS280" s="30" t="n"/>
      <c r="BT280" s="30" t="n"/>
      <c r="BU280" s="30" t="n"/>
      <c r="BV280" s="15" t="n"/>
      <c r="BW280" s="30" t="n"/>
      <c r="BX280" s="30" t="n"/>
      <c r="BY280" s="30" t="n"/>
      <c r="BZ280" s="30" t="n"/>
      <c r="CA280" s="30" t="n"/>
      <c r="CB280" s="30" t="n"/>
      <c r="CC280" s="13" t="n"/>
      <c r="CD280" s="13" t="n"/>
      <c r="CE280" s="13" t="n"/>
      <c r="CF280" s="13" t="n"/>
      <c r="CG280" s="13" t="n"/>
      <c r="CH280" s="13" t="n"/>
      <c r="CI280" s="13" t="n"/>
      <c r="CJ280" s="13" t="n"/>
      <c r="CK280" s="13" t="n"/>
      <c r="CL280" s="13" t="n"/>
      <c r="CM280" s="13" t="n"/>
      <c r="CN280" s="30" t="n"/>
      <c r="CO280" s="30" t="n"/>
      <c r="CP280" s="30" t="n"/>
      <c r="CQ280" s="30" t="n"/>
      <c r="CR280" s="15" t="n"/>
      <c r="CS280" s="15" t="n"/>
      <c r="CT280" s="15" t="n"/>
      <c r="CU280" s="13" t="n"/>
      <c r="CV280" s="15" t="n"/>
      <c r="CW280" s="15" t="n"/>
      <c r="CX280" s="15" t="n"/>
      <c r="CY280" s="15" t="n"/>
      <c r="CZ280" s="30" t="n"/>
      <c r="DA280" s="15" t="n"/>
      <c r="DB280" s="15" t="n"/>
      <c r="DC280" s="15" t="n"/>
      <c r="DD280" s="15" t="n"/>
      <c r="DE280" s="13" t="n"/>
      <c r="DF280" s="13" t="n"/>
      <c r="DG280" s="30" t="n"/>
      <c r="DH280" s="13" t="n"/>
      <c r="DI280" s="13" t="n"/>
      <c r="DJ280" s="13" t="n"/>
      <c r="DK280" s="13" t="n"/>
      <c r="DL280" s="13" t="n"/>
      <c r="DM280" s="13" t="n"/>
      <c r="DN280" s="13" t="n"/>
      <c r="DO280" s="15" t="n"/>
      <c r="DP280" s="15" t="n"/>
      <c r="DQ280" s="15" t="n"/>
      <c r="DR280" s="15" t="n"/>
      <c r="DS280" s="13" t="n"/>
      <c r="DT280" s="13" t="n"/>
      <c r="DU280" s="13" t="n"/>
      <c r="DV280" s="13" t="n"/>
      <c r="DW280" s="13" t="n"/>
      <c r="DX280" s="30" t="n"/>
      <c r="DY280" s="30" t="n"/>
      <c r="DZ280" s="30" t="n"/>
      <c r="EA280" s="30" t="n"/>
      <c r="EB280" s="13" t="n"/>
      <c r="EC280" s="13" t="n"/>
    </row>
    <row r="281" ht="16" customHeight="1">
      <c r="A281" s="12" t="inlineStr">
        <is>
          <t>Qty</t>
        </is>
      </c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>
        <v>2</v>
      </c>
      <c r="N281" s="13" t="n"/>
      <c r="O281" s="13" t="n"/>
      <c r="P281" s="13" t="n"/>
      <c r="Q281" s="13" t="n">
        <v>4</v>
      </c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  <c r="AG281" s="13" t="n"/>
      <c r="AH281" s="13" t="n"/>
      <c r="AI281" s="13" t="n"/>
      <c r="AJ281" s="13" t="n"/>
      <c r="AK281" s="13" t="n"/>
      <c r="AL281" s="13" t="n"/>
      <c r="AP281" s="13" t="n"/>
      <c r="AQ281" s="17" t="n"/>
      <c r="AR281" s="17" t="n"/>
      <c r="AS281" s="17" t="n"/>
      <c r="AT281" s="17" t="n"/>
      <c r="AU281" s="17" t="n"/>
      <c r="AV281" s="17" t="n"/>
      <c r="AW281" s="17" t="n"/>
      <c r="AX281" s="17" t="n"/>
      <c r="AY281" s="17" t="n"/>
      <c r="AZ281" s="17" t="n"/>
      <c r="BA281" s="17" t="n"/>
      <c r="BB281" s="17" t="n"/>
      <c r="BC281" s="17" t="n"/>
      <c r="BD281" s="13" t="n"/>
      <c r="BE281" s="13" t="n"/>
      <c r="BF281" s="17" t="n"/>
      <c r="BG281" s="17" t="n"/>
      <c r="BH281" s="17" t="n"/>
      <c r="BI281" s="17" t="n"/>
      <c r="BJ281" s="13" t="n"/>
      <c r="BK281" s="13" t="n"/>
      <c r="BL281" s="13" t="n"/>
      <c r="BM281" s="13" t="n"/>
      <c r="BN281" s="13" t="n"/>
      <c r="BO281" s="17" t="n"/>
      <c r="BP281" s="17" t="n"/>
      <c r="BQ281" s="17" t="n"/>
      <c r="BR281" s="13" t="n"/>
      <c r="BS281" s="13" t="n"/>
      <c r="BT281" s="13" t="n"/>
      <c r="BU281" s="13" t="n"/>
      <c r="BV281" s="17" t="n"/>
      <c r="BW281" s="13" t="n"/>
      <c r="BX281" s="13" t="n"/>
      <c r="BY281" s="13" t="n"/>
      <c r="BZ281" s="13" t="n"/>
      <c r="CA281" s="13" t="n"/>
      <c r="CB281" s="13" t="n"/>
      <c r="CC281" s="13" t="n"/>
      <c r="CD281" s="13" t="n"/>
      <c r="CE281" s="13" t="n"/>
      <c r="CF281" s="13" t="n"/>
      <c r="CG281" s="13" t="n"/>
      <c r="CH281" s="13" t="n"/>
      <c r="CI281" s="13" t="n"/>
      <c r="CJ281" s="13" t="n"/>
      <c r="CK281" s="13" t="n"/>
      <c r="CL281" s="13" t="n"/>
      <c r="CM281" s="13" t="n"/>
      <c r="CN281" s="13" t="n"/>
      <c r="CO281" s="13" t="n"/>
      <c r="CP281" s="13" t="n"/>
      <c r="CQ281" s="13" t="n"/>
      <c r="CR281" s="17" t="n"/>
      <c r="CS281" s="17" t="n"/>
      <c r="CT281" s="17" t="n"/>
      <c r="CU281" s="13" t="n"/>
      <c r="CV281" s="17" t="n"/>
      <c r="CW281" s="17" t="n"/>
      <c r="CX281" s="17" t="n"/>
      <c r="CY281" s="17" t="n"/>
      <c r="CZ281" s="13" t="n"/>
      <c r="DA281" s="17" t="n"/>
      <c r="DB281" s="17" t="n"/>
      <c r="DC281" s="17" t="n"/>
      <c r="DD281" s="17" t="n"/>
      <c r="DE281" s="13" t="n"/>
      <c r="DF281" s="13" t="n"/>
      <c r="DG281" s="13" t="n"/>
      <c r="DH281" s="13" t="n"/>
      <c r="DI281" s="13" t="n"/>
      <c r="DJ281" s="13" t="n"/>
      <c r="DK281" s="13" t="n"/>
      <c r="DL281" s="13" t="n"/>
      <c r="DM281" s="13" t="n"/>
      <c r="DN281" s="13" t="n"/>
      <c r="DO281" s="17" t="n"/>
      <c r="DP281" s="17" t="n"/>
      <c r="DQ281" s="17" t="n"/>
      <c r="DR281" s="17" t="n"/>
      <c r="DS281" s="13" t="n"/>
      <c r="DT281" s="13" t="n"/>
      <c r="DU281" s="13" t="n"/>
      <c r="DV281" s="13" t="n"/>
      <c r="DW281" s="13" t="n"/>
      <c r="DX281" s="13" t="n"/>
      <c r="DY281" s="13" t="n"/>
      <c r="DZ281" s="13" t="n"/>
      <c r="EA281" s="13" t="n"/>
      <c r="EB281" s="13" t="n"/>
      <c r="EC281" s="13" t="n"/>
    </row>
    <row r="282" ht="16" customHeight="1">
      <c r="A282" s="14" t="inlineStr">
        <is>
          <t>Price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>
        <v>308</v>
      </c>
      <c r="N282" s="15" t="n"/>
      <c r="O282" s="15" t="n"/>
      <c r="P282" s="15" t="n"/>
      <c r="Q282" s="15" t="n">
        <v>220</v>
      </c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3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  <c r="AL282" s="15" t="n"/>
      <c r="AP282" s="19">
        <f>(AP280*AP279)*(1-AP281)</f>
        <v/>
      </c>
      <c r="AQ282" s="19" t="n"/>
      <c r="AR282" s="19" t="n"/>
      <c r="AS282" s="19" t="n"/>
      <c r="AT282" s="19" t="n"/>
      <c r="AU282" s="19" t="n"/>
      <c r="AV282" s="19" t="n"/>
      <c r="AW282" s="19" t="n"/>
      <c r="AX282" s="19" t="n"/>
      <c r="AY282" s="19" t="n"/>
      <c r="AZ282" s="19" t="n"/>
      <c r="BA282" s="19" t="n"/>
      <c r="BB282" s="19">
        <f>(BB280*BB279)*(1-BB281)</f>
        <v/>
      </c>
      <c r="BC282" s="19">
        <f>(BC280*BC279)*(1-BC281)</f>
        <v/>
      </c>
      <c r="BD282" s="19">
        <f>(BD280*BD279)*(1-BD281)</f>
        <v/>
      </c>
      <c r="BE282" s="19">
        <f>(BE280*BE279)*(1-BE281)</f>
        <v/>
      </c>
      <c r="BF282" s="19" t="n"/>
      <c r="BG282" s="19" t="n"/>
      <c r="BH282" s="19" t="n"/>
      <c r="BI282" s="19">
        <f>(BI280*BI279)*(1-BI281)</f>
        <v/>
      </c>
      <c r="BJ282" s="15" t="n"/>
      <c r="BK282" s="15" t="n"/>
      <c r="BL282" s="15" t="n"/>
      <c r="BM282" s="15" t="n"/>
      <c r="BN282" s="15" t="n"/>
      <c r="BO282" s="19">
        <f>(BO280*BO279)*(1-BO281)</f>
        <v/>
      </c>
      <c r="BP282" s="19">
        <f>(BP280*BP279)*(1-BP281)</f>
        <v/>
      </c>
      <c r="BQ282" s="19">
        <f>(BQ280*BQ279)*(1-BQ281)</f>
        <v/>
      </c>
      <c r="BR282" s="15" t="n"/>
      <c r="BS282" s="15" t="n"/>
      <c r="BT282" s="15" t="n"/>
      <c r="BU282" s="15" t="n"/>
      <c r="BV282" s="19">
        <f>(BV280*BV279)*(1-BV281)</f>
        <v/>
      </c>
      <c r="BW282" s="15" t="n"/>
      <c r="BX282" s="15" t="n"/>
      <c r="BY282" s="15" t="n"/>
      <c r="BZ282" s="15" t="n"/>
      <c r="CA282" s="15" t="n"/>
      <c r="CB282" s="15" t="n"/>
      <c r="CC282" s="19">
        <f>(CC280*CC279)*(1-CC281)</f>
        <v/>
      </c>
      <c r="CD282" s="19">
        <f>(CD280*CD279)*(1-CD281)</f>
        <v/>
      </c>
      <c r="CE282" s="19">
        <f>(CE280*CE279)*(1-CE281)</f>
        <v/>
      </c>
      <c r="CF282" s="19">
        <f>(CF280*CF279)*(1-CF281)</f>
        <v/>
      </c>
      <c r="CG282" s="19">
        <f>(CG280*CG279)*(1-CG281)</f>
        <v/>
      </c>
      <c r="CH282" s="19">
        <f>(CH280*CH279)*(1-CH281)</f>
        <v/>
      </c>
      <c r="CI282" s="19">
        <f>(CI280*CI279)*(1-CI281)</f>
        <v/>
      </c>
      <c r="CJ282" s="19">
        <f>(CJ280*CJ279)*(1-CJ281)</f>
        <v/>
      </c>
      <c r="CK282" s="19">
        <f>(CK280*CK279)*(1-CK281)</f>
        <v/>
      </c>
      <c r="CL282" s="19">
        <f>(CL280*CL279)*(1-CL281)</f>
        <v/>
      </c>
      <c r="CM282" s="19">
        <f>(CM280*CM279)*(1-CM281)</f>
        <v/>
      </c>
      <c r="CN282" s="15" t="n"/>
      <c r="CO282" s="15" t="n"/>
      <c r="CP282" s="15" t="n"/>
      <c r="CQ282" s="15" t="n"/>
      <c r="CR282" s="19">
        <f>(CR280*CR279)*(1-CR281)</f>
        <v/>
      </c>
      <c r="CS282" s="19">
        <f>(CS280*CS279)*(1-CS281)</f>
        <v/>
      </c>
      <c r="CT282" s="19">
        <f>(CT280*CT279)*(1-CT281)</f>
        <v/>
      </c>
      <c r="CU282" s="19">
        <f>(CU280*CU279)*(1-CU281)</f>
        <v/>
      </c>
      <c r="CV282" s="19">
        <f>(CV280*CV279)*(1-CV281)</f>
        <v/>
      </c>
      <c r="CW282" s="19">
        <f>(CW280*CW279)*(1-CW281)</f>
        <v/>
      </c>
      <c r="CX282" s="19" t="n"/>
      <c r="CY282" s="19" t="n"/>
      <c r="CZ282" s="15" t="n"/>
      <c r="DA282" s="19">
        <f>(DA280*DA279)*(1-DA281)</f>
        <v/>
      </c>
      <c r="DB282" s="19">
        <f>(DB280*DB279)*(1-DB281)</f>
        <v/>
      </c>
      <c r="DC282" s="19">
        <f>(DC280*DC279)*(1-DC281)</f>
        <v/>
      </c>
      <c r="DD282" s="19">
        <f>(DD280*DD279)*(1-DD281)</f>
        <v/>
      </c>
      <c r="DE282" s="19">
        <f>(DE280*DE279)*(1-DE281)</f>
        <v/>
      </c>
      <c r="DF282" s="19">
        <f>(DF280*DF279)*(1-DF281)</f>
        <v/>
      </c>
      <c r="DG282" s="15" t="n"/>
      <c r="DH282" s="19">
        <f>(DH280*DH279)*(1-DH281)</f>
        <v/>
      </c>
      <c r="DI282" s="19">
        <f>(DI280*DI279)*(1-DI281)</f>
        <v/>
      </c>
      <c r="DJ282" s="19">
        <f>(DJ280*DJ279)*(1-DJ281)</f>
        <v/>
      </c>
      <c r="DK282" s="19">
        <f>(DK280*DK279)*(1-DK281)</f>
        <v/>
      </c>
      <c r="DL282" s="19">
        <f>(DL280*DL279)*(1-DL281)</f>
        <v/>
      </c>
      <c r="DM282" s="19">
        <f>(DM280*DM279)*(1-DM281)</f>
        <v/>
      </c>
      <c r="DN282" s="19">
        <f>(DN280*DN279)*(1-DN281)</f>
        <v/>
      </c>
      <c r="DO282" s="19">
        <f>(DO280*DO279)*(1-DO281)</f>
        <v/>
      </c>
      <c r="DP282" s="19">
        <f>(DP280*DP279)*(1-DP281)</f>
        <v/>
      </c>
      <c r="DQ282" s="19">
        <f>(DQ280*DQ279)*(1-DQ281)</f>
        <v/>
      </c>
      <c r="DR282" s="19">
        <f>(DR280*DR279)*(1-DR281)</f>
        <v/>
      </c>
      <c r="DS282" s="19">
        <f>(DS280*DS279)*(1-DS281)</f>
        <v/>
      </c>
      <c r="DT282" s="13" t="n"/>
      <c r="DU282" s="19">
        <f>(DU280*DU279)*(1-DU281)</f>
        <v/>
      </c>
      <c r="DV282" s="19">
        <f>(DV280*DV279)*(1-DV281)</f>
        <v/>
      </c>
      <c r="DW282" s="19">
        <f>(DW280*DW279)*(1-DW281)</f>
        <v/>
      </c>
      <c r="DX282" s="15" t="n"/>
      <c r="DY282" s="15" t="n"/>
      <c r="DZ282" s="15" t="n"/>
      <c r="EA282" s="15" t="n"/>
      <c r="EB282" s="19">
        <f>(EB280*EB279)*(1-EB281)</f>
        <v/>
      </c>
      <c r="EC282" s="19">
        <f>(EC280*EC279)*(1-EC281)</f>
        <v/>
      </c>
    </row>
    <row r="283" ht="16" customHeight="1">
      <c r="A283" s="16" t="inlineStr">
        <is>
          <t>Discount</t>
        </is>
      </c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>
        <v>0.03</v>
      </c>
      <c r="N283" s="17" t="n"/>
      <c r="O283" s="17" t="n"/>
      <c r="P283" s="17" t="n"/>
      <c r="Q283" s="17" t="n">
        <v>0</v>
      </c>
      <c r="R283" s="17" t="n"/>
      <c r="S283" s="17" t="n"/>
      <c r="T283" s="17" t="n"/>
      <c r="U283" s="17" t="n"/>
      <c r="V283" s="17" t="n"/>
      <c r="W283" s="17" t="n"/>
      <c r="X283" s="17" t="n"/>
      <c r="Y283" s="17" t="n"/>
      <c r="Z283" s="17" t="n"/>
      <c r="AA283" s="17" t="n"/>
      <c r="AB283" s="13" t="n"/>
      <c r="AC283" s="17" t="n"/>
      <c r="AD283" s="17" t="n"/>
      <c r="AE283" s="17" t="n"/>
      <c r="AF283" s="17" t="n"/>
      <c r="AG283" s="17" t="n"/>
      <c r="AH283" s="17" t="n"/>
      <c r="AI283" s="17" t="n"/>
      <c r="AJ283" s="17" t="n"/>
      <c r="AK283" s="17" t="n"/>
      <c r="AL283" s="17" t="n"/>
      <c r="AP283" s="13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13" t="n"/>
      <c r="BE283" s="13" t="n"/>
      <c r="BF283" s="6" t="n"/>
      <c r="BG283" s="6" t="n"/>
      <c r="BH283" s="6" t="n"/>
      <c r="BI283" s="6" t="n"/>
      <c r="BJ283" s="17" t="n"/>
      <c r="BK283" s="17" t="n"/>
      <c r="BL283" s="17" t="n"/>
      <c r="BM283" s="17" t="n"/>
      <c r="BN283" s="17" t="n"/>
      <c r="BO283" s="6" t="n"/>
      <c r="BP283" s="6" t="n"/>
      <c r="BQ283" s="6" t="n"/>
      <c r="BR283" s="17" t="n"/>
      <c r="BS283" s="17" t="n"/>
      <c r="BT283" s="17" t="n"/>
      <c r="BU283" s="17" t="n"/>
      <c r="BV283" s="6" t="n"/>
      <c r="BW283" s="17" t="n"/>
      <c r="BX283" s="17" t="n"/>
      <c r="BY283" s="17" t="n"/>
      <c r="BZ283" s="17" t="n"/>
      <c r="CA283" s="17" t="n"/>
      <c r="CB283" s="17" t="n"/>
      <c r="CC283" s="13" t="n"/>
      <c r="CD283" s="13" t="n"/>
      <c r="CE283" s="13" t="n"/>
      <c r="CF283" s="13" t="n"/>
      <c r="CG283" s="13" t="n"/>
      <c r="CH283" s="13" t="n"/>
      <c r="CI283" s="13" t="n"/>
      <c r="CJ283" s="13" t="n"/>
      <c r="CK283" s="13" t="n"/>
      <c r="CL283" s="13" t="n"/>
      <c r="CM283" s="13" t="n"/>
      <c r="CN283" s="17" t="n"/>
      <c r="CO283" s="17" t="n"/>
      <c r="CP283" s="17" t="n"/>
      <c r="CQ283" s="17" t="n"/>
      <c r="CR283" s="6" t="n"/>
      <c r="CS283" s="6" t="n"/>
      <c r="CT283" s="6" t="n"/>
      <c r="CU283" s="13" t="n"/>
      <c r="CV283" s="6" t="n"/>
      <c r="CW283" s="6" t="n"/>
      <c r="CX283" s="6" t="n"/>
      <c r="CY283" s="6" t="n"/>
      <c r="CZ283" s="17" t="n"/>
      <c r="DA283" s="6" t="n"/>
      <c r="DB283" s="6" t="n"/>
      <c r="DC283" s="6" t="n"/>
      <c r="DD283" s="6" t="n"/>
      <c r="DE283" s="13" t="n"/>
      <c r="DF283" s="13" t="n"/>
      <c r="DG283" s="17" t="n"/>
      <c r="DH283" s="13" t="n"/>
      <c r="DI283" s="13" t="n"/>
      <c r="DJ283" s="13" t="n"/>
      <c r="DK283" s="13" t="n"/>
      <c r="DL283" s="13" t="n"/>
      <c r="DM283" s="13" t="n"/>
      <c r="DN283" s="13" t="n"/>
      <c r="DO283" s="6" t="n"/>
      <c r="DP283" s="6" t="n"/>
      <c r="DQ283" s="6" t="n"/>
      <c r="DR283" s="6" t="n"/>
      <c r="DS283" s="13" t="n"/>
      <c r="DT283" s="13" t="n"/>
      <c r="DU283" s="13" t="n"/>
      <c r="DV283" s="13" t="n"/>
      <c r="DW283" s="13" t="n"/>
      <c r="DX283" s="17" t="n"/>
      <c r="DY283" s="17" t="n"/>
      <c r="DZ283" s="17" t="n"/>
      <c r="EA283" s="17" t="n"/>
      <c r="EB283" s="13" t="n"/>
      <c r="EC283" s="13" t="n"/>
    </row>
    <row r="284" ht="16" customHeight="1">
      <c r="A284" s="18" t="inlineStr">
        <is>
          <t>Final Price</t>
        </is>
      </c>
      <c r="B284" s="19">
        <f>(B282*B281)*(1-B283)</f>
        <v/>
      </c>
      <c r="C284" s="19">
        <f>(C282*C281)*(1-C283)</f>
        <v/>
      </c>
      <c r="D284" s="19">
        <f>(D282*D281)*(1-D283)</f>
        <v/>
      </c>
      <c r="E284" s="19">
        <f>(E282*E281)*(1-E283)</f>
        <v/>
      </c>
      <c r="F284" s="19">
        <f>(F282*F281)*(1-F283)</f>
        <v/>
      </c>
      <c r="G284" s="19">
        <f>(G282*G281)*(1-G283)</f>
        <v/>
      </c>
      <c r="H284" s="19">
        <f>(H282*H281)*(1-H283)</f>
        <v/>
      </c>
      <c r="I284" s="19">
        <f>(I282*I281)*(1-I283)</f>
        <v/>
      </c>
      <c r="J284" s="19">
        <f>(J282*J281)*(1-J283)</f>
        <v/>
      </c>
      <c r="K284" s="19">
        <f>(K282*K281)*(1-K283)</f>
        <v/>
      </c>
      <c r="L284" s="19">
        <f>(L282*L281)*(1-L283)</f>
        <v/>
      </c>
      <c r="M284" s="19">
        <f>(M282*M281)*(1-M283)</f>
        <v/>
      </c>
      <c r="N284" s="19">
        <f>(N282*N281)*(1-N283)</f>
        <v/>
      </c>
      <c r="O284" s="19">
        <f>(O282*O281)*(1-O283)</f>
        <v/>
      </c>
      <c r="P284" s="19">
        <f>(P282*P281)*(1-P283)</f>
        <v/>
      </c>
      <c r="Q284" s="19">
        <f>(Q282*Q281)*(1-Q283)</f>
        <v/>
      </c>
      <c r="R284" s="19">
        <f>(R282*R281)*(1-R283)</f>
        <v/>
      </c>
      <c r="S284" s="19">
        <f>(S282*S281)*(1-S283)</f>
        <v/>
      </c>
      <c r="T284" s="19">
        <f>(T282*T281)*(1-T283)</f>
        <v/>
      </c>
      <c r="U284" s="19">
        <f>(U282*U281)*(1-U283)</f>
        <v/>
      </c>
      <c r="V284" s="19">
        <f>(V282*V281)*(1-V283)</f>
        <v/>
      </c>
      <c r="W284" s="19">
        <f>(W282*W281)*(1-W283)</f>
        <v/>
      </c>
      <c r="X284" s="19" t="n"/>
      <c r="Y284" s="19">
        <f>(Y282*Y281)*(1-Y283)</f>
        <v/>
      </c>
      <c r="Z284" s="19">
        <f>(Z282*Z281)*(1-Z283)</f>
        <v/>
      </c>
      <c r="AA284" s="19">
        <f>(AA282*AA281)*(1-AA283)</f>
        <v/>
      </c>
      <c r="AB284" s="19">
        <f>(AB282*AB281)*(1-AB283)</f>
        <v/>
      </c>
      <c r="AC284" s="19">
        <f>(AC282*AC281)*(1-AC283)</f>
        <v/>
      </c>
      <c r="AD284" s="19" t="n"/>
      <c r="AE284" s="19" t="n"/>
      <c r="AF284" s="19" t="n"/>
      <c r="AG284" s="19" t="n"/>
      <c r="AH284" s="19" t="n"/>
      <c r="AI284" s="19" t="n"/>
      <c r="AJ284" s="19">
        <f>(AJ282*AJ281)*(1-AJ283)</f>
        <v/>
      </c>
      <c r="AK284" s="19">
        <f>(AK282*AK281)*(1-AK283)</f>
        <v/>
      </c>
      <c r="AL284" s="19">
        <f>(AL282*AL281)*(1-AL283)</f>
        <v/>
      </c>
      <c r="AP284" s="13" t="n"/>
      <c r="AQ284" s="20" t="n"/>
      <c r="AR284" s="20" t="n"/>
      <c r="AS284" s="20" t="n"/>
      <c r="AT284" s="20" t="n"/>
      <c r="AU284" s="20" t="n"/>
      <c r="AV284" s="20" t="n"/>
      <c r="AW284" s="20" t="n"/>
      <c r="AX284" s="20" t="n"/>
      <c r="AY284" s="20" t="n"/>
      <c r="AZ284" s="20" t="n"/>
      <c r="BA284" s="20" t="n"/>
      <c r="BB284" s="20" t="n"/>
      <c r="BC284" s="20" t="n"/>
      <c r="BD284" s="13" t="n"/>
      <c r="BE284" s="13" t="n"/>
      <c r="BF284" s="20" t="n"/>
      <c r="BG284" s="20" t="n"/>
      <c r="BH284" s="20" t="n"/>
      <c r="BI284" s="20" t="n"/>
      <c r="BJ284" s="19">
        <f>(BJ282*BJ281)*(1-BJ283)</f>
        <v/>
      </c>
      <c r="BK284" s="19">
        <f>(BK282*BK281)*(1-BK283)</f>
        <v/>
      </c>
      <c r="BL284" s="19">
        <f>(BL282*BL281)*(1-BL283)</f>
        <v/>
      </c>
      <c r="BM284" s="19">
        <f>(BM282*BM281)*(1-BM283)</f>
        <v/>
      </c>
      <c r="BN284" s="19">
        <f>(BN282*BN281)*(1-BN283)</f>
        <v/>
      </c>
      <c r="BO284" s="20" t="n"/>
      <c r="BP284" s="20" t="n"/>
      <c r="BQ284" s="20" t="n"/>
      <c r="BR284" s="19">
        <f>(BR282*BR281)*(1-BR283)</f>
        <v/>
      </c>
      <c r="BS284" s="19">
        <f>(BS282*BS281)*(1-BS283)</f>
        <v/>
      </c>
      <c r="BT284" s="19">
        <f>(BT282*BT281)*(1-BT283)</f>
        <v/>
      </c>
      <c r="BU284" s="19">
        <f>(BU282*BU281)*(1-BU283)</f>
        <v/>
      </c>
      <c r="BV284" s="20" t="n"/>
      <c r="BW284" s="19">
        <f>(BW282*BW281)*(1-BW283)</f>
        <v/>
      </c>
      <c r="BX284" s="19">
        <f>(BX282*BX281)*(1-BX283)</f>
        <v/>
      </c>
      <c r="BY284" s="19">
        <f>(BY282*BY281)*(1-BY283)</f>
        <v/>
      </c>
      <c r="BZ284" s="19">
        <f>(BZ282*BZ281)*(1-BZ283)</f>
        <v/>
      </c>
      <c r="CA284" s="19">
        <f>(CA282*CA281)*(1-CA283)</f>
        <v/>
      </c>
      <c r="CB284" s="19">
        <f>(CB282*CB281)*(1-CB283)</f>
        <v/>
      </c>
      <c r="CC284" s="13" t="n"/>
      <c r="CD284" s="13" t="n"/>
      <c r="CE284" s="13" t="n"/>
      <c r="CF284" s="13" t="n"/>
      <c r="CG284" s="13" t="n"/>
      <c r="CH284" s="13" t="n"/>
      <c r="CI284" s="13" t="n"/>
      <c r="CJ284" s="13" t="n"/>
      <c r="CK284" s="13" t="n"/>
      <c r="CL284" s="13" t="n"/>
      <c r="CM284" s="13" t="n"/>
      <c r="CN284" s="19">
        <f>(CN282*CN281)*(1-CN283)</f>
        <v/>
      </c>
      <c r="CO284" s="19">
        <f>(CO282*CO281)*(1-CO283)</f>
        <v/>
      </c>
      <c r="CP284" s="19">
        <f>(CP282*CP281)*(1-CP283)</f>
        <v/>
      </c>
      <c r="CQ284" s="19">
        <f>(CQ282*CQ281)*(1-CQ283)</f>
        <v/>
      </c>
      <c r="CR284" s="20" t="n"/>
      <c r="CS284" s="20" t="n"/>
      <c r="CT284" s="20" t="n"/>
      <c r="CU284" s="13" t="n"/>
      <c r="CV284" s="20" t="n"/>
      <c r="CW284" s="20" t="n"/>
      <c r="CX284" s="20" t="n"/>
      <c r="CY284" s="20" t="n"/>
      <c r="CZ284" s="19">
        <f>(CZ282*CZ281)*(1-CZ283)</f>
        <v/>
      </c>
      <c r="DA284" s="20" t="n"/>
      <c r="DB284" s="20" t="n"/>
      <c r="DC284" s="20" t="n"/>
      <c r="DD284" s="20" t="n"/>
      <c r="DE284" s="13" t="n"/>
      <c r="DF284" s="13" t="n"/>
      <c r="DG284" s="19">
        <f>(DG282*DG281)*(1-DG283)</f>
        <v/>
      </c>
      <c r="DH284" s="13" t="n"/>
      <c r="DI284" s="13" t="n"/>
      <c r="DJ284" s="13" t="n"/>
      <c r="DK284" s="13" t="n"/>
      <c r="DL284" s="13" t="n"/>
      <c r="DM284" s="13" t="n"/>
      <c r="DN284" s="13" t="n"/>
      <c r="DO284" s="20" t="n"/>
      <c r="DP284" s="20" t="n"/>
      <c r="DQ284" s="20" t="n"/>
      <c r="DR284" s="20" t="n"/>
      <c r="DS284" s="13" t="n"/>
      <c r="DT284" s="19">
        <f>(DT282*DT281)*(1-DT283)</f>
        <v/>
      </c>
      <c r="DU284" s="13" t="n"/>
      <c r="DV284" s="13" t="n"/>
      <c r="DW284" s="13" t="n"/>
      <c r="DX284" s="19">
        <f>(DX282*DX281)*(1-DX283)</f>
        <v/>
      </c>
      <c r="DY284" s="19">
        <f>(DY282*DY281)*(1-DY283)</f>
        <v/>
      </c>
      <c r="DZ284" s="19">
        <f>(DZ282*DZ281)*(1-DZ283)</f>
        <v/>
      </c>
      <c r="EA284" s="19">
        <f>(EA282*EA281)*(1-EA283)</f>
        <v/>
      </c>
      <c r="EB284" s="13" t="n"/>
      <c r="EC284" s="13" t="n"/>
    </row>
    <row r="285" ht="16" customHeight="1">
      <c r="A285" s="11" t="inlineStr">
        <is>
          <t>Customer</t>
        </is>
      </c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inlineStr">
        <is>
          <t>Ormat</t>
        </is>
      </c>
      <c r="N285" s="6" t="n"/>
      <c r="O285" s="6" t="n"/>
      <c r="P285" s="6" t="n"/>
      <c r="Q285" s="6" t="inlineStr">
        <is>
          <t>Ormat</t>
        </is>
      </c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13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P285" s="13" t="n"/>
      <c r="AQ285" s="13" t="n"/>
      <c r="AR285" s="13" t="n"/>
      <c r="AS285" s="13" t="n"/>
      <c r="AT285" s="13" t="n"/>
      <c r="AU285" s="13" t="n"/>
      <c r="AV285" s="13" t="n"/>
      <c r="AW285" s="13" t="n"/>
      <c r="AX285" s="13" t="n"/>
      <c r="AY285" s="13" t="n"/>
      <c r="AZ285" s="13" t="n"/>
      <c r="BA285" s="13" t="n"/>
      <c r="BB285" s="13" t="n"/>
      <c r="BC285" s="13" t="n"/>
      <c r="BD285" s="13" t="n"/>
      <c r="BE285" s="13" t="n"/>
      <c r="BF285" s="13" t="n"/>
      <c r="BG285" s="13" t="n"/>
      <c r="BH285" s="13" t="n"/>
      <c r="BI285" s="13" t="n"/>
      <c r="BJ285" s="6" t="n"/>
      <c r="BK285" s="6" t="n"/>
      <c r="BL285" s="6" t="n"/>
      <c r="BM285" s="6" t="n"/>
      <c r="BN285" s="6" t="n"/>
      <c r="BO285" s="13" t="n"/>
      <c r="BP285" s="13" t="n"/>
      <c r="BQ285" s="13" t="n"/>
      <c r="BR285" s="6" t="n"/>
      <c r="BS285" s="6" t="n"/>
      <c r="BT285" s="6" t="n"/>
      <c r="BU285" s="6" t="n"/>
      <c r="BV285" s="13" t="n"/>
      <c r="BW285" s="6" t="n"/>
      <c r="BX285" s="6" t="n"/>
      <c r="BY285" s="6" t="n"/>
      <c r="BZ285" s="6" t="n"/>
      <c r="CA285" s="6" t="n"/>
      <c r="CB285" s="6" t="n"/>
      <c r="CC285" s="13" t="n"/>
      <c r="CD285" s="13" t="n"/>
      <c r="CE285" s="13" t="n"/>
      <c r="CF285" s="13" t="n"/>
      <c r="CG285" s="13" t="n"/>
      <c r="CH285" s="13" t="n"/>
      <c r="CI285" s="13" t="n"/>
      <c r="CJ285" s="13" t="n"/>
      <c r="CK285" s="13" t="n"/>
      <c r="CL285" s="13" t="n"/>
      <c r="CM285" s="13" t="n"/>
      <c r="CN285" s="6" t="n"/>
      <c r="CO285" s="6" t="n"/>
      <c r="CP285" s="6" t="n"/>
      <c r="CQ285" s="6" t="n"/>
      <c r="CR285" s="13" t="n"/>
      <c r="CS285" s="13" t="n"/>
      <c r="CT285" s="13" t="n"/>
      <c r="CU285" s="13" t="n"/>
      <c r="CV285" s="13" t="n"/>
      <c r="CW285" s="13" t="n"/>
      <c r="CX285" s="13" t="n"/>
      <c r="CY285" s="13" t="n"/>
      <c r="CZ285" s="6" t="n"/>
      <c r="DA285" s="13" t="n"/>
      <c r="DB285" s="13" t="n"/>
      <c r="DC285" s="13" t="n"/>
      <c r="DD285" s="13" t="n"/>
      <c r="DE285" s="13" t="n"/>
      <c r="DF285" s="13" t="n"/>
      <c r="DG285" s="6" t="n"/>
      <c r="DH285" s="13" t="n"/>
      <c r="DI285" s="13" t="n"/>
      <c r="DJ285" s="13" t="n"/>
      <c r="DK285" s="13" t="n"/>
      <c r="DL285" s="13" t="n"/>
      <c r="DM285" s="13" t="n"/>
      <c r="DN285" s="13" t="n"/>
      <c r="DO285" s="13" t="n"/>
      <c r="DP285" s="13" t="n"/>
      <c r="DQ285" s="13" t="n"/>
      <c r="DR285" s="13" t="n"/>
      <c r="DS285" s="13" t="n"/>
      <c r="DT285" s="13" t="n"/>
      <c r="DU285" s="13" t="n"/>
      <c r="DV285" s="13" t="n"/>
      <c r="DW285" s="13" t="n"/>
      <c r="DX285" s="6" t="n"/>
      <c r="DY285" s="6" t="n"/>
      <c r="DZ285" s="6" t="n"/>
      <c r="EA285" s="6" t="n"/>
      <c r="EB285" s="13" t="n"/>
      <c r="EC285" s="13" t="n"/>
    </row>
    <row r="286" ht="16" customHeight="1">
      <c r="A286" s="21" t="inlineStr">
        <is>
          <t>Customer PN</t>
        </is>
      </c>
      <c r="B286" s="20" t="n"/>
      <c r="C286" s="20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inlineStr">
        <is>
          <t>955.070.841.1</t>
        </is>
      </c>
      <c r="N286" s="20" t="n"/>
      <c r="O286" s="20" t="n"/>
      <c r="P286" s="20" t="n"/>
      <c r="Q286" s="20" t="inlineStr">
        <is>
          <t>955.070.839.1</t>
        </is>
      </c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  <c r="AA286" s="20" t="n"/>
      <c r="AB286" s="13" t="n"/>
      <c r="AC286" s="32" t="n"/>
      <c r="AD286" s="32" t="n"/>
      <c r="AE286" s="32" t="n"/>
      <c r="AF286" s="32" t="n"/>
      <c r="AG286" s="32" t="n"/>
      <c r="AH286" s="32" t="n"/>
      <c r="AI286" s="32" t="n"/>
      <c r="AJ286" s="20" t="n"/>
      <c r="AK286" s="20" t="n"/>
      <c r="AL286" s="20" t="n"/>
      <c r="AP286" s="13" t="n"/>
      <c r="AQ286" s="30" t="n"/>
      <c r="AR286" s="30" t="n"/>
      <c r="AS286" s="30" t="n"/>
      <c r="AT286" s="30" t="n"/>
      <c r="AU286" s="30" t="n"/>
      <c r="AV286" s="30" t="n"/>
      <c r="AW286" s="30" t="n"/>
      <c r="AX286" s="30" t="n"/>
      <c r="AY286" s="30" t="n"/>
      <c r="AZ286" s="30" t="n"/>
      <c r="BA286" s="30" t="n"/>
      <c r="BB286" s="30" t="n"/>
      <c r="BC286" s="30" t="n"/>
      <c r="BD286" s="13" t="n"/>
      <c r="BE286" s="13" t="n"/>
      <c r="BF286" s="30" t="n"/>
      <c r="BG286" s="30" t="n"/>
      <c r="BH286" s="30" t="n"/>
      <c r="BI286" s="30" t="n"/>
      <c r="BJ286" s="32" t="n"/>
      <c r="BK286" s="32" t="n"/>
      <c r="BL286" s="32" t="n"/>
      <c r="BM286" s="32" t="n"/>
      <c r="BN286" s="32" t="n"/>
      <c r="BO286" s="30" t="n"/>
      <c r="BP286" s="30" t="n"/>
      <c r="BQ286" s="30" t="n"/>
      <c r="BR286" s="32" t="n"/>
      <c r="BS286" s="32" t="n"/>
      <c r="BT286" s="32" t="n"/>
      <c r="BU286" s="32" t="n"/>
      <c r="BV286" s="30" t="n"/>
      <c r="BW286" s="32" t="n"/>
      <c r="BX286" s="32" t="n"/>
      <c r="BY286" s="32" t="n"/>
      <c r="BZ286" s="32" t="n"/>
      <c r="CA286" s="20" t="n"/>
      <c r="CB286" s="20" t="n"/>
      <c r="CC286" s="13" t="n"/>
      <c r="CD286" s="13" t="n"/>
      <c r="CE286" s="13" t="n"/>
      <c r="CF286" s="13" t="n"/>
      <c r="CG286" s="13" t="n"/>
      <c r="CH286" s="13" t="n"/>
      <c r="CI286" s="13" t="n"/>
      <c r="CJ286" s="13" t="n"/>
      <c r="CK286" s="13" t="n"/>
      <c r="CL286" s="13" t="n"/>
      <c r="CM286" s="13" t="n"/>
      <c r="CN286" s="32" t="n"/>
      <c r="CO286" s="32" t="n"/>
      <c r="CP286" s="32" t="n"/>
      <c r="CQ286" s="32" t="n"/>
      <c r="CR286" s="30" t="n"/>
      <c r="CS286" s="30" t="n"/>
      <c r="CT286" s="30" t="n"/>
      <c r="CU286" s="13" t="n"/>
      <c r="CV286" s="30" t="n"/>
      <c r="CW286" s="30" t="n"/>
      <c r="CX286" s="30" t="n"/>
      <c r="CY286" s="30" t="n"/>
      <c r="CZ286" s="32" t="n"/>
      <c r="DA286" s="30" t="n"/>
      <c r="DB286" s="30" t="n"/>
      <c r="DC286" s="30" t="n"/>
      <c r="DD286" s="30" t="n"/>
      <c r="DE286" s="13" t="n"/>
      <c r="DF286" s="13" t="n"/>
      <c r="DG286" s="32" t="n"/>
      <c r="DH286" s="13" t="n"/>
      <c r="DI286" s="13" t="n"/>
      <c r="DJ286" s="13" t="n"/>
      <c r="DK286" s="13" t="n"/>
      <c r="DL286" s="13" t="n"/>
      <c r="DM286" s="13" t="n"/>
      <c r="DN286" s="13" t="n"/>
      <c r="DO286" s="30" t="n"/>
      <c r="DP286" s="30" t="n"/>
      <c r="DQ286" s="30" t="n"/>
      <c r="DR286" s="30" t="n"/>
      <c r="DS286" s="13" t="n"/>
      <c r="DT286" s="13" t="n"/>
      <c r="DU286" s="13" t="n"/>
      <c r="DV286" s="13" t="n"/>
      <c r="DW286" s="13" t="n"/>
      <c r="DX286" s="32" t="n"/>
      <c r="DY286" s="32" t="n"/>
      <c r="DZ286" s="32" t="n"/>
      <c r="EA286" s="32" t="n"/>
      <c r="EB286" s="13" t="n"/>
      <c r="EC286" s="13" t="n"/>
    </row>
    <row r="287" ht="16" customHeight="1">
      <c r="A287" s="12" t="inlineStr">
        <is>
          <t>PO REF</t>
        </is>
      </c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20" t="inlineStr">
        <is>
          <t>AJ22-0903</t>
        </is>
      </c>
      <c r="N287" s="13" t="n"/>
      <c r="O287" s="13" t="n"/>
      <c r="P287" s="13" t="n"/>
      <c r="Q287" s="13" t="inlineStr">
        <is>
          <t>AJ23-1004</t>
        </is>
      </c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  <c r="AG287" s="13" t="n"/>
      <c r="AH287" s="13" t="n"/>
      <c r="AI287" s="13" t="n"/>
      <c r="AJ287" s="13" t="n"/>
      <c r="AK287" s="13" t="n"/>
      <c r="AL287" s="13" t="n"/>
      <c r="AP287" s="13" t="n"/>
      <c r="AQ287" s="13" t="n"/>
      <c r="AR287" s="13" t="n"/>
      <c r="AS287" s="13" t="n"/>
      <c r="AT287" s="13" t="n"/>
      <c r="AU287" s="13" t="n"/>
      <c r="AV287" s="13" t="n"/>
      <c r="AW287" s="13" t="n"/>
      <c r="AX287" s="13" t="n"/>
      <c r="AY287" s="13" t="n"/>
      <c r="AZ287" s="13" t="n"/>
      <c r="BA287" s="13" t="n"/>
      <c r="BB287" s="13" t="n"/>
      <c r="BC287" s="13" t="n"/>
      <c r="BD287" s="13" t="n"/>
      <c r="BE287" s="13" t="n"/>
      <c r="BF287" s="13" t="n"/>
      <c r="BG287" s="13" t="n"/>
      <c r="BH287" s="13" t="n"/>
      <c r="BI287" s="13" t="n"/>
      <c r="BJ287" s="13" t="n"/>
      <c r="BK287" s="13" t="n"/>
      <c r="BL287" s="13" t="n"/>
      <c r="BM287" s="13" t="n"/>
      <c r="BN287" s="13" t="n"/>
      <c r="BO287" s="13" t="n"/>
      <c r="BP287" s="13" t="n"/>
      <c r="BQ287" s="13" t="n"/>
      <c r="BR287" s="13" t="n"/>
      <c r="BS287" s="13" t="n"/>
      <c r="BT287" s="13" t="n"/>
      <c r="BU287" s="13" t="n"/>
      <c r="BV287" s="13" t="n"/>
      <c r="BW287" s="13" t="n"/>
      <c r="BX287" s="13" t="n"/>
      <c r="BY287" s="13" t="n"/>
      <c r="BZ287" s="13" t="n"/>
      <c r="CA287" s="13" t="n"/>
      <c r="CB287" s="13" t="n"/>
      <c r="CC287" s="13" t="n"/>
      <c r="CD287" s="13" t="n"/>
      <c r="CE287" s="13" t="n"/>
      <c r="CF287" s="13" t="n"/>
      <c r="CG287" s="13" t="n"/>
      <c r="CH287" s="13" t="n"/>
      <c r="CI287" s="13" t="n"/>
      <c r="CJ287" s="13" t="n"/>
      <c r="CK287" s="13" t="n"/>
      <c r="CL287" s="13" t="n"/>
      <c r="CM287" s="13" t="n"/>
      <c r="CN287" s="13" t="n"/>
      <c r="CO287" s="13" t="n"/>
      <c r="CP287" s="13" t="n"/>
      <c r="CQ287" s="13" t="n"/>
      <c r="CR287" s="13" t="n"/>
      <c r="CS287" s="13" t="n"/>
      <c r="CT287" s="13" t="n"/>
      <c r="CU287" s="13" t="n"/>
      <c r="CV287" s="13" t="n"/>
      <c r="CW287" s="13" t="n"/>
      <c r="CX287" s="13" t="n"/>
      <c r="CY287" s="13" t="n"/>
      <c r="CZ287" s="13" t="n"/>
      <c r="DA287" s="13" t="n"/>
      <c r="DB287" s="13" t="n"/>
      <c r="DC287" s="13" t="n"/>
      <c r="DD287" s="13" t="n"/>
      <c r="DE287" s="13" t="n"/>
      <c r="DF287" s="13" t="n"/>
      <c r="DG287" s="13" t="n"/>
      <c r="DH287" s="13" t="n"/>
      <c r="DI287" s="13" t="n"/>
      <c r="DJ287" s="13" t="n"/>
      <c r="DK287" s="13" t="n"/>
      <c r="DL287" s="13" t="n"/>
      <c r="DM287" s="13" t="n"/>
      <c r="DN287" s="13" t="n"/>
      <c r="DO287" s="13" t="n"/>
      <c r="DP287" s="13" t="n"/>
      <c r="DQ287" s="13" t="n"/>
      <c r="DR287" s="13" t="n"/>
      <c r="DS287" s="13" t="n"/>
      <c r="DT287" s="13" t="n"/>
      <c r="DU287" s="13" t="n"/>
      <c r="DV287" s="13" t="n"/>
      <c r="DW287" s="13" t="n"/>
      <c r="DX287" s="13" t="n"/>
      <c r="DY287" s="13" t="n"/>
      <c r="DZ287" s="13" t="n"/>
      <c r="EA287" s="13" t="n"/>
      <c r="EB287" s="13" t="n"/>
      <c r="EC287" s="13" t="n"/>
    </row>
    <row r="288" ht="16" customHeight="1">
      <c r="A288" s="12" t="inlineStr">
        <is>
          <t>From Stock</t>
        </is>
      </c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inlineStr">
        <is>
          <t>V</t>
        </is>
      </c>
      <c r="N288" s="30" t="n"/>
      <c r="O288" s="30" t="n"/>
      <c r="P288" s="30" t="n"/>
      <c r="Q288" s="30" t="inlineStr">
        <is>
          <t>V</t>
        </is>
      </c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13" t="n"/>
      <c r="AC288" s="30" t="n"/>
      <c r="AD288" s="30" t="n"/>
      <c r="AE288" s="30" t="n"/>
      <c r="AF288" s="30" t="n"/>
      <c r="AG288" s="30" t="n"/>
      <c r="AH288" s="30" t="n"/>
      <c r="AI288" s="30" t="n"/>
      <c r="AJ288" s="30" t="n"/>
      <c r="AK288" s="30" t="n"/>
      <c r="AL288" s="30" t="n"/>
      <c r="AP288" s="13" t="n"/>
      <c r="AQ288" s="15" t="n"/>
      <c r="AR288" s="15" t="n"/>
      <c r="AS288" s="15" t="n"/>
      <c r="AT288" s="15" t="n"/>
      <c r="AU288" s="15" t="n"/>
      <c r="AV288" s="15" t="n"/>
      <c r="AW288" s="15" t="n"/>
      <c r="AX288" s="15" t="n"/>
      <c r="AY288" s="15" t="n"/>
      <c r="AZ288" s="15" t="n"/>
      <c r="BA288" s="15" t="n"/>
      <c r="BB288" s="15" t="n"/>
      <c r="BC288" s="15" t="n"/>
      <c r="BD288" s="13" t="n"/>
      <c r="BE288" s="13" t="n"/>
      <c r="BF288" s="15" t="n"/>
      <c r="BG288" s="15" t="n"/>
      <c r="BH288" s="15" t="n"/>
      <c r="BI288" s="15" t="n"/>
      <c r="BJ288" s="30" t="n"/>
      <c r="BK288" s="30" t="n"/>
      <c r="BL288" s="30" t="n"/>
      <c r="BM288" s="30" t="n"/>
      <c r="BN288" s="30" t="n"/>
      <c r="BO288" s="15" t="n"/>
      <c r="BP288" s="15" t="n"/>
      <c r="BQ288" s="15" t="n"/>
      <c r="BR288" s="30" t="n"/>
      <c r="BS288" s="30" t="n"/>
      <c r="BT288" s="30" t="n"/>
      <c r="BU288" s="30" t="n"/>
      <c r="BV288" s="15" t="n"/>
      <c r="BW288" s="30" t="n"/>
      <c r="BX288" s="30" t="n"/>
      <c r="BY288" s="30" t="n"/>
      <c r="BZ288" s="30" t="n"/>
      <c r="CA288" s="30" t="n"/>
      <c r="CB288" s="30" t="n"/>
      <c r="CC288" s="13" t="n"/>
      <c r="CD288" s="13" t="n"/>
      <c r="CE288" s="13" t="n"/>
      <c r="CF288" s="13" t="n"/>
      <c r="CG288" s="13" t="n"/>
      <c r="CH288" s="13" t="n"/>
      <c r="CI288" s="13" t="n"/>
      <c r="CJ288" s="13" t="n"/>
      <c r="CK288" s="13" t="n"/>
      <c r="CL288" s="13" t="n"/>
      <c r="CM288" s="13" t="n"/>
      <c r="CN288" s="30" t="n"/>
      <c r="CO288" s="30" t="n"/>
      <c r="CP288" s="30" t="n"/>
      <c r="CQ288" s="30" t="n"/>
      <c r="CR288" s="15" t="n"/>
      <c r="CS288" s="15" t="n"/>
      <c r="CT288" s="15" t="n"/>
      <c r="CU288" s="13" t="n"/>
      <c r="CV288" s="15" t="n"/>
      <c r="CW288" s="15" t="n"/>
      <c r="CX288" s="15" t="n"/>
      <c r="CY288" s="15" t="n"/>
      <c r="CZ288" s="30" t="n"/>
      <c r="DA288" s="15" t="n"/>
      <c r="DB288" s="15" t="n"/>
      <c r="DC288" s="15" t="n"/>
      <c r="DD288" s="15" t="n"/>
      <c r="DE288" s="13" t="n"/>
      <c r="DF288" s="13" t="n"/>
      <c r="DG288" s="30" t="n"/>
      <c r="DH288" s="13" t="n"/>
      <c r="DI288" s="13" t="n"/>
      <c r="DJ288" s="13" t="n"/>
      <c r="DK288" s="13" t="n"/>
      <c r="DL288" s="13" t="n"/>
      <c r="DM288" s="13" t="n"/>
      <c r="DN288" s="13" t="n"/>
      <c r="DO288" s="15" t="n"/>
      <c r="DP288" s="15" t="n"/>
      <c r="DQ288" s="15" t="n"/>
      <c r="DR288" s="15" t="n"/>
      <c r="DS288" s="13" t="n"/>
      <c r="DT288" s="13" t="n"/>
      <c r="DU288" s="13" t="n"/>
      <c r="DV288" s="13" t="n"/>
      <c r="DW288" s="13" t="n"/>
      <c r="DX288" s="30" t="n"/>
      <c r="DY288" s="30" t="n"/>
      <c r="DZ288" s="30" t="n"/>
      <c r="EA288" s="30" t="n"/>
      <c r="EB288" s="13" t="n"/>
      <c r="EC288" s="13" t="n"/>
    </row>
    <row r="289" ht="16" customHeight="1">
      <c r="A289" s="12" t="inlineStr">
        <is>
          <t>Qty</t>
        </is>
      </c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>
        <v>3</v>
      </c>
      <c r="N289" s="13" t="n"/>
      <c r="O289" s="13" t="n"/>
      <c r="P289" s="13" t="n"/>
      <c r="Q289" s="13" t="n">
        <v>2</v>
      </c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  <c r="AG289" s="13" t="n"/>
      <c r="AH289" s="13" t="n"/>
      <c r="AI289" s="13" t="n"/>
      <c r="AJ289" s="13" t="n"/>
      <c r="AK289" s="13" t="n"/>
      <c r="AL289" s="13" t="n"/>
      <c r="AP289" s="13" t="n"/>
      <c r="AQ289" s="17" t="n"/>
      <c r="AR289" s="17" t="n"/>
      <c r="AS289" s="17" t="n"/>
      <c r="AT289" s="17" t="n"/>
      <c r="AU289" s="17" t="n"/>
      <c r="AV289" s="17" t="n"/>
      <c r="AW289" s="17" t="n"/>
      <c r="AX289" s="17" t="n"/>
      <c r="AY289" s="17" t="n"/>
      <c r="AZ289" s="17" t="n"/>
      <c r="BA289" s="17" t="n"/>
      <c r="BB289" s="17" t="n"/>
      <c r="BC289" s="17" t="n"/>
      <c r="BD289" s="13" t="n"/>
      <c r="BE289" s="13" t="n"/>
      <c r="BF289" s="17" t="n"/>
      <c r="BG289" s="17" t="n"/>
      <c r="BH289" s="17" t="n"/>
      <c r="BI289" s="17" t="n"/>
      <c r="BJ289" s="13" t="n"/>
      <c r="BK289" s="13" t="n"/>
      <c r="BL289" s="13" t="n"/>
      <c r="BM289" s="13" t="n"/>
      <c r="BN289" s="13" t="n"/>
      <c r="BO289" s="17" t="n"/>
      <c r="BP289" s="17" t="n"/>
      <c r="BQ289" s="17" t="n"/>
      <c r="BR289" s="13" t="n"/>
      <c r="BS289" s="13" t="n"/>
      <c r="BT289" s="13" t="n"/>
      <c r="BU289" s="13" t="n"/>
      <c r="BV289" s="17" t="n"/>
      <c r="BW289" s="13" t="n"/>
      <c r="BX289" s="13" t="n"/>
      <c r="BY289" s="13" t="n"/>
      <c r="BZ289" s="13" t="n"/>
      <c r="CA289" s="13" t="n"/>
      <c r="CB289" s="13" t="n"/>
      <c r="CC289" s="13" t="n"/>
      <c r="CD289" s="13" t="n"/>
      <c r="CE289" s="13" t="n"/>
      <c r="CF289" s="13" t="n"/>
      <c r="CG289" s="13" t="n"/>
      <c r="CH289" s="13" t="n"/>
      <c r="CI289" s="13" t="n"/>
      <c r="CJ289" s="13" t="n"/>
      <c r="CK289" s="13" t="n"/>
      <c r="CL289" s="13" t="n"/>
      <c r="CM289" s="13" t="n"/>
      <c r="CN289" s="13" t="n"/>
      <c r="CO289" s="13" t="n"/>
      <c r="CP289" s="13" t="n"/>
      <c r="CQ289" s="13" t="n"/>
      <c r="CR289" s="17" t="n"/>
      <c r="CS289" s="17" t="n"/>
      <c r="CT289" s="17" t="n"/>
      <c r="CU289" s="13" t="n"/>
      <c r="CV289" s="17" t="n"/>
      <c r="CW289" s="17" t="n"/>
      <c r="CX289" s="17" t="n"/>
      <c r="CY289" s="17" t="n"/>
      <c r="CZ289" s="13" t="n"/>
      <c r="DA289" s="17" t="n"/>
      <c r="DB289" s="17" t="n"/>
      <c r="DC289" s="17" t="n"/>
      <c r="DD289" s="17" t="n"/>
      <c r="DE289" s="13" t="n"/>
      <c r="DF289" s="13" t="n"/>
      <c r="DG289" s="13" t="n"/>
      <c r="DH289" s="13" t="n"/>
      <c r="DI289" s="13" t="n"/>
      <c r="DJ289" s="13" t="n"/>
      <c r="DK289" s="13" t="n"/>
      <c r="DL289" s="13" t="n"/>
      <c r="DM289" s="13" t="n"/>
      <c r="DN289" s="13" t="n"/>
      <c r="DO289" s="17" t="n"/>
      <c r="DP289" s="17" t="n"/>
      <c r="DQ289" s="17" t="n"/>
      <c r="DR289" s="17" t="n"/>
      <c r="DS289" s="13" t="n"/>
      <c r="DT289" s="13" t="n"/>
      <c r="DU289" s="13" t="n"/>
      <c r="DV289" s="13" t="n"/>
      <c r="DW289" s="13" t="n"/>
      <c r="DX289" s="13" t="n"/>
      <c r="DY289" s="13" t="n"/>
      <c r="DZ289" s="13" t="n"/>
      <c r="EA289" s="13" t="n"/>
      <c r="EB289" s="13" t="n"/>
      <c r="EC289" s="13" t="n"/>
    </row>
    <row r="290" ht="16" customHeight="1">
      <c r="A290" s="14" t="inlineStr">
        <is>
          <t>Price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>
        <v>308</v>
      </c>
      <c r="N290" s="15" t="n"/>
      <c r="O290" s="15" t="n"/>
      <c r="P290" s="15" t="n"/>
      <c r="Q290" s="15" t="n">
        <v>220</v>
      </c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3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P290" s="19">
        <f>(AP288*AP287)*(1-AP289)</f>
        <v/>
      </c>
      <c r="AQ290" s="19">
        <f>(AQ288*AQ287)*(1-AQ289)</f>
        <v/>
      </c>
      <c r="AR290" s="19">
        <f>(AR288*AR287)*(1-AR289)</f>
        <v/>
      </c>
      <c r="AS290" s="19">
        <f>(AS288*AS287)*(1-AS289)</f>
        <v/>
      </c>
      <c r="AT290" s="19">
        <f>(AT288*AT287)*(1-AT289)</f>
        <v/>
      </c>
      <c r="AU290" s="19">
        <f>(AU288*AU287)*(1-AU289)</f>
        <v/>
      </c>
      <c r="AV290" s="19">
        <f>(AV288*AV287)*(1-AV289)</f>
        <v/>
      </c>
      <c r="AW290" s="19">
        <f>(AW288*AW287)*(1-AW289)</f>
        <v/>
      </c>
      <c r="AX290" s="19">
        <f>(AX288*AX287)*(1-AX289)</f>
        <v/>
      </c>
      <c r="AY290" s="19">
        <f>(AY288*AY287)*(1-AY289)</f>
        <v/>
      </c>
      <c r="AZ290" s="19">
        <f>(AZ288*AZ287)*(1-AZ289)</f>
        <v/>
      </c>
      <c r="BA290" s="19">
        <f>(BA288*BA287)*(1-BA289)</f>
        <v/>
      </c>
      <c r="BB290" s="19">
        <f>(BB288*BB287)*(1-BB289)</f>
        <v/>
      </c>
      <c r="BC290" s="19">
        <f>(BC288*BC287)*(1-BC289)</f>
        <v/>
      </c>
      <c r="BD290" s="19">
        <f>(BD288*BD287)*(1-BD289)</f>
        <v/>
      </c>
      <c r="BE290" s="19">
        <f>(BE288*BE287)*(1-BE289)</f>
        <v/>
      </c>
      <c r="BF290" s="19" t="n"/>
      <c r="BG290" s="19" t="n"/>
      <c r="BH290" s="19" t="n"/>
      <c r="BI290" s="19">
        <f>(BI288*BI287)*(1-BI289)</f>
        <v/>
      </c>
      <c r="BJ290" s="15" t="n"/>
      <c r="BK290" s="15" t="n"/>
      <c r="BL290" s="15" t="n"/>
      <c r="BM290" s="15" t="n"/>
      <c r="BN290" s="15" t="n"/>
      <c r="BO290" s="19">
        <f>(BO288*BO287)*(1-BO289)</f>
        <v/>
      </c>
      <c r="BP290" s="19">
        <f>(BP288*BP287)*(1-BP289)</f>
        <v/>
      </c>
      <c r="BQ290" s="19">
        <f>(BQ288*BQ287)*(1-BQ289)</f>
        <v/>
      </c>
      <c r="BR290" s="15" t="n"/>
      <c r="BS290" s="15" t="n"/>
      <c r="BT290" s="15" t="n"/>
      <c r="BU290" s="15" t="n"/>
      <c r="BV290" s="19">
        <f>(BV288*BV287)*(1-BV289)</f>
        <v/>
      </c>
      <c r="BW290" s="15" t="n"/>
      <c r="BX290" s="15" t="n"/>
      <c r="BY290" s="15" t="n"/>
      <c r="BZ290" s="15" t="n"/>
      <c r="CA290" s="15" t="n"/>
      <c r="CB290" s="15" t="n"/>
      <c r="CC290" s="19">
        <f>(CC288*CC287)*(1-CC289)</f>
        <v/>
      </c>
      <c r="CD290" s="19">
        <f>(CD288*CD287)*(1-CD289)</f>
        <v/>
      </c>
      <c r="CE290" s="19">
        <f>(CE288*CE287)*(1-CE289)</f>
        <v/>
      </c>
      <c r="CF290" s="19">
        <f>(CF288*CF287)*(1-CF289)</f>
        <v/>
      </c>
      <c r="CG290" s="19">
        <f>(CG288*CG287)*(1-CG289)</f>
        <v/>
      </c>
      <c r="CH290" s="19">
        <f>(CH288*CH287)*(1-CH289)</f>
        <v/>
      </c>
      <c r="CI290" s="19">
        <f>(CI288*CI287)*(1-CI289)</f>
        <v/>
      </c>
      <c r="CJ290" s="19">
        <f>(CJ288*CJ287)*(1-CJ289)</f>
        <v/>
      </c>
      <c r="CK290" s="19">
        <f>(CK288*CK287)*(1-CK289)</f>
        <v/>
      </c>
      <c r="CL290" s="19">
        <f>(CL288*CL287)*(1-CL289)</f>
        <v/>
      </c>
      <c r="CM290" s="19">
        <f>(CM288*CM287)*(1-CM289)</f>
        <v/>
      </c>
      <c r="CN290" s="15" t="n"/>
      <c r="CO290" s="15" t="n"/>
      <c r="CP290" s="15" t="n"/>
      <c r="CQ290" s="15" t="n"/>
      <c r="CR290" s="19">
        <f>(CR288*CR287)*(1-CR289)</f>
        <v/>
      </c>
      <c r="CS290" s="19">
        <f>(CS288*CS287)*(1-CS289)</f>
        <v/>
      </c>
      <c r="CT290" s="19">
        <f>(CT288*CT287)*(1-CT289)</f>
        <v/>
      </c>
      <c r="CU290" s="19">
        <f>(CU288*CU287)*(1-CU289)</f>
        <v/>
      </c>
      <c r="CV290" s="19">
        <f>(CV288*CV287)*(1-CV289)</f>
        <v/>
      </c>
      <c r="CW290" s="19">
        <f>(CW288*CW287)*(1-CW289)</f>
        <v/>
      </c>
      <c r="CX290" s="19" t="n"/>
      <c r="CY290" s="19" t="n"/>
      <c r="CZ290" s="15" t="n"/>
      <c r="DA290" s="19">
        <f>(DA288*DA287)*(1-DA289)</f>
        <v/>
      </c>
      <c r="DB290" s="19">
        <f>(DB288*DB287)*(1-DB289)</f>
        <v/>
      </c>
      <c r="DC290" s="19">
        <f>(DC288*DC287)*(1-DC289)</f>
        <v/>
      </c>
      <c r="DD290" s="19">
        <f>(DD288*DD287)*(1-DD289)</f>
        <v/>
      </c>
      <c r="DE290" s="19">
        <f>(DE288*DE287)*(1-DE289)</f>
        <v/>
      </c>
      <c r="DF290" s="19">
        <f>(DF288*DF287)*(1-DF289)</f>
        <v/>
      </c>
      <c r="DG290" s="15" t="n"/>
      <c r="DH290" s="19">
        <f>(DH288*DH287)*(1-DH289)</f>
        <v/>
      </c>
      <c r="DI290" s="19">
        <f>(DI288*DI287)*(1-DI289)</f>
        <v/>
      </c>
      <c r="DJ290" s="19">
        <f>(DJ288*DJ287)*(1-DJ289)</f>
        <v/>
      </c>
      <c r="DK290" s="19">
        <f>(DK288*DK287)*(1-DK289)</f>
        <v/>
      </c>
      <c r="DL290" s="19">
        <f>(DL288*DL287)*(1-DL289)</f>
        <v/>
      </c>
      <c r="DM290" s="19">
        <f>(DM288*DM287)*(1-DM289)</f>
        <v/>
      </c>
      <c r="DN290" s="19">
        <f>(DN288*DN287)*(1-DN289)</f>
        <v/>
      </c>
      <c r="DO290" s="19">
        <f>(DO288*DO287)*(1-DO289)</f>
        <v/>
      </c>
      <c r="DP290" s="19">
        <f>(DP288*DP287)*(1-DP289)</f>
        <v/>
      </c>
      <c r="DQ290" s="19">
        <f>(DQ288*DQ287)*(1-DQ289)</f>
        <v/>
      </c>
      <c r="DR290" s="19">
        <f>(DR288*DR287)*(1-DR289)</f>
        <v/>
      </c>
      <c r="DS290" s="19">
        <f>(DS288*DS287)*(1-DS289)</f>
        <v/>
      </c>
      <c r="DT290" s="13" t="n"/>
      <c r="DU290" s="19">
        <f>(DU288*DU287)*(1-DU289)</f>
        <v/>
      </c>
      <c r="DV290" s="19">
        <f>(DV288*DV287)*(1-DV289)</f>
        <v/>
      </c>
      <c r="DW290" s="19">
        <f>(DW288*DW287)*(1-DW289)</f>
        <v/>
      </c>
      <c r="DX290" s="15" t="n"/>
      <c r="DY290" s="15" t="n"/>
      <c r="DZ290" s="15" t="n"/>
      <c r="EA290" s="15" t="n"/>
      <c r="EB290" s="19">
        <f>(EB288*EB287)*(1-EB289)</f>
        <v/>
      </c>
      <c r="EC290" s="19">
        <f>(EC288*EC287)*(1-EC289)</f>
        <v/>
      </c>
    </row>
    <row r="291" ht="16" customHeight="1">
      <c r="A291" s="16" t="inlineStr">
        <is>
          <t>Discount</t>
        </is>
      </c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>
        <v>0</v>
      </c>
      <c r="N291" s="17" t="n"/>
      <c r="O291" s="17" t="n"/>
      <c r="P291" s="17" t="n"/>
      <c r="Q291" s="17" t="n">
        <v>0</v>
      </c>
      <c r="R291" s="17" t="n"/>
      <c r="S291" s="17" t="n"/>
      <c r="T291" s="17" t="n"/>
      <c r="U291" s="17" t="n"/>
      <c r="V291" s="17" t="n"/>
      <c r="W291" s="17" t="n"/>
      <c r="X291" s="17" t="n"/>
      <c r="Y291" s="17" t="n"/>
      <c r="Z291" s="17" t="n"/>
      <c r="AA291" s="17" t="n"/>
      <c r="AB291" s="13" t="n"/>
      <c r="AC291" s="17" t="n"/>
      <c r="AD291" s="17" t="n"/>
      <c r="AE291" s="17" t="n"/>
      <c r="AF291" s="17" t="n"/>
      <c r="AG291" s="17" t="n"/>
      <c r="AH291" s="17" t="n"/>
      <c r="AI291" s="17" t="n"/>
      <c r="AJ291" s="17" t="n"/>
      <c r="AK291" s="17" t="n"/>
      <c r="AL291" s="17" t="n"/>
      <c r="AP291" s="13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13" t="n"/>
      <c r="BE291" s="13" t="n"/>
      <c r="BF291" s="6" t="n"/>
      <c r="BG291" s="6" t="n"/>
      <c r="BH291" s="6" t="n"/>
      <c r="BI291" s="6" t="n"/>
      <c r="BJ291" s="17" t="n"/>
      <c r="BK291" s="17" t="n"/>
      <c r="BL291" s="17" t="n"/>
      <c r="BM291" s="17" t="n"/>
      <c r="BN291" s="17" t="n"/>
      <c r="BO291" s="6" t="n"/>
      <c r="BP291" s="6" t="n"/>
      <c r="BQ291" s="6" t="n"/>
      <c r="BR291" s="17" t="n"/>
      <c r="BS291" s="17" t="n"/>
      <c r="BT291" s="17" t="n"/>
      <c r="BU291" s="17" t="n"/>
      <c r="BV291" s="6" t="n"/>
      <c r="BW291" s="17" t="n"/>
      <c r="BX291" s="17" t="n"/>
      <c r="BY291" s="17" t="n"/>
      <c r="BZ291" s="17" t="n"/>
      <c r="CA291" s="17" t="n"/>
      <c r="CB291" s="17" t="n"/>
      <c r="CC291" s="13" t="n"/>
      <c r="CD291" s="13" t="n"/>
      <c r="CE291" s="13" t="n"/>
      <c r="CF291" s="13" t="n"/>
      <c r="CG291" s="13" t="n"/>
      <c r="CH291" s="13" t="n"/>
      <c r="CI291" s="13" t="n"/>
      <c r="CJ291" s="13" t="n"/>
      <c r="CK291" s="13" t="n"/>
      <c r="CL291" s="13" t="n"/>
      <c r="CM291" s="13" t="n"/>
      <c r="CN291" s="17" t="n"/>
      <c r="CO291" s="17" t="n"/>
      <c r="CP291" s="17" t="n"/>
      <c r="CQ291" s="17" t="n"/>
      <c r="CR291" s="6" t="n"/>
      <c r="CS291" s="6" t="n"/>
      <c r="CT291" s="6" t="n"/>
      <c r="CU291" s="13" t="n"/>
      <c r="CV291" s="6" t="n"/>
      <c r="CW291" s="6" t="n"/>
      <c r="CX291" s="6" t="n"/>
      <c r="CY291" s="6" t="n"/>
      <c r="CZ291" s="17" t="n"/>
      <c r="DA291" s="6" t="n"/>
      <c r="DB291" s="6" t="n"/>
      <c r="DC291" s="6" t="n"/>
      <c r="DD291" s="6" t="n"/>
      <c r="DE291" s="13" t="n"/>
      <c r="DF291" s="13" t="n"/>
      <c r="DG291" s="17" t="n"/>
      <c r="DH291" s="13" t="n"/>
      <c r="DI291" s="13" t="n"/>
      <c r="DJ291" s="13" t="n"/>
      <c r="DK291" s="13" t="n"/>
      <c r="DL291" s="13" t="n"/>
      <c r="DM291" s="13" t="n"/>
      <c r="DN291" s="13" t="n"/>
      <c r="DO291" s="6" t="n"/>
      <c r="DP291" s="6" t="n"/>
      <c r="DQ291" s="6" t="n"/>
      <c r="DR291" s="6" t="n"/>
      <c r="DS291" s="13" t="n"/>
      <c r="DT291" s="13" t="n"/>
      <c r="DU291" s="13" t="n"/>
      <c r="DV291" s="13" t="n"/>
      <c r="DW291" s="13" t="n"/>
      <c r="DX291" s="17" t="n"/>
      <c r="DY291" s="17" t="n"/>
      <c r="DZ291" s="17" t="n"/>
      <c r="EA291" s="17" t="n"/>
      <c r="EB291" s="13" t="n"/>
      <c r="EC291" s="13" t="n"/>
    </row>
    <row r="292" ht="16" customHeight="1">
      <c r="A292" s="18" t="inlineStr">
        <is>
          <t>Final Price</t>
        </is>
      </c>
      <c r="B292" s="19">
        <f>(B290*B289)*(1-B291)</f>
        <v/>
      </c>
      <c r="C292" s="19">
        <f>(C290*C289)*(1-C291)</f>
        <v/>
      </c>
      <c r="D292" s="19">
        <f>(D290*D289)*(1-D291)</f>
        <v/>
      </c>
      <c r="E292" s="19">
        <f>(E290*E289)*(1-E291)</f>
        <v/>
      </c>
      <c r="F292" s="19">
        <f>(F290*F289)*(1-F291)</f>
        <v/>
      </c>
      <c r="G292" s="19">
        <f>(G290*G289)*(1-G291)</f>
        <v/>
      </c>
      <c r="H292" s="19">
        <f>(H290*H289)*(1-H291)</f>
        <v/>
      </c>
      <c r="I292" s="19">
        <f>(I290*I289)*(1-I291)</f>
        <v/>
      </c>
      <c r="J292" s="19">
        <f>(J290*J289)*(1-J291)</f>
        <v/>
      </c>
      <c r="K292" s="19">
        <f>(K290*K289)*(1-K291)</f>
        <v/>
      </c>
      <c r="L292" s="19">
        <f>(L290*L289)*(1-L291)</f>
        <v/>
      </c>
      <c r="M292" s="19">
        <f>(M290*M289)*(1-M291)</f>
        <v/>
      </c>
      <c r="N292" s="19">
        <f>(N290*N289)*(1-N291)</f>
        <v/>
      </c>
      <c r="O292" s="19">
        <f>(O290*O289)*(1-O291)</f>
        <v/>
      </c>
      <c r="P292" s="19">
        <f>(P290*P289)*(1-P291)</f>
        <v/>
      </c>
      <c r="Q292" s="19">
        <f>(Q290*Q289)*(1-Q291)</f>
        <v/>
      </c>
      <c r="R292" s="19">
        <f>(R290*R289)*(1-R291)</f>
        <v/>
      </c>
      <c r="S292" s="19">
        <f>(S290*S289)*(1-S291)</f>
        <v/>
      </c>
      <c r="T292" s="19">
        <f>(T290*T289)*(1-T291)</f>
        <v/>
      </c>
      <c r="U292" s="19">
        <f>(U290*U289)*(1-U291)</f>
        <v/>
      </c>
      <c r="V292" s="19">
        <f>(V290*V289)*(1-V291)</f>
        <v/>
      </c>
      <c r="W292" s="19">
        <f>(W290*W289)*(1-W291)</f>
        <v/>
      </c>
      <c r="X292" s="19" t="n"/>
      <c r="Y292" s="19">
        <f>(Y290*Y289)*(1-Y291)</f>
        <v/>
      </c>
      <c r="Z292" s="19">
        <f>(Z290*Z289)*(1-Z291)</f>
        <v/>
      </c>
      <c r="AA292" s="19">
        <f>(AA290*AA289)*(1-AA291)</f>
        <v/>
      </c>
      <c r="AB292" s="19">
        <f>(AB290*AB289)*(1-AB291)</f>
        <v/>
      </c>
      <c r="AC292" s="19">
        <f>(AC290*AC289)*(1-AC291)</f>
        <v/>
      </c>
      <c r="AD292" s="19" t="n"/>
      <c r="AE292" s="19" t="n"/>
      <c r="AF292" s="19" t="n"/>
      <c r="AG292" s="19" t="n"/>
      <c r="AH292" s="19" t="n"/>
      <c r="AI292" s="19" t="n"/>
      <c r="AJ292" s="19">
        <f>(AJ290*AJ289)*(1-AJ291)</f>
        <v/>
      </c>
      <c r="AK292" s="19">
        <f>(AK290*AK289)*(1-AK291)</f>
        <v/>
      </c>
      <c r="AL292" s="19">
        <f>(AL290*AL289)*(1-AL291)</f>
        <v/>
      </c>
      <c r="AP292" s="13" t="n"/>
      <c r="AQ292" s="20" t="n"/>
      <c r="AR292" s="20" t="n"/>
      <c r="AS292" s="20" t="n"/>
      <c r="AT292" s="20" t="n"/>
      <c r="AU292" s="20" t="n"/>
      <c r="AV292" s="20" t="n"/>
      <c r="AW292" s="20" t="n"/>
      <c r="AX292" s="20" t="n"/>
      <c r="AY292" s="20" t="n"/>
      <c r="AZ292" s="20" t="n"/>
      <c r="BA292" s="20" t="n"/>
      <c r="BB292" s="20" t="n"/>
      <c r="BC292" s="20" t="n"/>
      <c r="BD292" s="13" t="n"/>
      <c r="BE292" s="13" t="n"/>
      <c r="BF292" s="20" t="n"/>
      <c r="BG292" s="20" t="n"/>
      <c r="BH292" s="20" t="n"/>
      <c r="BI292" s="20" t="n"/>
      <c r="BJ292" s="19">
        <f>(BJ290*BJ289)*(1-BJ291)</f>
        <v/>
      </c>
      <c r="BK292" s="19">
        <f>(BK290*BK289)*(1-BK291)</f>
        <v/>
      </c>
      <c r="BL292" s="19">
        <f>(BL290*BL289)*(1-BL291)</f>
        <v/>
      </c>
      <c r="BM292" s="19">
        <f>(BM290*BM289)*(1-BM291)</f>
        <v/>
      </c>
      <c r="BN292" s="19">
        <f>(BN290*BN289)*(1-BN291)</f>
        <v/>
      </c>
      <c r="BO292" s="20" t="n"/>
      <c r="BP292" s="20" t="n"/>
      <c r="BQ292" s="20" t="n"/>
      <c r="BR292" s="19">
        <f>(BR290*BR289)*(1-BR291)</f>
        <v/>
      </c>
      <c r="BS292" s="19">
        <f>(BS290*BS289)*(1-BS291)</f>
        <v/>
      </c>
      <c r="BT292" s="19">
        <f>(BT290*BT289)*(1-BT291)</f>
        <v/>
      </c>
      <c r="BU292" s="19">
        <f>(BU290*BU289)*(1-BU291)</f>
        <v/>
      </c>
      <c r="BV292" s="20" t="n"/>
      <c r="BW292" s="19">
        <f>(BW290*BW289)*(1-BW291)</f>
        <v/>
      </c>
      <c r="BX292" s="19">
        <f>(BX290*BX289)*(1-BX291)</f>
        <v/>
      </c>
      <c r="BY292" s="19">
        <f>(BY290*BY289)*(1-BY291)</f>
        <v/>
      </c>
      <c r="BZ292" s="19">
        <f>(BZ290*BZ289)*(1-BZ291)</f>
        <v/>
      </c>
      <c r="CA292" s="19">
        <f>(CA290*CA289)*(1-CA291)</f>
        <v/>
      </c>
      <c r="CB292" s="19">
        <f>(CB290*CB289)*(1-CB291)</f>
        <v/>
      </c>
      <c r="CC292" s="13" t="n"/>
      <c r="CD292" s="13" t="n"/>
      <c r="CE292" s="13" t="n"/>
      <c r="CF292" s="13" t="n"/>
      <c r="CG292" s="13" t="n"/>
      <c r="CH292" s="13" t="n"/>
      <c r="CI292" s="13" t="n"/>
      <c r="CJ292" s="13" t="n"/>
      <c r="CK292" s="13" t="n"/>
      <c r="CL292" s="13" t="n"/>
      <c r="CM292" s="13" t="n"/>
      <c r="CN292" s="19">
        <f>(CN290*CN289)*(1-CN291)</f>
        <v/>
      </c>
      <c r="CO292" s="19">
        <f>(CO290*CO289)*(1-CO291)</f>
        <v/>
      </c>
      <c r="CP292" s="19">
        <f>(CP290*CP289)*(1-CP291)</f>
        <v/>
      </c>
      <c r="CQ292" s="19">
        <f>(CQ290*CQ289)*(1-CQ291)</f>
        <v/>
      </c>
      <c r="CR292" s="20" t="n"/>
      <c r="CS292" s="20" t="n"/>
      <c r="CT292" s="20" t="n"/>
      <c r="CU292" s="13" t="n"/>
      <c r="CV292" s="20" t="n"/>
      <c r="CW292" s="20" t="n"/>
      <c r="CX292" s="20" t="n"/>
      <c r="CY292" s="20" t="n"/>
      <c r="CZ292" s="19">
        <f>(CZ290*CZ289)*(1-CZ291)</f>
        <v/>
      </c>
      <c r="DA292" s="20" t="n"/>
      <c r="DB292" s="20" t="n"/>
      <c r="DC292" s="20" t="n"/>
      <c r="DD292" s="20" t="n"/>
      <c r="DE292" s="13" t="n"/>
      <c r="DF292" s="13" t="n"/>
      <c r="DG292" s="19">
        <f>(DG290*DG289)*(1-DG291)</f>
        <v/>
      </c>
      <c r="DH292" s="13" t="n"/>
      <c r="DI292" s="13" t="n"/>
      <c r="DJ292" s="13" t="n"/>
      <c r="DK292" s="13" t="n"/>
      <c r="DL292" s="13" t="n"/>
      <c r="DM292" s="13" t="n"/>
      <c r="DN292" s="13" t="n"/>
      <c r="DO292" s="20" t="n"/>
      <c r="DP292" s="20" t="n"/>
      <c r="DQ292" s="20" t="n"/>
      <c r="DR292" s="20" t="n"/>
      <c r="DS292" s="13" t="n"/>
      <c r="DT292" s="19">
        <f>(DT290*DT289)*(1-DT291)</f>
        <v/>
      </c>
      <c r="DU292" s="13" t="n"/>
      <c r="DV292" s="13" t="n"/>
      <c r="DW292" s="13" t="n"/>
      <c r="DX292" s="19">
        <f>(DX290*DX289)*(1-DX291)</f>
        <v/>
      </c>
      <c r="DY292" s="19">
        <f>(DY290*DY289)*(1-DY291)</f>
        <v/>
      </c>
      <c r="DZ292" s="19">
        <f>(DZ290*DZ289)*(1-DZ291)</f>
        <v/>
      </c>
      <c r="EA292" s="19">
        <f>(EA290*EA289)*(1-EA291)</f>
        <v/>
      </c>
      <c r="EB292" s="13" t="n"/>
      <c r="EC292" s="13" t="n"/>
    </row>
    <row r="293" ht="16" customHeight="1">
      <c r="A293" s="11" t="inlineStr">
        <is>
          <t>Customer</t>
        </is>
      </c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inlineStr">
        <is>
          <t>Ormat</t>
        </is>
      </c>
      <c r="N293" s="6" t="n"/>
      <c r="O293" s="6" t="n"/>
      <c r="P293" s="6" t="n"/>
      <c r="Q293" s="6" t="inlineStr">
        <is>
          <t>Ormat</t>
        </is>
      </c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13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P293" s="13" t="n"/>
      <c r="AQ293" s="13" t="n"/>
      <c r="AR293" s="13" t="n"/>
      <c r="AS293" s="13" t="n"/>
      <c r="AT293" s="13" t="n"/>
      <c r="AU293" s="13" t="n"/>
      <c r="AV293" s="13" t="n"/>
      <c r="AW293" s="13" t="n"/>
      <c r="AX293" s="13" t="n"/>
      <c r="AY293" s="13" t="n"/>
      <c r="AZ293" s="13" t="n"/>
      <c r="BA293" s="13" t="n"/>
      <c r="BB293" s="13" t="n"/>
      <c r="BC293" s="13" t="n"/>
      <c r="BD293" s="13" t="n"/>
      <c r="BE293" s="13" t="n"/>
      <c r="BF293" s="13" t="n"/>
      <c r="BG293" s="13" t="n"/>
      <c r="BH293" s="13" t="n"/>
      <c r="BI293" s="13" t="n"/>
      <c r="BJ293" s="6" t="n"/>
      <c r="BK293" s="6" t="n"/>
      <c r="BL293" s="6" t="n"/>
      <c r="BM293" s="6" t="n"/>
      <c r="BN293" s="6" t="n"/>
      <c r="BO293" s="13" t="n"/>
      <c r="BP293" s="13" t="n"/>
      <c r="BQ293" s="13" t="n"/>
      <c r="BR293" s="6" t="n"/>
      <c r="BS293" s="6" t="n"/>
      <c r="BT293" s="6" t="n"/>
      <c r="BU293" s="6" t="n"/>
      <c r="BV293" s="13" t="n"/>
      <c r="BW293" s="6" t="n"/>
      <c r="BX293" s="6" t="n"/>
      <c r="BY293" s="6" t="n"/>
      <c r="BZ293" s="6" t="n"/>
      <c r="CA293" s="6" t="n"/>
      <c r="CB293" s="6" t="n"/>
      <c r="CC293" s="13" t="n"/>
      <c r="CD293" s="13" t="n"/>
      <c r="CE293" s="13" t="n"/>
      <c r="CF293" s="13" t="n"/>
      <c r="CG293" s="13" t="n"/>
      <c r="CH293" s="13" t="n"/>
      <c r="CI293" s="13" t="n"/>
      <c r="CJ293" s="13" t="n"/>
      <c r="CK293" s="13" t="n"/>
      <c r="CL293" s="13" t="n"/>
      <c r="CM293" s="13" t="n"/>
      <c r="CN293" s="6" t="n"/>
      <c r="CO293" s="6" t="n"/>
      <c r="CP293" s="6" t="n"/>
      <c r="CQ293" s="6" t="n"/>
      <c r="CR293" s="13" t="n"/>
      <c r="CS293" s="13" t="n"/>
      <c r="CT293" s="13" t="n"/>
      <c r="CU293" s="13" t="n"/>
      <c r="CV293" s="13" t="n"/>
      <c r="CW293" s="13" t="n"/>
      <c r="CX293" s="13" t="n"/>
      <c r="CY293" s="13" t="n"/>
      <c r="CZ293" s="6" t="n"/>
      <c r="DA293" s="13" t="n"/>
      <c r="DB293" s="13" t="n"/>
      <c r="DC293" s="13" t="n"/>
      <c r="DD293" s="13" t="n"/>
      <c r="DE293" s="13" t="n"/>
      <c r="DF293" s="13" t="n"/>
      <c r="DG293" s="6" t="n"/>
      <c r="DH293" s="13" t="n"/>
      <c r="DI293" s="13" t="n"/>
      <c r="DJ293" s="13" t="n"/>
      <c r="DK293" s="13" t="n"/>
      <c r="DL293" s="13" t="n"/>
      <c r="DM293" s="13" t="n"/>
      <c r="DN293" s="13" t="n"/>
      <c r="DO293" s="13" t="n"/>
      <c r="DP293" s="13" t="n"/>
      <c r="DQ293" s="13" t="n"/>
      <c r="DR293" s="13" t="n"/>
      <c r="DS293" s="13" t="n"/>
      <c r="DT293" s="13" t="n"/>
      <c r="DU293" s="13" t="n"/>
      <c r="DV293" s="13" t="n"/>
      <c r="DW293" s="13" t="n"/>
      <c r="DX293" s="6" t="n"/>
      <c r="DY293" s="6" t="n"/>
      <c r="DZ293" s="6" t="n"/>
      <c r="EA293" s="6" t="n"/>
      <c r="EB293" s="13" t="n"/>
      <c r="EC293" s="13" t="n"/>
    </row>
    <row r="294" ht="16" customHeight="1">
      <c r="A294" s="21" t="inlineStr">
        <is>
          <t>Customer PN</t>
        </is>
      </c>
      <c r="B294" s="20" t="n"/>
      <c r="C294" s="20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inlineStr">
        <is>
          <t>955.070.841.1</t>
        </is>
      </c>
      <c r="N294" s="20" t="n"/>
      <c r="O294" s="20" t="n"/>
      <c r="P294" s="20" t="n"/>
      <c r="Q294" s="20" t="inlineStr">
        <is>
          <t>955.070.839.1</t>
        </is>
      </c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  <c r="AA294" s="20" t="n"/>
      <c r="AB294" s="13" t="n"/>
      <c r="AC294" s="32" t="n"/>
      <c r="AD294" s="32" t="n"/>
      <c r="AE294" s="32" t="n"/>
      <c r="AF294" s="32" t="n"/>
      <c r="AG294" s="32" t="n"/>
      <c r="AH294" s="32" t="n"/>
      <c r="AI294" s="32" t="n"/>
      <c r="AJ294" s="20" t="n"/>
      <c r="AK294" s="20" t="n"/>
      <c r="AL294" s="20" t="n"/>
      <c r="AP294" s="13" t="n"/>
      <c r="AQ294" s="30" t="n"/>
      <c r="AR294" s="30" t="n"/>
      <c r="AS294" s="30" t="n"/>
      <c r="AT294" s="30" t="n"/>
      <c r="AU294" s="30" t="n"/>
      <c r="AV294" s="30" t="n"/>
      <c r="AW294" s="30" t="n"/>
      <c r="AX294" s="30" t="n"/>
      <c r="AY294" s="30" t="n"/>
      <c r="AZ294" s="30" t="n"/>
      <c r="BA294" s="30" t="n"/>
      <c r="BB294" s="30" t="n"/>
      <c r="BC294" s="30" t="n"/>
      <c r="BD294" s="13" t="n"/>
      <c r="BE294" s="13" t="n"/>
      <c r="BF294" s="30" t="n"/>
      <c r="BG294" s="30" t="n"/>
      <c r="BH294" s="30" t="n"/>
      <c r="BI294" s="30" t="n"/>
      <c r="BJ294" s="32" t="n"/>
      <c r="BK294" s="32" t="n"/>
      <c r="BL294" s="32" t="n"/>
      <c r="BM294" s="32" t="n"/>
      <c r="BN294" s="32" t="n"/>
      <c r="BO294" s="30" t="n"/>
      <c r="BP294" s="30" t="n"/>
      <c r="BQ294" s="30" t="n"/>
      <c r="BR294" s="32" t="n"/>
      <c r="BS294" s="32" t="n"/>
      <c r="BT294" s="32" t="n"/>
      <c r="BU294" s="32" t="n"/>
      <c r="BV294" s="30" t="n"/>
      <c r="BW294" s="32" t="n"/>
      <c r="BX294" s="32" t="n"/>
      <c r="BY294" s="32" t="n"/>
      <c r="BZ294" s="32" t="n"/>
      <c r="CA294" s="20" t="n"/>
      <c r="CB294" s="20" t="n"/>
      <c r="CC294" s="13" t="n"/>
      <c r="CD294" s="13" t="n"/>
      <c r="CE294" s="13" t="n"/>
      <c r="CF294" s="13" t="n"/>
      <c r="CG294" s="13" t="n"/>
      <c r="CH294" s="13" t="n"/>
      <c r="CI294" s="13" t="n"/>
      <c r="CJ294" s="13" t="n"/>
      <c r="CK294" s="13" t="n"/>
      <c r="CL294" s="13" t="n"/>
      <c r="CM294" s="13" t="n"/>
      <c r="CN294" s="32" t="n"/>
      <c r="CO294" s="32" t="n"/>
      <c r="CP294" s="32" t="n"/>
      <c r="CQ294" s="32" t="n"/>
      <c r="CR294" s="30" t="n"/>
      <c r="CS294" s="30" t="n"/>
      <c r="CT294" s="30" t="n"/>
      <c r="CU294" s="13" t="n"/>
      <c r="CV294" s="30" t="n"/>
      <c r="CW294" s="30" t="n"/>
      <c r="CX294" s="30" t="n"/>
      <c r="CY294" s="30" t="n"/>
      <c r="CZ294" s="32" t="n"/>
      <c r="DA294" s="30" t="n"/>
      <c r="DB294" s="30" t="n"/>
      <c r="DC294" s="30" t="n"/>
      <c r="DD294" s="30" t="n"/>
      <c r="DE294" s="13" t="n"/>
      <c r="DF294" s="13" t="n"/>
      <c r="DG294" s="32" t="n"/>
      <c r="DH294" s="13" t="n"/>
      <c r="DI294" s="13" t="n"/>
      <c r="DJ294" s="13" t="n"/>
      <c r="DK294" s="13" t="n"/>
      <c r="DL294" s="13" t="n"/>
      <c r="DM294" s="13" t="n"/>
      <c r="DN294" s="13" t="n"/>
      <c r="DO294" s="30" t="n"/>
      <c r="DP294" s="30" t="n"/>
      <c r="DQ294" s="30" t="n"/>
      <c r="DR294" s="30" t="n"/>
      <c r="DS294" s="13" t="n"/>
      <c r="DT294" s="13" t="n"/>
      <c r="DU294" s="13" t="n"/>
      <c r="DV294" s="13" t="n"/>
      <c r="DW294" s="13" t="n"/>
      <c r="DX294" s="32" t="n"/>
      <c r="DY294" s="32" t="n"/>
      <c r="DZ294" s="32" t="n"/>
      <c r="EA294" s="32" t="n"/>
      <c r="EB294" s="13" t="n"/>
      <c r="EC294" s="13" t="n"/>
    </row>
    <row r="295" ht="16" customHeight="1">
      <c r="A295" s="12" t="inlineStr">
        <is>
          <t>PO REF</t>
        </is>
      </c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20" t="inlineStr">
        <is>
          <t>AN22-1001</t>
        </is>
      </c>
      <c r="N295" s="13" t="n"/>
      <c r="O295" s="13" t="n"/>
      <c r="P295" s="13" t="n"/>
      <c r="Q295" s="13" t="inlineStr">
        <is>
          <t>AJ23-1205</t>
        </is>
      </c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  <c r="AG295" s="13" t="n"/>
      <c r="AH295" s="13" t="n"/>
      <c r="AI295" s="13" t="n"/>
      <c r="AJ295" s="13" t="n"/>
      <c r="AK295" s="13" t="n"/>
      <c r="AL295" s="13" t="n"/>
      <c r="AP295" s="13" t="n"/>
      <c r="AQ295" s="13" t="n"/>
      <c r="AR295" s="13" t="n"/>
      <c r="AS295" s="13" t="n"/>
      <c r="AT295" s="13" t="n"/>
      <c r="AU295" s="13" t="n"/>
      <c r="AV295" s="13" t="n"/>
      <c r="AW295" s="13" t="n"/>
      <c r="AX295" s="13" t="n"/>
      <c r="AY295" s="13" t="n"/>
      <c r="AZ295" s="13" t="n"/>
      <c r="BA295" s="13" t="n"/>
      <c r="BB295" s="13" t="n"/>
      <c r="BC295" s="13" t="n"/>
      <c r="BD295" s="13" t="n"/>
      <c r="BE295" s="13" t="n"/>
      <c r="BF295" s="13" t="n"/>
      <c r="BG295" s="13" t="n"/>
      <c r="BH295" s="13" t="n"/>
      <c r="BI295" s="13" t="n"/>
      <c r="BJ295" s="13" t="n"/>
      <c r="BK295" s="13" t="n"/>
      <c r="BL295" s="13" t="n"/>
      <c r="BM295" s="13" t="n"/>
      <c r="BN295" s="13" t="n"/>
      <c r="BO295" s="13" t="n"/>
      <c r="BP295" s="13" t="n"/>
      <c r="BQ295" s="13" t="n"/>
      <c r="BR295" s="13" t="n"/>
      <c r="BS295" s="13" t="n"/>
      <c r="BT295" s="13" t="n"/>
      <c r="BU295" s="13" t="n"/>
      <c r="BV295" s="13" t="n"/>
      <c r="BW295" s="13" t="n"/>
      <c r="BX295" s="13" t="n"/>
      <c r="BY295" s="13" t="n"/>
      <c r="BZ295" s="13" t="n"/>
      <c r="CA295" s="13" t="n"/>
      <c r="CB295" s="13" t="n"/>
      <c r="CC295" s="13" t="n"/>
      <c r="CD295" s="13" t="n"/>
      <c r="CE295" s="13" t="n"/>
      <c r="CF295" s="13" t="n"/>
      <c r="CG295" s="13" t="n"/>
      <c r="CH295" s="13" t="n"/>
      <c r="CI295" s="13" t="n"/>
      <c r="CJ295" s="13" t="n"/>
      <c r="CK295" s="13" t="n"/>
      <c r="CL295" s="13" t="n"/>
      <c r="CM295" s="13" t="n"/>
      <c r="CN295" s="13" t="n"/>
      <c r="CO295" s="13" t="n"/>
      <c r="CP295" s="13" t="n"/>
      <c r="CQ295" s="13" t="n"/>
      <c r="CR295" s="13" t="n"/>
      <c r="CS295" s="13" t="n"/>
      <c r="CT295" s="13" t="n"/>
      <c r="CU295" s="13" t="n"/>
      <c r="CV295" s="13" t="n"/>
      <c r="CW295" s="13" t="n"/>
      <c r="CX295" s="13" t="n"/>
      <c r="CY295" s="13" t="n"/>
      <c r="CZ295" s="13" t="n"/>
      <c r="DA295" s="13" t="n"/>
      <c r="DB295" s="13" t="n"/>
      <c r="DC295" s="13" t="n"/>
      <c r="DD295" s="13" t="n"/>
      <c r="DE295" s="13" t="n"/>
      <c r="DF295" s="13" t="n"/>
      <c r="DG295" s="13" t="n"/>
      <c r="DH295" s="13" t="n"/>
      <c r="DI295" s="13" t="n"/>
      <c r="DJ295" s="13" t="n"/>
      <c r="DK295" s="13" t="n"/>
      <c r="DL295" s="13" t="n"/>
      <c r="DM295" s="13" t="n"/>
      <c r="DN295" s="13" t="n"/>
      <c r="DO295" s="13" t="n"/>
      <c r="DP295" s="13" t="n"/>
      <c r="DQ295" s="13" t="n"/>
      <c r="DR295" s="13" t="n"/>
      <c r="DS295" s="13" t="n"/>
      <c r="DT295" s="13" t="n"/>
      <c r="DU295" s="13" t="n"/>
      <c r="DV295" s="13" t="n"/>
      <c r="DW295" s="13" t="n"/>
      <c r="DX295" s="13" t="n"/>
      <c r="DY295" s="13" t="n"/>
      <c r="DZ295" s="13" t="n"/>
      <c r="EA295" s="13" t="n"/>
      <c r="EB295" s="13" t="n"/>
      <c r="EC295" s="13" t="n"/>
    </row>
    <row r="296" ht="16" customHeight="1">
      <c r="A296" s="12" t="inlineStr">
        <is>
          <t>From Stock</t>
        </is>
      </c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inlineStr">
        <is>
          <t>V</t>
        </is>
      </c>
      <c r="N296" s="30" t="n"/>
      <c r="O296" s="30" t="n"/>
      <c r="P296" s="30" t="n"/>
      <c r="Q296" s="30" t="inlineStr">
        <is>
          <t>V</t>
        </is>
      </c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13" t="n"/>
      <c r="AC296" s="30" t="n"/>
      <c r="AD296" s="30" t="n"/>
      <c r="AE296" s="30" t="n"/>
      <c r="AF296" s="30" t="n"/>
      <c r="AG296" s="30" t="n"/>
      <c r="AH296" s="30" t="n"/>
      <c r="AI296" s="30" t="n"/>
      <c r="AJ296" s="30" t="n"/>
      <c r="AK296" s="30" t="n"/>
      <c r="AL296" s="30" t="n"/>
      <c r="AP296" s="13" t="n"/>
      <c r="AQ296" s="15" t="n"/>
      <c r="AR296" s="15" t="n"/>
      <c r="AS296" s="15" t="n"/>
      <c r="AT296" s="15" t="n"/>
      <c r="AU296" s="15" t="n"/>
      <c r="AV296" s="15" t="n"/>
      <c r="AW296" s="15" t="n"/>
      <c r="AX296" s="15" t="n"/>
      <c r="AY296" s="15" t="n"/>
      <c r="AZ296" s="15" t="n"/>
      <c r="BA296" s="15" t="n"/>
      <c r="BB296" s="15" t="n"/>
      <c r="BC296" s="15" t="n"/>
      <c r="BD296" s="13" t="n"/>
      <c r="BE296" s="13" t="n"/>
      <c r="BF296" s="15" t="n"/>
      <c r="BG296" s="15" t="n"/>
      <c r="BH296" s="15" t="n"/>
      <c r="BI296" s="15" t="n"/>
      <c r="BJ296" s="30" t="n"/>
      <c r="BK296" s="30" t="n"/>
      <c r="BL296" s="30" t="n"/>
      <c r="BM296" s="30" t="n"/>
      <c r="BN296" s="30" t="n"/>
      <c r="BO296" s="15" t="n"/>
      <c r="BP296" s="15" t="n"/>
      <c r="BQ296" s="15" t="n"/>
      <c r="BR296" s="30" t="n"/>
      <c r="BS296" s="30" t="n"/>
      <c r="BT296" s="30" t="n"/>
      <c r="BU296" s="30" t="n"/>
      <c r="BV296" s="15" t="n"/>
      <c r="BW296" s="30" t="n"/>
      <c r="BX296" s="30" t="n"/>
      <c r="BY296" s="30" t="n"/>
      <c r="BZ296" s="30" t="n"/>
      <c r="CA296" s="30" t="n"/>
      <c r="CB296" s="30" t="n"/>
      <c r="CC296" s="13" t="n"/>
      <c r="CD296" s="13" t="n"/>
      <c r="CE296" s="13" t="n"/>
      <c r="CF296" s="13" t="n"/>
      <c r="CG296" s="13" t="n"/>
      <c r="CH296" s="13" t="n"/>
      <c r="CI296" s="13" t="n"/>
      <c r="CJ296" s="13" t="n"/>
      <c r="CK296" s="13" t="n"/>
      <c r="CL296" s="13" t="n"/>
      <c r="CM296" s="13" t="n"/>
      <c r="CN296" s="30" t="n"/>
      <c r="CO296" s="30" t="n"/>
      <c r="CP296" s="30" t="n"/>
      <c r="CQ296" s="30" t="n"/>
      <c r="CR296" s="15" t="n"/>
      <c r="CS296" s="15" t="n"/>
      <c r="CT296" s="15" t="n"/>
      <c r="CU296" s="13" t="n"/>
      <c r="CV296" s="15" t="n"/>
      <c r="CW296" s="15" t="n"/>
      <c r="CX296" s="15" t="n"/>
      <c r="CY296" s="15" t="n"/>
      <c r="CZ296" s="30" t="n"/>
      <c r="DA296" s="15" t="n"/>
      <c r="DB296" s="15" t="n"/>
      <c r="DC296" s="15" t="n"/>
      <c r="DD296" s="15" t="n"/>
      <c r="DE296" s="13" t="n"/>
      <c r="DF296" s="13" t="n"/>
      <c r="DG296" s="30" t="n"/>
      <c r="DH296" s="13" t="n"/>
      <c r="DI296" s="13" t="n"/>
      <c r="DJ296" s="13" t="n"/>
      <c r="DK296" s="13" t="n"/>
      <c r="DL296" s="13" t="n"/>
      <c r="DM296" s="13" t="n"/>
      <c r="DN296" s="13" t="n"/>
      <c r="DO296" s="15" t="n"/>
      <c r="DP296" s="15" t="n"/>
      <c r="DQ296" s="15" t="n"/>
      <c r="DR296" s="15" t="n"/>
      <c r="DS296" s="13" t="n"/>
      <c r="DT296" s="13" t="n"/>
      <c r="DU296" s="13" t="n"/>
      <c r="DV296" s="13" t="n"/>
      <c r="DW296" s="13" t="n"/>
      <c r="DX296" s="30" t="n"/>
      <c r="DY296" s="30" t="n"/>
      <c r="DZ296" s="30" t="n"/>
      <c r="EA296" s="30" t="n"/>
      <c r="EB296" s="13" t="n"/>
      <c r="EC296" s="13" t="n"/>
    </row>
    <row r="297" ht="16" customHeight="1">
      <c r="A297" s="12" t="inlineStr">
        <is>
          <t>Qty</t>
        </is>
      </c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>
        <v>3</v>
      </c>
      <c r="N297" s="13" t="n"/>
      <c r="O297" s="13" t="n"/>
      <c r="P297" s="13" t="n"/>
      <c r="Q297" s="13" t="n">
        <v>4</v>
      </c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  <c r="AG297" s="13" t="n"/>
      <c r="AH297" s="13" t="n"/>
      <c r="AI297" s="13" t="n"/>
      <c r="AJ297" s="13" t="n"/>
      <c r="AK297" s="13" t="n"/>
      <c r="AL297" s="13" t="n"/>
      <c r="AP297" s="13" t="n"/>
      <c r="AQ297" s="17" t="n"/>
      <c r="AR297" s="17" t="n"/>
      <c r="AS297" s="17" t="n"/>
      <c r="AT297" s="17" t="n"/>
      <c r="AU297" s="17" t="n"/>
      <c r="AV297" s="17" t="n"/>
      <c r="AW297" s="17" t="n"/>
      <c r="AX297" s="17" t="n"/>
      <c r="AY297" s="17" t="n"/>
      <c r="AZ297" s="17" t="n"/>
      <c r="BA297" s="17" t="n"/>
      <c r="BB297" s="17" t="n"/>
      <c r="BC297" s="17" t="n"/>
      <c r="BD297" s="13" t="n"/>
      <c r="BE297" s="13" t="n"/>
      <c r="BF297" s="17" t="n"/>
      <c r="BG297" s="17" t="n"/>
      <c r="BH297" s="17" t="n"/>
      <c r="BI297" s="17" t="n"/>
      <c r="BJ297" s="13" t="n"/>
      <c r="BK297" s="13" t="n"/>
      <c r="BL297" s="13" t="n"/>
      <c r="BM297" s="13" t="n"/>
      <c r="BN297" s="13" t="n"/>
      <c r="BO297" s="17" t="n"/>
      <c r="BP297" s="17" t="n"/>
      <c r="BQ297" s="17" t="n"/>
      <c r="BR297" s="13" t="n"/>
      <c r="BS297" s="13" t="n"/>
      <c r="BT297" s="13" t="n"/>
      <c r="BU297" s="13" t="n"/>
      <c r="BV297" s="17" t="n"/>
      <c r="BW297" s="13" t="n"/>
      <c r="BX297" s="13" t="n"/>
      <c r="BY297" s="13" t="n"/>
      <c r="BZ297" s="13" t="n"/>
      <c r="CA297" s="13" t="n"/>
      <c r="CB297" s="13" t="n"/>
      <c r="CC297" s="13" t="n"/>
      <c r="CD297" s="13" t="n"/>
      <c r="CE297" s="13" t="n"/>
      <c r="CF297" s="13" t="n"/>
      <c r="CG297" s="13" t="n"/>
      <c r="CH297" s="13" t="n"/>
      <c r="CI297" s="13" t="n"/>
      <c r="CJ297" s="13" t="n"/>
      <c r="CK297" s="13" t="n"/>
      <c r="CL297" s="13" t="n"/>
      <c r="CM297" s="13" t="n"/>
      <c r="CN297" s="13" t="n"/>
      <c r="CO297" s="13" t="n"/>
      <c r="CP297" s="13" t="n"/>
      <c r="CQ297" s="13" t="n"/>
      <c r="CR297" s="17" t="n"/>
      <c r="CS297" s="17" t="n"/>
      <c r="CT297" s="17" t="n"/>
      <c r="CU297" s="13" t="n"/>
      <c r="CV297" s="17" t="n"/>
      <c r="CW297" s="17" t="n"/>
      <c r="CX297" s="17" t="n"/>
      <c r="CY297" s="17" t="n"/>
      <c r="CZ297" s="13" t="n"/>
      <c r="DA297" s="17" t="n"/>
      <c r="DB297" s="17" t="n"/>
      <c r="DC297" s="17" t="n"/>
      <c r="DD297" s="17" t="n"/>
      <c r="DE297" s="13" t="n"/>
      <c r="DF297" s="13" t="n"/>
      <c r="DG297" s="13" t="n"/>
      <c r="DH297" s="13" t="n"/>
      <c r="DI297" s="13" t="n"/>
      <c r="DJ297" s="13" t="n"/>
      <c r="DK297" s="13" t="n"/>
      <c r="DL297" s="13" t="n"/>
      <c r="DM297" s="13" t="n"/>
      <c r="DN297" s="13" t="n"/>
      <c r="DO297" s="17" t="n"/>
      <c r="DP297" s="17" t="n"/>
      <c r="DQ297" s="17" t="n"/>
      <c r="DR297" s="17" t="n"/>
      <c r="DS297" s="13" t="n"/>
      <c r="DT297" s="13" t="n"/>
      <c r="DU297" s="13" t="n"/>
      <c r="DV297" s="13" t="n"/>
      <c r="DW297" s="13" t="n"/>
      <c r="DX297" s="13" t="n"/>
      <c r="DY297" s="13" t="n"/>
      <c r="DZ297" s="13" t="n"/>
      <c r="EA297" s="13" t="n"/>
      <c r="EB297" s="13" t="n"/>
      <c r="EC297" s="13" t="n"/>
    </row>
    <row r="298" ht="16" customHeight="1">
      <c r="A298" s="14" t="inlineStr">
        <is>
          <t>Price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>
        <v>308</v>
      </c>
      <c r="N298" s="15" t="n"/>
      <c r="O298" s="15" t="n"/>
      <c r="P298" s="15" t="n"/>
      <c r="Q298" s="15" t="n">
        <v>295</v>
      </c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3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  <c r="AL298" s="15" t="n"/>
      <c r="AP298" s="19">
        <f>(AP296*AP295)*(1-AP297)</f>
        <v/>
      </c>
      <c r="AQ298" s="19">
        <f>(AQ296*AQ295)*(1-AQ297)</f>
        <v/>
      </c>
      <c r="AR298" s="19">
        <f>(AR296*AR295)*(1-AR297)</f>
        <v/>
      </c>
      <c r="AS298" s="19">
        <f>(AS296*AS295)*(1-AS297)</f>
        <v/>
      </c>
      <c r="AT298" s="19">
        <f>(AT296*AT295)*(1-AT297)</f>
        <v/>
      </c>
      <c r="AU298" s="19">
        <f>(AU296*AU295)*(1-AU297)</f>
        <v/>
      </c>
      <c r="AV298" s="19">
        <f>(AV296*AV295)*(1-AV297)</f>
        <v/>
      </c>
      <c r="AW298" s="19">
        <f>(AW296*AW295)*(1-AW297)</f>
        <v/>
      </c>
      <c r="AX298" s="19">
        <f>(AX296*AX295)*(1-AX297)</f>
        <v/>
      </c>
      <c r="AY298" s="19">
        <f>(AY296*AY295)*(1-AY297)</f>
        <v/>
      </c>
      <c r="AZ298" s="19">
        <f>(AZ296*AZ295)*(1-AZ297)</f>
        <v/>
      </c>
      <c r="BA298" s="19">
        <f>(BA296*BA295)*(1-BA297)</f>
        <v/>
      </c>
      <c r="BB298" s="19">
        <f>(BB296*BB295)*(1-BB297)</f>
        <v/>
      </c>
      <c r="BC298" s="19">
        <f>(BC296*BC295)*(1-BC297)</f>
        <v/>
      </c>
      <c r="BD298" s="19">
        <f>(BD296*BD295)*(1-BD297)</f>
        <v/>
      </c>
      <c r="BE298" s="19">
        <f>(BE296*BE295)*(1-BE297)</f>
        <v/>
      </c>
      <c r="BF298" s="19" t="n"/>
      <c r="BG298" s="19" t="n"/>
      <c r="BH298" s="19" t="n"/>
      <c r="BI298" s="19">
        <f>(BI296*BI295)*(1-BI297)</f>
        <v/>
      </c>
      <c r="BJ298" s="15" t="n"/>
      <c r="BK298" s="15" t="n"/>
      <c r="BL298" s="15" t="n"/>
      <c r="BM298" s="15" t="n"/>
      <c r="BN298" s="15" t="n"/>
      <c r="BO298" s="19">
        <f>(BO296*BO295)*(1-BO297)</f>
        <v/>
      </c>
      <c r="BP298" s="19">
        <f>(BP296*BP295)*(1-BP297)</f>
        <v/>
      </c>
      <c r="BQ298" s="19">
        <f>(BQ296*BQ295)*(1-BQ297)</f>
        <v/>
      </c>
      <c r="BR298" s="15" t="n"/>
      <c r="BS298" s="15" t="n"/>
      <c r="BT298" s="15" t="n"/>
      <c r="BU298" s="15" t="n"/>
      <c r="BV298" s="19">
        <f>(BV296*BV295)*(1-BV297)</f>
        <v/>
      </c>
      <c r="BW298" s="15" t="n"/>
      <c r="BX298" s="15" t="n"/>
      <c r="BY298" s="15" t="n"/>
      <c r="BZ298" s="15" t="n"/>
      <c r="CA298" s="15" t="n"/>
      <c r="CB298" s="15" t="n"/>
      <c r="CC298" s="19">
        <f>(CC296*CC295)*(1-CC297)</f>
        <v/>
      </c>
      <c r="CD298" s="19">
        <f>(CD296*CD295)*(1-CD297)</f>
        <v/>
      </c>
      <c r="CE298" s="19">
        <f>(CE296*CE295)*(1-CE297)</f>
        <v/>
      </c>
      <c r="CF298" s="19">
        <f>(CF296*CF295)*(1-CF297)</f>
        <v/>
      </c>
      <c r="CG298" s="19">
        <f>(CG296*CG295)*(1-CG297)</f>
        <v/>
      </c>
      <c r="CH298" s="19">
        <f>(CH296*CH295)*(1-CH297)</f>
        <v/>
      </c>
      <c r="CI298" s="19">
        <f>(CI296*CI295)*(1-CI297)</f>
        <v/>
      </c>
      <c r="CJ298" s="19">
        <f>(CJ296*CJ295)*(1-CJ297)</f>
        <v/>
      </c>
      <c r="CK298" s="19">
        <f>(CK296*CK295)*(1-CK297)</f>
        <v/>
      </c>
      <c r="CL298" s="19">
        <f>(CL296*CL295)*(1-CL297)</f>
        <v/>
      </c>
      <c r="CM298" s="19">
        <f>(CM296*CM295)*(1-CM297)</f>
        <v/>
      </c>
      <c r="CN298" s="15" t="n"/>
      <c r="CO298" s="15" t="n"/>
      <c r="CP298" s="15" t="n"/>
      <c r="CQ298" s="15" t="n"/>
      <c r="CR298" s="19">
        <f>(CR296*CR295)*(1-CR297)</f>
        <v/>
      </c>
      <c r="CS298" s="19">
        <f>(CS296*CS295)*(1-CS297)</f>
        <v/>
      </c>
      <c r="CT298" s="19">
        <f>(CT296*CT295)*(1-CT297)</f>
        <v/>
      </c>
      <c r="CU298" s="19">
        <f>(CU296*CU295)*(1-CU297)</f>
        <v/>
      </c>
      <c r="CV298" s="19">
        <f>(CV296*CV295)*(1-CV297)</f>
        <v/>
      </c>
      <c r="CW298" s="19">
        <f>(CW296*CW295)*(1-CW297)</f>
        <v/>
      </c>
      <c r="CX298" s="19" t="n"/>
      <c r="CY298" s="19" t="n"/>
      <c r="CZ298" s="15" t="n"/>
      <c r="DA298" s="19">
        <f>(DA296*DA295)*(1-DA297)</f>
        <v/>
      </c>
      <c r="DB298" s="19">
        <f>(DB296*DB295)*(1-DB297)</f>
        <v/>
      </c>
      <c r="DC298" s="19">
        <f>(DC296*DC295)*(1-DC297)</f>
        <v/>
      </c>
      <c r="DD298" s="19">
        <f>(DD296*DD295)*(1-DD297)</f>
        <v/>
      </c>
      <c r="DE298" s="19">
        <f>(DE296*DE295)*(1-DE297)</f>
        <v/>
      </c>
      <c r="DF298" s="19">
        <f>(DF296*DF295)*(1-DF297)</f>
        <v/>
      </c>
      <c r="DG298" s="15" t="n"/>
      <c r="DH298" s="19">
        <f>(DH296*DH295)*(1-DH297)</f>
        <v/>
      </c>
      <c r="DI298" s="19">
        <f>(DI296*DI295)*(1-DI297)</f>
        <v/>
      </c>
      <c r="DJ298" s="19">
        <f>(DJ296*DJ295)*(1-DJ297)</f>
        <v/>
      </c>
      <c r="DK298" s="19">
        <f>(DK296*DK295)*(1-DK297)</f>
        <v/>
      </c>
      <c r="DL298" s="19">
        <f>(DL296*DL295)*(1-DL297)</f>
        <v/>
      </c>
      <c r="DM298" s="19">
        <f>(DM296*DM295)*(1-DM297)</f>
        <v/>
      </c>
      <c r="DN298" s="19">
        <f>(DN296*DN295)*(1-DN297)</f>
        <v/>
      </c>
      <c r="DO298" s="19">
        <f>(DO296*DO295)*(1-DO297)</f>
        <v/>
      </c>
      <c r="DP298" s="19">
        <f>(DP296*DP295)*(1-DP297)</f>
        <v/>
      </c>
      <c r="DQ298" s="19">
        <f>(DQ296*DQ295)*(1-DQ297)</f>
        <v/>
      </c>
      <c r="DR298" s="19">
        <f>(DR296*DR295)*(1-DR297)</f>
        <v/>
      </c>
      <c r="DS298" s="19">
        <f>(DS296*DS295)*(1-DS297)</f>
        <v/>
      </c>
      <c r="DT298" s="13" t="n"/>
      <c r="DU298" s="19">
        <f>(DU296*DU295)*(1-DU297)</f>
        <v/>
      </c>
      <c r="DV298" s="19">
        <f>(DV296*DV295)*(1-DV297)</f>
        <v/>
      </c>
      <c r="DW298" s="19">
        <f>(DW296*DW295)*(1-DW297)</f>
        <v/>
      </c>
      <c r="DX298" s="15" t="n"/>
      <c r="DY298" s="15" t="n"/>
      <c r="DZ298" s="15" t="n"/>
      <c r="EA298" s="15" t="n"/>
      <c r="EB298" s="19">
        <f>(EB296*EB295)*(1-EB297)</f>
        <v/>
      </c>
      <c r="EC298" s="19">
        <f>(EC296*EC295)*(1-EC297)</f>
        <v/>
      </c>
    </row>
    <row r="299" ht="16" customHeight="1">
      <c r="A299" s="16" t="inlineStr">
        <is>
          <t>Discount</t>
        </is>
      </c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>
        <v>0</v>
      </c>
      <c r="N299" s="17" t="n"/>
      <c r="O299" s="17" t="n"/>
      <c r="P299" s="17" t="n"/>
      <c r="Q299" s="17" t="n">
        <v>0</v>
      </c>
      <c r="R299" s="17" t="n"/>
      <c r="S299" s="17" t="n"/>
      <c r="T299" s="17" t="n"/>
      <c r="U299" s="17" t="n"/>
      <c r="V299" s="17" t="n"/>
      <c r="W299" s="17" t="n"/>
      <c r="X299" s="17" t="n"/>
      <c r="Y299" s="17" t="n"/>
      <c r="Z299" s="17" t="n"/>
      <c r="AA299" s="17" t="n"/>
      <c r="AB299" s="13" t="n"/>
      <c r="AC299" s="17" t="n"/>
      <c r="AD299" s="17" t="n"/>
      <c r="AE299" s="17" t="n"/>
      <c r="AF299" s="17" t="n"/>
      <c r="AG299" s="17" t="n"/>
      <c r="AH299" s="17" t="n"/>
      <c r="AI299" s="17" t="n"/>
      <c r="AJ299" s="17" t="n"/>
      <c r="AK299" s="17" t="n"/>
      <c r="AL299" s="17" t="n"/>
      <c r="AP299" s="13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13" t="n"/>
      <c r="BE299" s="13" t="n"/>
      <c r="BF299" s="6" t="n"/>
      <c r="BG299" s="6" t="n"/>
      <c r="BH299" s="6" t="n"/>
      <c r="BI299" s="6" t="n"/>
      <c r="BJ299" s="17" t="n"/>
      <c r="BK299" s="17" t="n"/>
      <c r="BL299" s="17" t="n"/>
      <c r="BM299" s="17" t="n"/>
      <c r="BN299" s="17" t="n"/>
      <c r="BO299" s="6" t="n"/>
      <c r="BP299" s="6" t="n"/>
      <c r="BQ299" s="6" t="n"/>
      <c r="BR299" s="17" t="n"/>
      <c r="BS299" s="17" t="n"/>
      <c r="BT299" s="17" t="n"/>
      <c r="BU299" s="17" t="n"/>
      <c r="BV299" s="6" t="n"/>
      <c r="BW299" s="17" t="n"/>
      <c r="BX299" s="17" t="n"/>
      <c r="BY299" s="17" t="n"/>
      <c r="BZ299" s="17" t="n"/>
      <c r="CA299" s="17" t="n"/>
      <c r="CB299" s="17" t="n"/>
      <c r="CC299" s="13" t="n"/>
      <c r="CD299" s="13" t="n"/>
      <c r="CE299" s="13" t="n"/>
      <c r="CF299" s="13" t="n"/>
      <c r="CG299" s="13" t="n"/>
      <c r="CH299" s="13" t="n"/>
      <c r="CI299" s="13" t="n"/>
      <c r="CJ299" s="13" t="n"/>
      <c r="CK299" s="13" t="n"/>
      <c r="CL299" s="13" t="n"/>
      <c r="CM299" s="13" t="n"/>
      <c r="CN299" s="17" t="n"/>
      <c r="CO299" s="17" t="n"/>
      <c r="CP299" s="17" t="n"/>
      <c r="CQ299" s="17" t="n"/>
      <c r="CR299" s="6" t="n"/>
      <c r="CS299" s="6" t="n"/>
      <c r="CT299" s="6" t="n"/>
      <c r="CU299" s="13" t="n"/>
      <c r="CV299" s="6" t="n"/>
      <c r="CW299" s="6" t="n"/>
      <c r="CX299" s="6" t="n"/>
      <c r="CY299" s="6" t="n"/>
      <c r="CZ299" s="17" t="n"/>
      <c r="DA299" s="6" t="n"/>
      <c r="DB299" s="6" t="n"/>
      <c r="DC299" s="6" t="n"/>
      <c r="DD299" s="6" t="n"/>
      <c r="DE299" s="13" t="n"/>
      <c r="DF299" s="13" t="n"/>
      <c r="DG299" s="17" t="n"/>
      <c r="DH299" s="13" t="n"/>
      <c r="DI299" s="13" t="n"/>
      <c r="DJ299" s="13" t="n"/>
      <c r="DK299" s="13" t="n"/>
      <c r="DL299" s="13" t="n"/>
      <c r="DM299" s="13" t="n"/>
      <c r="DN299" s="13" t="n"/>
      <c r="DO299" s="6" t="n"/>
      <c r="DP299" s="6" t="n"/>
      <c r="DQ299" s="6" t="n"/>
      <c r="DR299" s="6" t="n"/>
      <c r="DS299" s="13" t="n"/>
      <c r="DT299" s="13" t="n"/>
      <c r="DU299" s="13" t="n"/>
      <c r="DV299" s="13" t="n"/>
      <c r="DW299" s="13" t="n"/>
      <c r="DX299" s="17" t="n"/>
      <c r="DY299" s="17" t="n"/>
      <c r="DZ299" s="17" t="n"/>
      <c r="EA299" s="17" t="n"/>
      <c r="EB299" s="13" t="n"/>
      <c r="EC299" s="13" t="n"/>
    </row>
    <row r="300" ht="16" customHeight="1">
      <c r="A300" s="18" t="inlineStr">
        <is>
          <t>Final Price</t>
        </is>
      </c>
      <c r="B300" s="19">
        <f>(B298*B297)*(1-B299)</f>
        <v/>
      </c>
      <c r="C300" s="19">
        <f>(C298*C297)*(1-C299)</f>
        <v/>
      </c>
      <c r="D300" s="19">
        <f>(D298*D297)*(1-D299)</f>
        <v/>
      </c>
      <c r="E300" s="19">
        <f>(E298*E297)*(1-E299)</f>
        <v/>
      </c>
      <c r="F300" s="19">
        <f>(F298*F297)*(1-F299)</f>
        <v/>
      </c>
      <c r="G300" s="19">
        <f>(G298*G297)*(1-G299)</f>
        <v/>
      </c>
      <c r="H300" s="19">
        <f>(H298*H297)*(1-H299)</f>
        <v/>
      </c>
      <c r="I300" s="19">
        <f>(I298*I297)*(1-I299)</f>
        <v/>
      </c>
      <c r="J300" s="19">
        <f>(J298*J297)*(1-J299)</f>
        <v/>
      </c>
      <c r="K300" s="19">
        <f>(K298*K297)*(1-K299)</f>
        <v/>
      </c>
      <c r="L300" s="19">
        <f>(L298*L297)*(1-L299)</f>
        <v/>
      </c>
      <c r="M300" s="19">
        <f>(M298*M297)*(1-M299)</f>
        <v/>
      </c>
      <c r="N300" s="19">
        <f>(N298*N297)*(1-N299)</f>
        <v/>
      </c>
      <c r="O300" s="19">
        <f>(O298*O297)*(1-O299)</f>
        <v/>
      </c>
      <c r="P300" s="19">
        <f>(P298*P297)*(1-P299)</f>
        <v/>
      </c>
      <c r="Q300" s="19">
        <f>(Q298*Q297)*(1-Q299)</f>
        <v/>
      </c>
      <c r="R300" s="19">
        <f>(R298*R297)*(1-R299)</f>
        <v/>
      </c>
      <c r="S300" s="19">
        <f>(S298*S297)*(1-S299)</f>
        <v/>
      </c>
      <c r="T300" s="19">
        <f>(T298*T297)*(1-T299)</f>
        <v/>
      </c>
      <c r="U300" s="19">
        <f>(U298*U297)*(1-U299)</f>
        <v/>
      </c>
      <c r="V300" s="19">
        <f>(V298*V297)*(1-V299)</f>
        <v/>
      </c>
      <c r="W300" s="19">
        <f>(W298*W297)*(1-W299)</f>
        <v/>
      </c>
      <c r="X300" s="19" t="n"/>
      <c r="Y300" s="19">
        <f>(Y298*Y297)*(1-Y299)</f>
        <v/>
      </c>
      <c r="Z300" s="19">
        <f>(Z298*Z297)*(1-Z299)</f>
        <v/>
      </c>
      <c r="AA300" s="19">
        <f>(AA298*AA297)*(1-AA299)</f>
        <v/>
      </c>
      <c r="AB300" s="19">
        <f>(AB298*AB297)*(1-AB299)</f>
        <v/>
      </c>
      <c r="AC300" s="19">
        <f>(AC298*AC297)*(1-AC299)</f>
        <v/>
      </c>
      <c r="AD300" s="19" t="n"/>
      <c r="AE300" s="19" t="n"/>
      <c r="AF300" s="19" t="n"/>
      <c r="AG300" s="19" t="n"/>
      <c r="AH300" s="19" t="n"/>
      <c r="AI300" s="19" t="n"/>
      <c r="AJ300" s="19">
        <f>(AJ298*AJ297)*(1-AJ299)</f>
        <v/>
      </c>
      <c r="AK300" s="19">
        <f>(AK298*AK297)*(1-AK299)</f>
        <v/>
      </c>
      <c r="AL300" s="19">
        <f>(AL298*AL297)*(1-AL299)</f>
        <v/>
      </c>
      <c r="AP300" s="13" t="n"/>
      <c r="AQ300" s="20" t="n"/>
      <c r="AR300" s="20" t="n"/>
      <c r="AS300" s="20" t="n"/>
      <c r="AT300" s="20" t="n"/>
      <c r="AU300" s="20" t="n"/>
      <c r="AV300" s="20" t="n"/>
      <c r="AW300" s="20" t="n"/>
      <c r="AX300" s="20" t="n"/>
      <c r="AY300" s="20" t="n"/>
      <c r="AZ300" s="20" t="n"/>
      <c r="BA300" s="20" t="n"/>
      <c r="BB300" s="20" t="n"/>
      <c r="BC300" s="20" t="n"/>
      <c r="BD300" s="13" t="n"/>
      <c r="BE300" s="13" t="n"/>
      <c r="BF300" s="20" t="n"/>
      <c r="BG300" s="20" t="n"/>
      <c r="BH300" s="20" t="n"/>
      <c r="BI300" s="20" t="n"/>
      <c r="BJ300" s="19">
        <f>(BJ298*BJ297)*(1-BJ299)</f>
        <v/>
      </c>
      <c r="BK300" s="19">
        <f>(BK298*BK297)*(1-BK299)</f>
        <v/>
      </c>
      <c r="BL300" s="19">
        <f>(BL298*BL297)*(1-BL299)</f>
        <v/>
      </c>
      <c r="BM300" s="19">
        <f>(BM298*BM297)*(1-BM299)</f>
        <v/>
      </c>
      <c r="BN300" s="19">
        <f>(BN298*BN297)*(1-BN299)</f>
        <v/>
      </c>
      <c r="BO300" s="20" t="n"/>
      <c r="BP300" s="20" t="n"/>
      <c r="BQ300" s="20" t="n"/>
      <c r="BR300" s="19">
        <f>(BR298*BR297)*(1-BR299)</f>
        <v/>
      </c>
      <c r="BS300" s="19">
        <f>(BS298*BS297)*(1-BS299)</f>
        <v/>
      </c>
      <c r="BT300" s="19">
        <f>(BT298*BT297)*(1-BT299)</f>
        <v/>
      </c>
      <c r="BU300" s="19">
        <f>(BU298*BU297)*(1-BU299)</f>
        <v/>
      </c>
      <c r="BV300" s="20" t="n"/>
      <c r="BW300" s="19">
        <f>(BW298*BW297)*(1-BW299)</f>
        <v/>
      </c>
      <c r="BX300" s="19">
        <f>(BX298*BX297)*(1-BX299)</f>
        <v/>
      </c>
      <c r="BY300" s="19">
        <f>(BY298*BY297)*(1-BY299)</f>
        <v/>
      </c>
      <c r="BZ300" s="19">
        <f>(BZ298*BZ297)*(1-BZ299)</f>
        <v/>
      </c>
      <c r="CA300" s="19">
        <f>(CA298*CA297)*(1-CA299)</f>
        <v/>
      </c>
      <c r="CB300" s="19">
        <f>(CB298*CB297)*(1-CB299)</f>
        <v/>
      </c>
      <c r="CC300" s="13" t="n"/>
      <c r="CD300" s="13" t="n"/>
      <c r="CE300" s="13" t="n"/>
      <c r="CF300" s="13" t="n"/>
      <c r="CG300" s="13" t="n"/>
      <c r="CH300" s="13" t="n"/>
      <c r="CI300" s="13" t="n"/>
      <c r="CJ300" s="13" t="n"/>
      <c r="CK300" s="13" t="n"/>
      <c r="CL300" s="13" t="n"/>
      <c r="CM300" s="13" t="n"/>
      <c r="CN300" s="19">
        <f>(CN298*CN297)*(1-CN299)</f>
        <v/>
      </c>
      <c r="CO300" s="19">
        <f>(CO298*CO297)*(1-CO299)</f>
        <v/>
      </c>
      <c r="CP300" s="19">
        <f>(CP298*CP297)*(1-CP299)</f>
        <v/>
      </c>
      <c r="CQ300" s="19">
        <f>(CQ298*CQ297)*(1-CQ299)</f>
        <v/>
      </c>
      <c r="CR300" s="20" t="n"/>
      <c r="CS300" s="20" t="n"/>
      <c r="CT300" s="20" t="n"/>
      <c r="CU300" s="13" t="n"/>
      <c r="CV300" s="20" t="n"/>
      <c r="CW300" s="20" t="n"/>
      <c r="CX300" s="20" t="n"/>
      <c r="CY300" s="20" t="n"/>
      <c r="CZ300" s="19">
        <f>(CZ298*CZ297)*(1-CZ299)</f>
        <v/>
      </c>
      <c r="DA300" s="20" t="n"/>
      <c r="DB300" s="20" t="n"/>
      <c r="DC300" s="20" t="n"/>
      <c r="DD300" s="20" t="n"/>
      <c r="DE300" s="13" t="n"/>
      <c r="DF300" s="13" t="n"/>
      <c r="DG300" s="19">
        <f>(DG298*DG297)*(1-DG299)</f>
        <v/>
      </c>
      <c r="DH300" s="13" t="n"/>
      <c r="DI300" s="13" t="n"/>
      <c r="DJ300" s="13" t="n"/>
      <c r="DK300" s="13" t="n"/>
      <c r="DL300" s="13" t="n"/>
      <c r="DM300" s="13" t="n"/>
      <c r="DN300" s="13" t="n"/>
      <c r="DO300" s="20" t="n"/>
      <c r="DP300" s="20" t="n"/>
      <c r="DQ300" s="20" t="n"/>
      <c r="DR300" s="20" t="n"/>
      <c r="DS300" s="13" t="n"/>
      <c r="DT300" s="19">
        <f>(DT298*DT297)*(1-DT299)</f>
        <v/>
      </c>
      <c r="DU300" s="13" t="n"/>
      <c r="DV300" s="13" t="n"/>
      <c r="DW300" s="13" t="n"/>
      <c r="DX300" s="19">
        <f>(DX298*DX297)*(1-DX299)</f>
        <v/>
      </c>
      <c r="DY300" s="19">
        <f>(DY298*DY297)*(1-DY299)</f>
        <v/>
      </c>
      <c r="DZ300" s="19">
        <f>(DZ298*DZ297)*(1-DZ299)</f>
        <v/>
      </c>
      <c r="EA300" s="19">
        <f>(EA298*EA297)*(1-EA299)</f>
        <v/>
      </c>
      <c r="EB300" s="13" t="n"/>
      <c r="EC300" s="13" t="n"/>
    </row>
    <row r="301" ht="16" customHeight="1">
      <c r="A301" s="11" t="inlineStr">
        <is>
          <t>Customer</t>
        </is>
      </c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inlineStr">
        <is>
          <t>Ormat</t>
        </is>
      </c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13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P301" s="13" t="n"/>
      <c r="AQ301" s="13" t="n"/>
      <c r="AR301" s="13" t="n"/>
      <c r="AS301" s="13" t="n"/>
      <c r="AT301" s="13" t="n"/>
      <c r="AU301" s="13" t="n"/>
      <c r="AV301" s="13" t="n"/>
      <c r="AW301" s="13" t="n"/>
      <c r="AX301" s="13" t="n"/>
      <c r="AY301" s="13" t="n"/>
      <c r="AZ301" s="13" t="n"/>
      <c r="BA301" s="13" t="n"/>
      <c r="BB301" s="13" t="n"/>
      <c r="BC301" s="13" t="n"/>
      <c r="BD301" s="13" t="n"/>
      <c r="BE301" s="13" t="n"/>
      <c r="BF301" s="13" t="n"/>
      <c r="BG301" s="13" t="n"/>
      <c r="BH301" s="13" t="n"/>
      <c r="BI301" s="13" t="n"/>
      <c r="BJ301" s="6" t="n"/>
      <c r="BK301" s="6" t="n"/>
      <c r="BL301" s="6" t="n"/>
      <c r="BM301" s="6" t="n"/>
      <c r="BN301" s="6" t="n"/>
      <c r="BO301" s="13" t="n"/>
      <c r="BP301" s="13" t="n"/>
      <c r="BQ301" s="13" t="n"/>
      <c r="BR301" s="6" t="n"/>
      <c r="BS301" s="6" t="n"/>
      <c r="BT301" s="6" t="n"/>
      <c r="BU301" s="6" t="n"/>
      <c r="BV301" s="13" t="n"/>
      <c r="BW301" s="6" t="n"/>
      <c r="BX301" s="6" t="n"/>
      <c r="BY301" s="6" t="n"/>
      <c r="BZ301" s="6" t="n"/>
      <c r="CA301" s="6" t="n"/>
      <c r="CB301" s="6" t="n"/>
      <c r="CC301" s="13" t="n"/>
      <c r="CD301" s="13" t="n"/>
      <c r="CE301" s="13" t="n"/>
      <c r="CF301" s="13" t="n"/>
      <c r="CG301" s="13" t="n"/>
      <c r="CH301" s="13" t="n"/>
      <c r="CI301" s="13" t="n"/>
      <c r="CJ301" s="13" t="n"/>
      <c r="CK301" s="13" t="n"/>
      <c r="CL301" s="13" t="n"/>
      <c r="CM301" s="13" t="n"/>
      <c r="CN301" s="6" t="n"/>
      <c r="CO301" s="6" t="n"/>
      <c r="CP301" s="6" t="n"/>
      <c r="CQ301" s="6" t="n"/>
      <c r="CR301" s="13" t="n"/>
      <c r="CS301" s="13" t="n"/>
      <c r="CT301" s="13" t="n"/>
      <c r="CU301" s="13" t="n"/>
      <c r="CV301" s="13" t="n"/>
      <c r="CW301" s="13" t="n"/>
      <c r="CX301" s="13" t="n"/>
      <c r="CY301" s="13" t="n"/>
      <c r="CZ301" s="6" t="n"/>
      <c r="DA301" s="13" t="n"/>
      <c r="DB301" s="13" t="n"/>
      <c r="DC301" s="13" t="n"/>
      <c r="DD301" s="13" t="n"/>
      <c r="DE301" s="13" t="n"/>
      <c r="DF301" s="13" t="n"/>
      <c r="DG301" s="6" t="n"/>
      <c r="DH301" s="13" t="n"/>
      <c r="DI301" s="13" t="n"/>
      <c r="DJ301" s="13" t="n"/>
      <c r="DK301" s="13" t="n"/>
      <c r="DL301" s="13" t="n"/>
      <c r="DM301" s="13" t="n"/>
      <c r="DN301" s="13" t="n"/>
      <c r="DO301" s="13" t="n"/>
      <c r="DP301" s="13" t="n"/>
      <c r="DQ301" s="13" t="n"/>
      <c r="DR301" s="13" t="n"/>
      <c r="DS301" s="13" t="n"/>
      <c r="DT301" s="13" t="n"/>
      <c r="DU301" s="13" t="n"/>
      <c r="DV301" s="13" t="n"/>
      <c r="DW301" s="13" t="n"/>
      <c r="DX301" s="6" t="n"/>
      <c r="DY301" s="6" t="n"/>
      <c r="DZ301" s="6" t="n"/>
      <c r="EA301" s="6" t="n"/>
      <c r="EB301" s="13" t="n"/>
      <c r="EC301" s="13" t="n"/>
    </row>
    <row r="302" ht="16" customHeight="1">
      <c r="A302" s="21" t="inlineStr">
        <is>
          <t>Customer PN</t>
        </is>
      </c>
      <c r="B302" s="20" t="n"/>
      <c r="C302" s="20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inlineStr">
        <is>
          <t>955.070.841.1</t>
        </is>
      </c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  <c r="AA302" s="20" t="n"/>
      <c r="AB302" s="13" t="n"/>
      <c r="AC302" s="32" t="n"/>
      <c r="AD302" s="32" t="n"/>
      <c r="AE302" s="32" t="n"/>
      <c r="AF302" s="32" t="n"/>
      <c r="AG302" s="32" t="n"/>
      <c r="AH302" s="32" t="n"/>
      <c r="AI302" s="32" t="n"/>
      <c r="AJ302" s="20" t="n"/>
      <c r="AK302" s="20" t="n"/>
      <c r="AL302" s="20" t="n"/>
      <c r="AP302" s="13" t="n"/>
      <c r="AQ302" s="30" t="n"/>
      <c r="AR302" s="30" t="n"/>
      <c r="AS302" s="30" t="n"/>
      <c r="AT302" s="30" t="n"/>
      <c r="AU302" s="30" t="n"/>
      <c r="AV302" s="30" t="n"/>
      <c r="AW302" s="30" t="n"/>
      <c r="AX302" s="30" t="n"/>
      <c r="AY302" s="30" t="n"/>
      <c r="AZ302" s="30" t="n"/>
      <c r="BA302" s="30" t="n"/>
      <c r="BB302" s="30" t="n"/>
      <c r="BC302" s="30" t="n"/>
      <c r="BD302" s="13" t="n"/>
      <c r="BE302" s="13" t="n"/>
      <c r="BF302" s="30" t="n"/>
      <c r="BG302" s="30" t="n"/>
      <c r="BH302" s="30" t="n"/>
      <c r="BI302" s="30" t="n"/>
      <c r="BJ302" s="32" t="n"/>
      <c r="BK302" s="32" t="n"/>
      <c r="BL302" s="32" t="n"/>
      <c r="BM302" s="32" t="n"/>
      <c r="BN302" s="32" t="n"/>
      <c r="BO302" s="30" t="n"/>
      <c r="BP302" s="30" t="n"/>
      <c r="BQ302" s="30" t="n"/>
      <c r="BR302" s="32" t="n"/>
      <c r="BS302" s="32" t="n"/>
      <c r="BT302" s="32" t="n"/>
      <c r="BU302" s="32" t="n"/>
      <c r="BV302" s="30" t="n"/>
      <c r="BW302" s="32" t="n"/>
      <c r="BX302" s="32" t="n"/>
      <c r="BY302" s="32" t="n"/>
      <c r="BZ302" s="32" t="n"/>
      <c r="CA302" s="20" t="n"/>
      <c r="CB302" s="20" t="n"/>
      <c r="CC302" s="13" t="n"/>
      <c r="CD302" s="13" t="n"/>
      <c r="CE302" s="13" t="n"/>
      <c r="CF302" s="13" t="n"/>
      <c r="CG302" s="13" t="n"/>
      <c r="CH302" s="13" t="n"/>
      <c r="CI302" s="13" t="n"/>
      <c r="CJ302" s="13" t="n"/>
      <c r="CK302" s="13" t="n"/>
      <c r="CL302" s="13" t="n"/>
      <c r="CM302" s="13" t="n"/>
      <c r="CN302" s="32" t="n"/>
      <c r="CO302" s="32" t="n"/>
      <c r="CP302" s="32" t="n"/>
      <c r="CQ302" s="32" t="n"/>
      <c r="CR302" s="30" t="n"/>
      <c r="CS302" s="30" t="n"/>
      <c r="CT302" s="30" t="n"/>
      <c r="CU302" s="13" t="n"/>
      <c r="CV302" s="30" t="n"/>
      <c r="CW302" s="30" t="n"/>
      <c r="CX302" s="30" t="n"/>
      <c r="CY302" s="30" t="n"/>
      <c r="CZ302" s="32" t="n"/>
      <c r="DA302" s="30" t="n"/>
      <c r="DB302" s="30" t="n"/>
      <c r="DC302" s="30" t="n"/>
      <c r="DD302" s="30" t="n"/>
      <c r="DE302" s="13" t="n"/>
      <c r="DF302" s="13" t="n"/>
      <c r="DG302" s="32" t="n"/>
      <c r="DH302" s="13" t="n"/>
      <c r="DI302" s="13" t="n"/>
      <c r="DJ302" s="13" t="n"/>
      <c r="DK302" s="13" t="n"/>
      <c r="DL302" s="13" t="n"/>
      <c r="DM302" s="13" t="n"/>
      <c r="DN302" s="13" t="n"/>
      <c r="DO302" s="30" t="n"/>
      <c r="DP302" s="30" t="n"/>
      <c r="DQ302" s="30" t="n"/>
      <c r="DR302" s="30" t="n"/>
      <c r="DS302" s="13" t="n"/>
      <c r="DT302" s="13" t="n"/>
      <c r="DU302" s="13" t="n"/>
      <c r="DV302" s="13" t="n"/>
      <c r="DW302" s="13" t="n"/>
      <c r="DX302" s="32" t="n"/>
      <c r="DY302" s="32" t="n"/>
      <c r="DZ302" s="32" t="n"/>
      <c r="EA302" s="32" t="n"/>
      <c r="EB302" s="13" t="n"/>
      <c r="EC302" s="13" t="n"/>
    </row>
    <row r="303" ht="16" customHeight="1">
      <c r="A303" s="12" t="inlineStr">
        <is>
          <t>PO REF</t>
        </is>
      </c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20" t="inlineStr">
        <is>
          <t>AJ22-1002</t>
        </is>
      </c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  <c r="AG303" s="13" t="n"/>
      <c r="AH303" s="13" t="n"/>
      <c r="AI303" s="13" t="n"/>
      <c r="AJ303" s="13" t="n"/>
      <c r="AK303" s="13" t="n"/>
      <c r="AL303" s="13" t="n"/>
      <c r="AP303" s="13" t="n"/>
      <c r="AQ303" s="13" t="n"/>
      <c r="AR303" s="13" t="n"/>
      <c r="AS303" s="13" t="n"/>
      <c r="AT303" s="13" t="n"/>
      <c r="AU303" s="13" t="n"/>
      <c r="AV303" s="13" t="n"/>
      <c r="AW303" s="13" t="n"/>
      <c r="AX303" s="13" t="n"/>
      <c r="AY303" s="13" t="n"/>
      <c r="AZ303" s="13" t="n"/>
      <c r="BA303" s="13" t="n"/>
      <c r="BB303" s="13" t="n"/>
      <c r="BC303" s="13" t="n"/>
      <c r="BD303" s="13" t="n"/>
      <c r="BE303" s="13" t="n"/>
      <c r="BF303" s="13" t="n"/>
      <c r="BG303" s="13" t="n"/>
      <c r="BH303" s="13" t="n"/>
      <c r="BI303" s="13" t="n"/>
      <c r="BJ303" s="13" t="n"/>
      <c r="BK303" s="13" t="n"/>
      <c r="BL303" s="13" t="n"/>
      <c r="BM303" s="13" t="n"/>
      <c r="BN303" s="13" t="n"/>
      <c r="BO303" s="13" t="n"/>
      <c r="BP303" s="13" t="n"/>
      <c r="BQ303" s="13" t="n"/>
      <c r="BR303" s="13" t="n"/>
      <c r="BS303" s="13" t="n"/>
      <c r="BT303" s="13" t="n"/>
      <c r="BU303" s="13" t="n"/>
      <c r="BV303" s="13" t="n"/>
      <c r="BW303" s="13" t="n"/>
      <c r="BX303" s="13" t="n"/>
      <c r="BY303" s="13" t="n"/>
      <c r="BZ303" s="13" t="n"/>
      <c r="CA303" s="13" t="n"/>
      <c r="CB303" s="13" t="n"/>
      <c r="CC303" s="13" t="n"/>
      <c r="CD303" s="13" t="n"/>
      <c r="CE303" s="13" t="n"/>
      <c r="CF303" s="13" t="n"/>
      <c r="CG303" s="13" t="n"/>
      <c r="CH303" s="13" t="n"/>
      <c r="CI303" s="13" t="n"/>
      <c r="CJ303" s="13" t="n"/>
      <c r="CK303" s="13" t="n"/>
      <c r="CL303" s="13" t="n"/>
      <c r="CM303" s="13" t="n"/>
      <c r="CN303" s="13" t="n"/>
      <c r="CO303" s="13" t="n"/>
      <c r="CP303" s="13" t="n"/>
      <c r="CQ303" s="13" t="n"/>
      <c r="CR303" s="13" t="n"/>
      <c r="CS303" s="13" t="n"/>
      <c r="CT303" s="13" t="n"/>
      <c r="CU303" s="13" t="n"/>
      <c r="CV303" s="13" t="n"/>
      <c r="CW303" s="13" t="n"/>
      <c r="CX303" s="13" t="n"/>
      <c r="CY303" s="13" t="n"/>
      <c r="CZ303" s="13" t="n"/>
      <c r="DA303" s="13" t="n"/>
      <c r="DB303" s="13" t="n"/>
      <c r="DC303" s="13" t="n"/>
      <c r="DD303" s="13" t="n"/>
      <c r="DE303" s="13" t="n"/>
      <c r="DF303" s="13" t="n"/>
      <c r="DG303" s="13" t="n"/>
      <c r="DH303" s="13" t="n"/>
      <c r="DI303" s="13" t="n"/>
      <c r="DJ303" s="13" t="n"/>
      <c r="DK303" s="13" t="n"/>
      <c r="DL303" s="13" t="n"/>
      <c r="DM303" s="13" t="n"/>
      <c r="DN303" s="13" t="n"/>
      <c r="DO303" s="13" t="n"/>
      <c r="DP303" s="13" t="n"/>
      <c r="DQ303" s="13" t="n"/>
      <c r="DR303" s="13" t="n"/>
      <c r="DS303" s="13" t="n"/>
      <c r="DT303" s="13" t="n"/>
      <c r="DU303" s="13" t="n"/>
      <c r="DV303" s="13" t="n"/>
      <c r="DW303" s="13" t="n"/>
      <c r="DX303" s="13" t="n"/>
      <c r="DY303" s="13" t="n"/>
      <c r="DZ303" s="13" t="n"/>
      <c r="EA303" s="13" t="n"/>
      <c r="EB303" s="13" t="n"/>
      <c r="EC303" s="13" t="n"/>
    </row>
    <row r="304" ht="16" customHeight="1">
      <c r="A304" s="12" t="inlineStr">
        <is>
          <t>From Stock</t>
        </is>
      </c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inlineStr">
        <is>
          <t>V</t>
        </is>
      </c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13" t="n"/>
      <c r="AC304" s="30" t="n"/>
      <c r="AD304" s="30" t="n"/>
      <c r="AE304" s="30" t="n"/>
      <c r="AF304" s="30" t="n"/>
      <c r="AG304" s="30" t="n"/>
      <c r="AH304" s="30" t="n"/>
      <c r="AI304" s="30" t="n"/>
      <c r="AJ304" s="30" t="n"/>
      <c r="AK304" s="30" t="n"/>
      <c r="AL304" s="30" t="n"/>
      <c r="AP304" s="13" t="n"/>
      <c r="AQ304" s="15" t="n"/>
      <c r="AR304" s="15" t="n"/>
      <c r="AS304" s="15" t="n"/>
      <c r="AT304" s="15" t="n"/>
      <c r="AU304" s="15" t="n"/>
      <c r="AV304" s="15" t="n"/>
      <c r="AW304" s="15" t="n"/>
      <c r="AX304" s="15" t="n"/>
      <c r="AY304" s="15" t="n"/>
      <c r="AZ304" s="15" t="n"/>
      <c r="BA304" s="15" t="n"/>
      <c r="BB304" s="15" t="n"/>
      <c r="BC304" s="15" t="n"/>
      <c r="BD304" s="13" t="n"/>
      <c r="BE304" s="13" t="n"/>
      <c r="BF304" s="15" t="n"/>
      <c r="BG304" s="15" t="n"/>
      <c r="BH304" s="15" t="n"/>
      <c r="BI304" s="15" t="n"/>
      <c r="BJ304" s="30" t="n"/>
      <c r="BK304" s="30" t="n"/>
      <c r="BL304" s="30" t="n"/>
      <c r="BM304" s="30" t="n"/>
      <c r="BN304" s="30" t="n"/>
      <c r="BO304" s="15" t="n"/>
      <c r="BP304" s="15" t="n"/>
      <c r="BQ304" s="15" t="n"/>
      <c r="BR304" s="30" t="n"/>
      <c r="BS304" s="30" t="n"/>
      <c r="BT304" s="30" t="n"/>
      <c r="BU304" s="30" t="n"/>
      <c r="BV304" s="15" t="n"/>
      <c r="BW304" s="30" t="n"/>
      <c r="BX304" s="30" t="n"/>
      <c r="BY304" s="30" t="n"/>
      <c r="BZ304" s="30" t="n"/>
      <c r="CA304" s="30" t="n"/>
      <c r="CB304" s="30" t="n"/>
      <c r="CC304" s="13" t="n"/>
      <c r="CD304" s="13" t="n"/>
      <c r="CE304" s="13" t="n"/>
      <c r="CF304" s="13" t="n"/>
      <c r="CG304" s="13" t="n"/>
      <c r="CH304" s="13" t="n"/>
      <c r="CI304" s="13" t="n"/>
      <c r="CJ304" s="13" t="n"/>
      <c r="CK304" s="13" t="n"/>
      <c r="CL304" s="13" t="n"/>
      <c r="CM304" s="13" t="n"/>
      <c r="CN304" s="30" t="n"/>
      <c r="CO304" s="30" t="n"/>
      <c r="CP304" s="30" t="n"/>
      <c r="CQ304" s="30" t="n"/>
      <c r="CR304" s="15" t="n"/>
      <c r="CS304" s="15" t="n"/>
      <c r="CT304" s="15" t="n"/>
      <c r="CU304" s="13" t="n"/>
      <c r="CV304" s="15" t="n"/>
      <c r="CW304" s="15" t="n"/>
      <c r="CX304" s="15" t="n"/>
      <c r="CY304" s="15" t="n"/>
      <c r="CZ304" s="30" t="n"/>
      <c r="DA304" s="15" t="n"/>
      <c r="DB304" s="15" t="n"/>
      <c r="DC304" s="15" t="n"/>
      <c r="DD304" s="15" t="n"/>
      <c r="DE304" s="13" t="n"/>
      <c r="DF304" s="13" t="n"/>
      <c r="DG304" s="30" t="n"/>
      <c r="DH304" s="13" t="n"/>
      <c r="DI304" s="13" t="n"/>
      <c r="DJ304" s="13" t="n"/>
      <c r="DK304" s="13" t="n"/>
      <c r="DL304" s="13" t="n"/>
      <c r="DM304" s="13" t="n"/>
      <c r="DN304" s="13" t="n"/>
      <c r="DO304" s="15" t="n"/>
      <c r="DP304" s="15" t="n"/>
      <c r="DQ304" s="15" t="n"/>
      <c r="DR304" s="15" t="n"/>
      <c r="DS304" s="13" t="n"/>
      <c r="DT304" s="13" t="n"/>
      <c r="DU304" s="13" t="n"/>
      <c r="DV304" s="13" t="n"/>
      <c r="DW304" s="13" t="n"/>
      <c r="DX304" s="30" t="n"/>
      <c r="DY304" s="30" t="n"/>
      <c r="DZ304" s="30" t="n"/>
      <c r="EA304" s="30" t="n"/>
      <c r="EB304" s="13" t="n"/>
      <c r="EC304" s="13" t="n"/>
    </row>
    <row r="305" ht="16" customHeight="1">
      <c r="A305" s="12" t="inlineStr">
        <is>
          <t>Qty</t>
        </is>
      </c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>
        <v>4</v>
      </c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  <c r="AG305" s="13" t="n"/>
      <c r="AH305" s="13" t="n"/>
      <c r="AI305" s="13" t="n"/>
      <c r="AJ305" s="13" t="n"/>
      <c r="AK305" s="13" t="n"/>
      <c r="AL305" s="13" t="n"/>
      <c r="AP305" s="13" t="n"/>
      <c r="AQ305" s="17" t="n"/>
      <c r="AR305" s="17" t="n"/>
      <c r="AS305" s="17" t="n"/>
      <c r="AT305" s="17" t="n"/>
      <c r="AU305" s="17" t="n"/>
      <c r="AV305" s="17" t="n"/>
      <c r="AW305" s="17" t="n"/>
      <c r="AX305" s="17" t="n"/>
      <c r="AY305" s="17" t="n"/>
      <c r="AZ305" s="17" t="n"/>
      <c r="BA305" s="17" t="n"/>
      <c r="BB305" s="17" t="n"/>
      <c r="BC305" s="17" t="n"/>
      <c r="BD305" s="13" t="n"/>
      <c r="BE305" s="13" t="n"/>
      <c r="BF305" s="17" t="n"/>
      <c r="BG305" s="17" t="n"/>
      <c r="BH305" s="17" t="n"/>
      <c r="BI305" s="17" t="n"/>
      <c r="BJ305" s="13" t="n"/>
      <c r="BK305" s="13" t="n"/>
      <c r="BL305" s="13" t="n"/>
      <c r="BM305" s="13" t="n"/>
      <c r="BN305" s="13" t="n"/>
      <c r="BO305" s="17" t="n"/>
      <c r="BP305" s="17" t="n"/>
      <c r="BQ305" s="17" t="n"/>
      <c r="BR305" s="13" t="n"/>
      <c r="BS305" s="13" t="n"/>
      <c r="BT305" s="13" t="n"/>
      <c r="BU305" s="13" t="n"/>
      <c r="BV305" s="17" t="n"/>
      <c r="BW305" s="13" t="n"/>
      <c r="BX305" s="13" t="n"/>
      <c r="BY305" s="13" t="n"/>
      <c r="BZ305" s="13" t="n"/>
      <c r="CA305" s="13" t="n"/>
      <c r="CB305" s="13" t="n"/>
      <c r="CC305" s="13" t="n"/>
      <c r="CD305" s="13" t="n"/>
      <c r="CE305" s="13" t="n"/>
      <c r="CF305" s="13" t="n"/>
      <c r="CG305" s="13" t="n"/>
      <c r="CH305" s="13" t="n"/>
      <c r="CI305" s="13" t="n"/>
      <c r="CJ305" s="13" t="n"/>
      <c r="CK305" s="13" t="n"/>
      <c r="CL305" s="13" t="n"/>
      <c r="CM305" s="13" t="n"/>
      <c r="CN305" s="13" t="n"/>
      <c r="CO305" s="13" t="n"/>
      <c r="CP305" s="13" t="n"/>
      <c r="CQ305" s="13" t="n"/>
      <c r="CR305" s="17" t="n"/>
      <c r="CS305" s="17" t="n"/>
      <c r="CT305" s="17" t="n"/>
      <c r="CU305" s="13" t="n"/>
      <c r="CV305" s="17" t="n"/>
      <c r="CW305" s="17" t="n"/>
      <c r="CX305" s="17" t="n"/>
      <c r="CY305" s="17" t="n"/>
      <c r="CZ305" s="13" t="n"/>
      <c r="DA305" s="17" t="n"/>
      <c r="DB305" s="17" t="n"/>
      <c r="DC305" s="17" t="n"/>
      <c r="DD305" s="17" t="n"/>
      <c r="DE305" s="13" t="n"/>
      <c r="DF305" s="13" t="n"/>
      <c r="DG305" s="13" t="n"/>
      <c r="DH305" s="13" t="n"/>
      <c r="DI305" s="13" t="n"/>
      <c r="DJ305" s="13" t="n"/>
      <c r="DK305" s="13" t="n"/>
      <c r="DL305" s="13" t="n"/>
      <c r="DM305" s="13" t="n"/>
      <c r="DN305" s="13" t="n"/>
      <c r="DO305" s="17" t="n"/>
      <c r="DP305" s="17" t="n"/>
      <c r="DQ305" s="17" t="n"/>
      <c r="DR305" s="17" t="n"/>
      <c r="DS305" s="13" t="n"/>
      <c r="DT305" s="13" t="n"/>
      <c r="DU305" s="13" t="n"/>
      <c r="DV305" s="13" t="n"/>
      <c r="DW305" s="13" t="n"/>
      <c r="DX305" s="13" t="n"/>
      <c r="DY305" s="13" t="n"/>
      <c r="DZ305" s="13" t="n"/>
      <c r="EA305" s="13" t="n"/>
      <c r="EB305" s="13" t="n"/>
      <c r="EC305" s="13" t="n"/>
    </row>
    <row r="306" ht="16" customHeight="1">
      <c r="A306" s="14" t="inlineStr">
        <is>
          <t>Price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>
        <v>308</v>
      </c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3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  <c r="AL306" s="15" t="n"/>
      <c r="AP306" s="19">
        <f>(AP304*AP303)*(1-AP305)</f>
        <v/>
      </c>
      <c r="AQ306" s="19">
        <f>(AQ304*AQ303)*(1-AQ305)</f>
        <v/>
      </c>
      <c r="AR306" s="19">
        <f>(AR304*AR303)*(1-AR305)</f>
        <v/>
      </c>
      <c r="AS306" s="19">
        <f>(AS304*AS303)*(1-AS305)</f>
        <v/>
      </c>
      <c r="AT306" s="19">
        <f>(AT304*AT303)*(1-AT305)</f>
        <v/>
      </c>
      <c r="AU306" s="19">
        <f>(AU304*AU303)*(1-AU305)</f>
        <v/>
      </c>
      <c r="AV306" s="19">
        <f>(AV304*AV303)*(1-AV305)</f>
        <v/>
      </c>
      <c r="AW306" s="19">
        <f>(AW304*AW303)*(1-AW305)</f>
        <v/>
      </c>
      <c r="AX306" s="19">
        <f>(AX304*AX303)*(1-AX305)</f>
        <v/>
      </c>
      <c r="AY306" s="19">
        <f>(AY304*AY303)*(1-AY305)</f>
        <v/>
      </c>
      <c r="AZ306" s="19">
        <f>(AZ304*AZ303)*(1-AZ305)</f>
        <v/>
      </c>
      <c r="BA306" s="19">
        <f>(BA304*BA303)*(1-BA305)</f>
        <v/>
      </c>
      <c r="BB306" s="19">
        <f>(BB304*BB303)*(1-BB305)</f>
        <v/>
      </c>
      <c r="BC306" s="19">
        <f>(BC304*BC303)*(1-BC305)</f>
        <v/>
      </c>
      <c r="BD306" s="19">
        <f>(BD304*BD303)*(1-BD305)</f>
        <v/>
      </c>
      <c r="BE306" s="19">
        <f>(BE304*BE303)*(1-BE305)</f>
        <v/>
      </c>
      <c r="BF306" s="19" t="n"/>
      <c r="BG306" s="19" t="n"/>
      <c r="BH306" s="19" t="n"/>
      <c r="BI306" s="19">
        <f>(BI304*BI303)*(1-BI305)</f>
        <v/>
      </c>
      <c r="BJ306" s="15" t="n"/>
      <c r="BK306" s="15" t="n"/>
      <c r="BL306" s="15" t="n"/>
      <c r="BM306" s="15" t="n"/>
      <c r="BN306" s="15" t="n"/>
      <c r="BO306" s="19">
        <f>(BO304*BO303)*(1-BO305)</f>
        <v/>
      </c>
      <c r="BP306" s="19">
        <f>(BP304*BP303)*(1-BP305)</f>
        <v/>
      </c>
      <c r="BQ306" s="19">
        <f>(BQ304*BQ303)*(1-BQ305)</f>
        <v/>
      </c>
      <c r="BR306" s="15" t="n"/>
      <c r="BS306" s="15" t="n"/>
      <c r="BT306" s="15" t="n"/>
      <c r="BU306" s="15" t="n"/>
      <c r="BV306" s="19">
        <f>(BV304*BV303)*(1-BV305)</f>
        <v/>
      </c>
      <c r="BW306" s="15" t="n"/>
      <c r="BX306" s="15" t="n"/>
      <c r="BY306" s="15" t="n"/>
      <c r="BZ306" s="15" t="n"/>
      <c r="CA306" s="15" t="n"/>
      <c r="CB306" s="15" t="n"/>
      <c r="CC306" s="19">
        <f>(CC304*CC303)*(1-CC305)</f>
        <v/>
      </c>
      <c r="CD306" s="19">
        <f>(CD304*CD303)*(1-CD305)</f>
        <v/>
      </c>
      <c r="CE306" s="19">
        <f>(CE304*CE303)*(1-CE305)</f>
        <v/>
      </c>
      <c r="CF306" s="19">
        <f>(CF304*CF303)*(1-CF305)</f>
        <v/>
      </c>
      <c r="CG306" s="19">
        <f>(CG304*CG303)*(1-CG305)</f>
        <v/>
      </c>
      <c r="CH306" s="19">
        <f>(CH304*CH303)*(1-CH305)</f>
        <v/>
      </c>
      <c r="CI306" s="19">
        <f>(CI304*CI303)*(1-CI305)</f>
        <v/>
      </c>
      <c r="CJ306" s="19">
        <f>(CJ304*CJ303)*(1-CJ305)</f>
        <v/>
      </c>
      <c r="CK306" s="19">
        <f>(CK304*CK303)*(1-CK305)</f>
        <v/>
      </c>
      <c r="CL306" s="19">
        <f>(CL304*CL303)*(1-CL305)</f>
        <v/>
      </c>
      <c r="CM306" s="19">
        <f>(CM304*CM303)*(1-CM305)</f>
        <v/>
      </c>
      <c r="CN306" s="15" t="n"/>
      <c r="CO306" s="15" t="n"/>
      <c r="CP306" s="15" t="n"/>
      <c r="CQ306" s="15" t="n"/>
      <c r="CR306" s="19">
        <f>(CR304*CR303)*(1-CR305)</f>
        <v/>
      </c>
      <c r="CS306" s="19">
        <f>(CS304*CS303)*(1-CS305)</f>
        <v/>
      </c>
      <c r="CT306" s="19">
        <f>(CT304*CT303)*(1-CT305)</f>
        <v/>
      </c>
      <c r="CU306" s="19">
        <f>(CU304*CU303)*(1-CU305)</f>
        <v/>
      </c>
      <c r="CV306" s="19">
        <f>(CV304*CV303)*(1-CV305)</f>
        <v/>
      </c>
      <c r="CW306" s="19">
        <f>(CW304*CW303)*(1-CW305)</f>
        <v/>
      </c>
      <c r="CX306" s="19" t="n"/>
      <c r="CY306" s="19" t="n"/>
      <c r="CZ306" s="15" t="n"/>
      <c r="DA306" s="19">
        <f>(DA304*DA303)*(1-DA305)</f>
        <v/>
      </c>
      <c r="DB306" s="19">
        <f>(DB304*DB303)*(1-DB305)</f>
        <v/>
      </c>
      <c r="DC306" s="19">
        <f>(DC304*DC303)*(1-DC305)</f>
        <v/>
      </c>
      <c r="DD306" s="19">
        <f>(DD304*DD303)*(1-DD305)</f>
        <v/>
      </c>
      <c r="DE306" s="19">
        <f>(DE304*DE303)*(1-DE305)</f>
        <v/>
      </c>
      <c r="DF306" s="19">
        <f>(DF304*DF303)*(1-DF305)</f>
        <v/>
      </c>
      <c r="DG306" s="15" t="n"/>
      <c r="DH306" s="19">
        <f>(DH304*DH303)*(1-DH305)</f>
        <v/>
      </c>
      <c r="DI306" s="19">
        <f>(DI304*DI303)*(1-DI305)</f>
        <v/>
      </c>
      <c r="DJ306" s="19">
        <f>(DJ304*DJ303)*(1-DJ305)</f>
        <v/>
      </c>
      <c r="DK306" s="19">
        <f>(DK304*DK303)*(1-DK305)</f>
        <v/>
      </c>
      <c r="DL306" s="19">
        <f>(DL304*DL303)*(1-DL305)</f>
        <v/>
      </c>
      <c r="DM306" s="19">
        <f>(DM304*DM303)*(1-DM305)</f>
        <v/>
      </c>
      <c r="DN306" s="19">
        <f>(DN304*DN303)*(1-DN305)</f>
        <v/>
      </c>
      <c r="DO306" s="19">
        <f>(DO304*DO303)*(1-DO305)</f>
        <v/>
      </c>
      <c r="DP306" s="19">
        <f>(DP304*DP303)*(1-DP305)</f>
        <v/>
      </c>
      <c r="DQ306" s="19">
        <f>(DQ304*DQ303)*(1-DQ305)</f>
        <v/>
      </c>
      <c r="DR306" s="19">
        <f>(DR304*DR303)*(1-DR305)</f>
        <v/>
      </c>
      <c r="DS306" s="19">
        <f>(DS304*DS303)*(1-DS305)</f>
        <v/>
      </c>
      <c r="DT306" s="13" t="n"/>
      <c r="DU306" s="19">
        <f>(DU304*DU303)*(1-DU305)</f>
        <v/>
      </c>
      <c r="DV306" s="19">
        <f>(DV304*DV303)*(1-DV305)</f>
        <v/>
      </c>
      <c r="DW306" s="19">
        <f>(DW304*DW303)*(1-DW305)</f>
        <v/>
      </c>
      <c r="DX306" s="15" t="n"/>
      <c r="DY306" s="15" t="n"/>
      <c r="DZ306" s="15" t="n"/>
      <c r="EA306" s="15" t="n"/>
      <c r="EB306" s="19">
        <f>(EB304*EB303)*(1-EB305)</f>
        <v/>
      </c>
      <c r="EC306" s="19">
        <f>(EC304*EC303)*(1-EC305)</f>
        <v/>
      </c>
    </row>
    <row r="307" ht="16" customHeight="1">
      <c r="A307" s="16" t="inlineStr">
        <is>
          <t>Discount</t>
        </is>
      </c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>
        <v>0</v>
      </c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17" t="n"/>
      <c r="AB307" s="13" t="n"/>
      <c r="AC307" s="17" t="n"/>
      <c r="AD307" s="17" t="n"/>
      <c r="AE307" s="17" t="n"/>
      <c r="AF307" s="17" t="n"/>
      <c r="AG307" s="17" t="n"/>
      <c r="AH307" s="17" t="n"/>
      <c r="AI307" s="17" t="n"/>
      <c r="AJ307" s="17" t="n"/>
      <c r="AK307" s="17" t="n"/>
      <c r="AL307" s="17" t="n"/>
      <c r="AP307" s="13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13" t="n"/>
      <c r="BE307" s="13" t="n"/>
      <c r="BF307" s="6" t="n"/>
      <c r="BG307" s="6" t="n"/>
      <c r="BH307" s="6" t="n"/>
      <c r="BI307" s="6" t="n"/>
      <c r="BJ307" s="17" t="n"/>
      <c r="BK307" s="17" t="n"/>
      <c r="BL307" s="17" t="n"/>
      <c r="BM307" s="17" t="n"/>
      <c r="BN307" s="17" t="n"/>
      <c r="BO307" s="6" t="n"/>
      <c r="BP307" s="6" t="n"/>
      <c r="BQ307" s="6" t="n"/>
      <c r="BR307" s="17" t="n"/>
      <c r="BS307" s="17" t="n"/>
      <c r="BT307" s="17" t="n"/>
      <c r="BU307" s="17" t="n"/>
      <c r="BV307" s="6" t="n"/>
      <c r="BW307" s="17" t="n"/>
      <c r="BX307" s="17" t="n"/>
      <c r="BY307" s="17" t="n"/>
      <c r="BZ307" s="17" t="n"/>
      <c r="CA307" s="17" t="n"/>
      <c r="CB307" s="17" t="n"/>
      <c r="CC307" s="13" t="n"/>
      <c r="CD307" s="13" t="n"/>
      <c r="CE307" s="13" t="n"/>
      <c r="CF307" s="13" t="n"/>
      <c r="CG307" s="13" t="n"/>
      <c r="CH307" s="13" t="n"/>
      <c r="CI307" s="13" t="n"/>
      <c r="CJ307" s="13" t="n"/>
      <c r="CK307" s="13" t="n"/>
      <c r="CL307" s="13" t="n"/>
      <c r="CM307" s="13" t="n"/>
      <c r="CN307" s="17" t="n"/>
      <c r="CO307" s="17" t="n"/>
      <c r="CP307" s="17" t="n"/>
      <c r="CQ307" s="17" t="n"/>
      <c r="CR307" s="6" t="n"/>
      <c r="CS307" s="6" t="n"/>
      <c r="CT307" s="6" t="n"/>
      <c r="CU307" s="13" t="n"/>
      <c r="CV307" s="6" t="n"/>
      <c r="CW307" s="6" t="n"/>
      <c r="CX307" s="6" t="n"/>
      <c r="CY307" s="6" t="n"/>
      <c r="CZ307" s="17" t="n"/>
      <c r="DA307" s="6" t="n"/>
      <c r="DB307" s="6" t="n"/>
      <c r="DC307" s="6" t="n"/>
      <c r="DD307" s="6" t="n"/>
      <c r="DE307" s="13" t="n"/>
      <c r="DF307" s="13" t="n"/>
      <c r="DG307" s="17" t="n"/>
      <c r="DH307" s="13" t="n"/>
      <c r="DI307" s="13" t="n"/>
      <c r="DJ307" s="13" t="n"/>
      <c r="DK307" s="13" t="n"/>
      <c r="DL307" s="13" t="n"/>
      <c r="DM307" s="13" t="n"/>
      <c r="DN307" s="13" t="n"/>
      <c r="DO307" s="6" t="n"/>
      <c r="DP307" s="6" t="n"/>
      <c r="DQ307" s="6" t="n"/>
      <c r="DR307" s="6" t="n"/>
      <c r="DS307" s="13" t="n"/>
      <c r="DT307" s="13" t="n"/>
      <c r="DU307" s="13" t="n"/>
      <c r="DV307" s="13" t="n"/>
      <c r="DW307" s="13" t="n"/>
      <c r="DX307" s="17" t="n"/>
      <c r="DY307" s="17" t="n"/>
      <c r="DZ307" s="17" t="n"/>
      <c r="EA307" s="17" t="n"/>
      <c r="EB307" s="13" t="n"/>
      <c r="EC307" s="13" t="n"/>
    </row>
    <row r="308" ht="16" customHeight="1">
      <c r="A308" s="18" t="inlineStr">
        <is>
          <t>Final Price</t>
        </is>
      </c>
      <c r="B308" s="19">
        <f>(B306*B305)*(1-B307)</f>
        <v/>
      </c>
      <c r="C308" s="19">
        <f>(C306*C305)*(1-C307)</f>
        <v/>
      </c>
      <c r="D308" s="19">
        <f>(D306*D305)*(1-D307)</f>
        <v/>
      </c>
      <c r="E308" s="19">
        <f>(E306*E305)*(1-E307)</f>
        <v/>
      </c>
      <c r="F308" s="19">
        <f>(F306*F305)*(1-F307)</f>
        <v/>
      </c>
      <c r="G308" s="19">
        <f>(G306*G305)*(1-G307)</f>
        <v/>
      </c>
      <c r="H308" s="19">
        <f>(H306*H305)*(1-H307)</f>
        <v/>
      </c>
      <c r="I308" s="19">
        <f>(I306*I305)*(1-I307)</f>
        <v/>
      </c>
      <c r="J308" s="19">
        <f>(J306*J305)*(1-J307)</f>
        <v/>
      </c>
      <c r="K308" s="19">
        <f>(K306*K305)*(1-K307)</f>
        <v/>
      </c>
      <c r="L308" s="19">
        <f>(L306*L305)*(1-L307)</f>
        <v/>
      </c>
      <c r="M308" s="19">
        <f>(M306*M305)*(1-M307)</f>
        <v/>
      </c>
      <c r="N308" s="19">
        <f>(N306*N305)*(1-N307)</f>
        <v/>
      </c>
      <c r="O308" s="19">
        <f>(O306*O305)*(1-O307)</f>
        <v/>
      </c>
      <c r="P308" s="19">
        <f>(P306*P305)*(1-P307)</f>
        <v/>
      </c>
      <c r="Q308" s="19">
        <f>(Q306*Q305)*(1-Q307)</f>
        <v/>
      </c>
      <c r="R308" s="19">
        <f>(R306*R305)*(1-R307)</f>
        <v/>
      </c>
      <c r="S308" s="19">
        <f>(S306*S305)*(1-S307)</f>
        <v/>
      </c>
      <c r="T308" s="19">
        <f>(T306*T305)*(1-T307)</f>
        <v/>
      </c>
      <c r="U308" s="19">
        <f>(U306*U305)*(1-U307)</f>
        <v/>
      </c>
      <c r="V308" s="19">
        <f>(V306*V305)*(1-V307)</f>
        <v/>
      </c>
      <c r="W308" s="19">
        <f>(W306*W305)*(1-W307)</f>
        <v/>
      </c>
      <c r="X308" s="19" t="n"/>
      <c r="Y308" s="19">
        <f>(Y306*Y305)*(1-Y307)</f>
        <v/>
      </c>
      <c r="Z308" s="19">
        <f>(Z306*Z305)*(1-Z307)</f>
        <v/>
      </c>
      <c r="AA308" s="19">
        <f>(AA306*AA305)*(1-AA307)</f>
        <v/>
      </c>
      <c r="AB308" s="19">
        <f>(AB306*AB305)*(1-AB307)</f>
        <v/>
      </c>
      <c r="AC308" s="19">
        <f>(AC306*AC305)*(1-AC307)</f>
        <v/>
      </c>
      <c r="AD308" s="19" t="n"/>
      <c r="AE308" s="19" t="n"/>
      <c r="AF308" s="19" t="n"/>
      <c r="AG308" s="19" t="n"/>
      <c r="AH308" s="19" t="n"/>
      <c r="AI308" s="19" t="n"/>
      <c r="AJ308" s="19">
        <f>(AJ306*AJ305)*(1-AJ307)</f>
        <v/>
      </c>
      <c r="AK308" s="19">
        <f>(AK306*AK305)*(1-AK307)</f>
        <v/>
      </c>
      <c r="AL308" s="19">
        <f>(AL306*AL305)*(1-AL307)</f>
        <v/>
      </c>
      <c r="AP308" s="13" t="n"/>
      <c r="AQ308" s="20" t="n"/>
      <c r="AR308" s="20" t="n"/>
      <c r="AS308" s="20" t="n"/>
      <c r="AT308" s="20" t="n"/>
      <c r="AU308" s="20" t="n"/>
      <c r="AV308" s="20" t="n"/>
      <c r="AW308" s="20" t="n"/>
      <c r="AX308" s="20" t="n"/>
      <c r="AY308" s="20" t="n"/>
      <c r="AZ308" s="20" t="n"/>
      <c r="BA308" s="20" t="n"/>
      <c r="BB308" s="20" t="n"/>
      <c r="BC308" s="20" t="n"/>
      <c r="BD308" s="13" t="n"/>
      <c r="BE308" s="13" t="n"/>
      <c r="BF308" s="20" t="n"/>
      <c r="BG308" s="20" t="n"/>
      <c r="BH308" s="20" t="n"/>
      <c r="BI308" s="20" t="n"/>
      <c r="BJ308" s="19">
        <f>(BJ306*BJ305)*(1-BJ307)</f>
        <v/>
      </c>
      <c r="BK308" s="19">
        <f>(BK306*BK305)*(1-BK307)</f>
        <v/>
      </c>
      <c r="BL308" s="19">
        <f>(BL306*BL305)*(1-BL307)</f>
        <v/>
      </c>
      <c r="BM308" s="19">
        <f>(BM306*BM305)*(1-BM307)</f>
        <v/>
      </c>
      <c r="BN308" s="19">
        <f>(BN306*BN305)*(1-BN307)</f>
        <v/>
      </c>
      <c r="BO308" s="20" t="n"/>
      <c r="BP308" s="20" t="n"/>
      <c r="BQ308" s="20" t="n"/>
      <c r="BR308" s="19">
        <f>(BR306*BR305)*(1-BR307)</f>
        <v/>
      </c>
      <c r="BS308" s="19">
        <f>(BS306*BS305)*(1-BS307)</f>
        <v/>
      </c>
      <c r="BT308" s="19">
        <f>(BT306*BT305)*(1-BT307)</f>
        <v/>
      </c>
      <c r="BU308" s="19">
        <f>(BU306*BU305)*(1-BU307)</f>
        <v/>
      </c>
      <c r="BV308" s="20" t="n"/>
      <c r="BW308" s="19">
        <f>(BW306*BW305)*(1-BW307)</f>
        <v/>
      </c>
      <c r="BX308" s="19">
        <f>(BX306*BX305)*(1-BX307)</f>
        <v/>
      </c>
      <c r="BY308" s="19">
        <f>(BY306*BY305)*(1-BY307)</f>
        <v/>
      </c>
      <c r="BZ308" s="19">
        <f>(BZ306*BZ305)*(1-BZ307)</f>
        <v/>
      </c>
      <c r="CA308" s="19">
        <f>(CA306*CA305)*(1-CA307)</f>
        <v/>
      </c>
      <c r="CB308" s="19">
        <f>(CB306*CB305)*(1-CB307)</f>
        <v/>
      </c>
      <c r="CC308" s="13" t="n"/>
      <c r="CD308" s="13" t="n"/>
      <c r="CE308" s="13" t="n"/>
      <c r="CF308" s="13" t="n"/>
      <c r="CG308" s="13" t="n"/>
      <c r="CH308" s="13" t="n"/>
      <c r="CI308" s="13" t="n"/>
      <c r="CJ308" s="13" t="n"/>
      <c r="CK308" s="13" t="n"/>
      <c r="CL308" s="13" t="n"/>
      <c r="CM308" s="13" t="n"/>
      <c r="CN308" s="19">
        <f>(CN306*CN305)*(1-CN307)</f>
        <v/>
      </c>
      <c r="CO308" s="19">
        <f>(CO306*CO305)*(1-CO307)</f>
        <v/>
      </c>
      <c r="CP308" s="19">
        <f>(CP306*CP305)*(1-CP307)</f>
        <v/>
      </c>
      <c r="CQ308" s="19">
        <f>(CQ306*CQ305)*(1-CQ307)</f>
        <v/>
      </c>
      <c r="CR308" s="20" t="n"/>
      <c r="CS308" s="20" t="n"/>
      <c r="CT308" s="20" t="n"/>
      <c r="CU308" s="13" t="n"/>
      <c r="CV308" s="20" t="n"/>
      <c r="CW308" s="20" t="n"/>
      <c r="CX308" s="20" t="n"/>
      <c r="CY308" s="20" t="n"/>
      <c r="CZ308" s="19">
        <f>(CZ306*CZ305)*(1-CZ307)</f>
        <v/>
      </c>
      <c r="DA308" s="20" t="n"/>
      <c r="DB308" s="20" t="n"/>
      <c r="DC308" s="20" t="n"/>
      <c r="DD308" s="20" t="n"/>
      <c r="DE308" s="13" t="n"/>
      <c r="DF308" s="13" t="n"/>
      <c r="DG308" s="19">
        <f>(DG306*DG305)*(1-DG307)</f>
        <v/>
      </c>
      <c r="DH308" s="13" t="n"/>
      <c r="DI308" s="13" t="n"/>
      <c r="DJ308" s="13" t="n"/>
      <c r="DK308" s="13" t="n"/>
      <c r="DL308" s="13" t="n"/>
      <c r="DM308" s="13" t="n"/>
      <c r="DN308" s="13" t="n"/>
      <c r="DO308" s="20" t="n"/>
      <c r="DP308" s="20" t="n"/>
      <c r="DQ308" s="20" t="n"/>
      <c r="DR308" s="20" t="n"/>
      <c r="DS308" s="13" t="n"/>
      <c r="DT308" s="19">
        <f>(DT306*DT305)*(1-DT307)</f>
        <v/>
      </c>
      <c r="DU308" s="13" t="n"/>
      <c r="DV308" s="13" t="n"/>
      <c r="DW308" s="13" t="n"/>
      <c r="DX308" s="19">
        <f>(DX306*DX305)*(1-DX307)</f>
        <v/>
      </c>
      <c r="DY308" s="19">
        <f>(DY306*DY305)*(1-DY307)</f>
        <v/>
      </c>
      <c r="DZ308" s="19">
        <f>(DZ306*DZ305)*(1-DZ307)</f>
        <v/>
      </c>
      <c r="EA308" s="19">
        <f>(EA306*EA305)*(1-EA307)</f>
        <v/>
      </c>
      <c r="EB308" s="13" t="n"/>
      <c r="EC308" s="13" t="n"/>
    </row>
    <row r="309" ht="16" customHeight="1">
      <c r="A309" s="11" t="inlineStr">
        <is>
          <t>Customer</t>
        </is>
      </c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inlineStr">
        <is>
          <t>Ormat</t>
        </is>
      </c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13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P309" s="13" t="n"/>
      <c r="AQ309" s="13" t="n"/>
      <c r="AR309" s="13" t="n"/>
      <c r="AS309" s="13" t="n"/>
      <c r="AT309" s="13" t="n"/>
      <c r="AU309" s="13" t="n"/>
      <c r="AV309" s="13" t="n"/>
      <c r="AW309" s="13" t="n"/>
      <c r="AX309" s="13" t="n"/>
      <c r="AY309" s="13" t="n"/>
      <c r="AZ309" s="13" t="n"/>
      <c r="BA309" s="13" t="n"/>
      <c r="BB309" s="13" t="n"/>
      <c r="BC309" s="13" t="n"/>
      <c r="BD309" s="13" t="n"/>
      <c r="BE309" s="13" t="n"/>
      <c r="BF309" s="13" t="n"/>
      <c r="BG309" s="13" t="n"/>
      <c r="BH309" s="13" t="n"/>
      <c r="BI309" s="13" t="n"/>
      <c r="BJ309" s="6" t="n"/>
      <c r="BK309" s="6" t="n"/>
      <c r="BL309" s="6" t="n"/>
      <c r="BM309" s="6" t="n"/>
      <c r="BN309" s="6" t="n"/>
      <c r="BO309" s="13" t="n"/>
      <c r="BP309" s="13" t="n"/>
      <c r="BQ309" s="13" t="n"/>
      <c r="BR309" s="6" t="n"/>
      <c r="BS309" s="6" t="n"/>
      <c r="BT309" s="6" t="n"/>
      <c r="BU309" s="6" t="n"/>
      <c r="BV309" s="13" t="n"/>
      <c r="BW309" s="6" t="n"/>
      <c r="BX309" s="6" t="n"/>
      <c r="BY309" s="6" t="n"/>
      <c r="BZ309" s="6" t="n"/>
      <c r="CA309" s="6" t="n"/>
      <c r="CB309" s="6" t="n"/>
      <c r="CC309" s="13" t="n"/>
      <c r="CD309" s="13" t="n"/>
      <c r="CE309" s="13" t="n"/>
      <c r="CF309" s="13" t="n"/>
      <c r="CG309" s="13" t="n"/>
      <c r="CH309" s="13" t="n"/>
      <c r="CI309" s="13" t="n"/>
      <c r="CJ309" s="13" t="n"/>
      <c r="CK309" s="13" t="n"/>
      <c r="CL309" s="13" t="n"/>
      <c r="CM309" s="13" t="n"/>
      <c r="CN309" s="6" t="n"/>
      <c r="CO309" s="6" t="n"/>
      <c r="CP309" s="6" t="n"/>
      <c r="CQ309" s="6" t="n"/>
      <c r="CR309" s="13" t="n"/>
      <c r="CS309" s="13" t="n"/>
      <c r="CT309" s="13" t="n"/>
      <c r="CU309" s="13" t="n"/>
      <c r="CV309" s="13" t="n"/>
      <c r="CW309" s="13" t="n"/>
      <c r="CX309" s="13" t="n"/>
      <c r="CY309" s="13" t="n"/>
      <c r="CZ309" s="6" t="n"/>
      <c r="DA309" s="13" t="n"/>
      <c r="DB309" s="13" t="n"/>
      <c r="DC309" s="13" t="n"/>
      <c r="DD309" s="13" t="n"/>
      <c r="DE309" s="13" t="n"/>
      <c r="DF309" s="13" t="n"/>
      <c r="DG309" s="6" t="n"/>
      <c r="DH309" s="13" t="n"/>
      <c r="DI309" s="13" t="n"/>
      <c r="DJ309" s="13" t="n"/>
      <c r="DK309" s="13" t="n"/>
      <c r="DL309" s="13" t="n"/>
      <c r="DM309" s="13" t="n"/>
      <c r="DN309" s="13" t="n"/>
      <c r="DO309" s="13" t="n"/>
      <c r="DP309" s="13" t="n"/>
      <c r="DQ309" s="13" t="n"/>
      <c r="DR309" s="13" t="n"/>
      <c r="DS309" s="13" t="n"/>
      <c r="DT309" s="13" t="n"/>
      <c r="DU309" s="13" t="n"/>
      <c r="DV309" s="13" t="n"/>
      <c r="DW309" s="13" t="n"/>
      <c r="DX309" s="6" t="n"/>
      <c r="DY309" s="6" t="n"/>
      <c r="DZ309" s="6" t="n"/>
      <c r="EA309" s="6" t="n"/>
      <c r="EB309" s="13" t="n"/>
      <c r="EC309" s="13" t="n"/>
    </row>
    <row r="310" ht="16" customHeight="1">
      <c r="A310" s="21" t="inlineStr">
        <is>
          <t>Customer PN</t>
        </is>
      </c>
      <c r="B310" s="20" t="n"/>
      <c r="C310" s="20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inlineStr">
        <is>
          <t>955.070.841.1</t>
        </is>
      </c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20" t="n"/>
      <c r="Z310" s="20" t="n"/>
      <c r="AA310" s="20" t="n"/>
      <c r="AB310" s="13" t="n"/>
      <c r="AC310" s="32" t="n"/>
      <c r="AD310" s="32" t="n"/>
      <c r="AE310" s="32" t="n"/>
      <c r="AF310" s="32" t="n"/>
      <c r="AG310" s="32" t="n"/>
      <c r="AH310" s="32" t="n"/>
      <c r="AI310" s="32" t="n"/>
      <c r="AJ310" s="20" t="n"/>
      <c r="AK310" s="20" t="n"/>
      <c r="AL310" s="20" t="n"/>
      <c r="AP310" s="13" t="n"/>
      <c r="AQ310" s="30" t="n"/>
      <c r="AR310" s="30" t="n"/>
      <c r="AS310" s="30" t="n"/>
      <c r="AT310" s="30" t="n"/>
      <c r="AU310" s="30" t="n"/>
      <c r="AV310" s="30" t="n"/>
      <c r="AW310" s="30" t="n"/>
      <c r="AX310" s="30" t="n"/>
      <c r="AY310" s="30" t="n"/>
      <c r="AZ310" s="30" t="n"/>
      <c r="BA310" s="30" t="n"/>
      <c r="BB310" s="30" t="n"/>
      <c r="BC310" s="30" t="n"/>
      <c r="BD310" s="13" t="n"/>
      <c r="BE310" s="13" t="n"/>
      <c r="BF310" s="30" t="n"/>
      <c r="BG310" s="30" t="n"/>
      <c r="BH310" s="30" t="n"/>
      <c r="BI310" s="30" t="n"/>
      <c r="BJ310" s="32" t="n"/>
      <c r="BK310" s="32" t="n"/>
      <c r="BL310" s="32" t="n"/>
      <c r="BM310" s="32" t="n"/>
      <c r="BN310" s="32" t="n"/>
      <c r="BO310" s="30" t="n"/>
      <c r="BP310" s="30" t="n"/>
      <c r="BQ310" s="30" t="n"/>
      <c r="BR310" s="32" t="n"/>
      <c r="BS310" s="32" t="n"/>
      <c r="BT310" s="32" t="n"/>
      <c r="BU310" s="32" t="n"/>
      <c r="BV310" s="30" t="n"/>
      <c r="BW310" s="32" t="n"/>
      <c r="BX310" s="32" t="n"/>
      <c r="BY310" s="32" t="n"/>
      <c r="BZ310" s="32" t="n"/>
      <c r="CA310" s="20" t="n"/>
      <c r="CB310" s="20" t="n"/>
      <c r="CC310" s="13" t="n"/>
      <c r="CD310" s="13" t="n"/>
      <c r="CE310" s="13" t="n"/>
      <c r="CF310" s="13" t="n"/>
      <c r="CG310" s="13" t="n"/>
      <c r="CH310" s="13" t="n"/>
      <c r="CI310" s="13" t="n"/>
      <c r="CJ310" s="13" t="n"/>
      <c r="CK310" s="13" t="n"/>
      <c r="CL310" s="13" t="n"/>
      <c r="CM310" s="13" t="n"/>
      <c r="CN310" s="32" t="n"/>
      <c r="CO310" s="32" t="n"/>
      <c r="CP310" s="32" t="n"/>
      <c r="CQ310" s="32" t="n"/>
      <c r="CR310" s="30" t="n"/>
      <c r="CS310" s="30" t="n"/>
      <c r="CT310" s="30" t="n"/>
      <c r="CU310" s="13" t="n"/>
      <c r="CV310" s="30" t="n"/>
      <c r="CW310" s="30" t="n"/>
      <c r="CX310" s="30" t="n"/>
      <c r="CY310" s="30" t="n"/>
      <c r="CZ310" s="32" t="n"/>
      <c r="DA310" s="30" t="n"/>
      <c r="DB310" s="30" t="n"/>
      <c r="DC310" s="30" t="n"/>
      <c r="DD310" s="30" t="n"/>
      <c r="DE310" s="13" t="n"/>
      <c r="DF310" s="13" t="n"/>
      <c r="DG310" s="32" t="n"/>
      <c r="DH310" s="13" t="n"/>
      <c r="DI310" s="13" t="n"/>
      <c r="DJ310" s="13" t="n"/>
      <c r="DK310" s="13" t="n"/>
      <c r="DL310" s="13" t="n"/>
      <c r="DM310" s="13" t="n"/>
      <c r="DN310" s="13" t="n"/>
      <c r="DO310" s="30" t="n"/>
      <c r="DP310" s="30" t="n"/>
      <c r="DQ310" s="30" t="n"/>
      <c r="DR310" s="30" t="n"/>
      <c r="DS310" s="13" t="n"/>
      <c r="DT310" s="13" t="n"/>
      <c r="DU310" s="13" t="n"/>
      <c r="DV310" s="13" t="n"/>
      <c r="DW310" s="13" t="n"/>
      <c r="DX310" s="32" t="n"/>
      <c r="DY310" s="32" t="n"/>
      <c r="DZ310" s="32" t="n"/>
      <c r="EA310" s="32" t="n"/>
      <c r="EB310" s="13" t="n"/>
      <c r="EC310" s="13" t="n"/>
    </row>
    <row r="311" ht="16" customHeight="1">
      <c r="A311" s="12" t="inlineStr">
        <is>
          <t>PO REF</t>
        </is>
      </c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20" t="inlineStr">
        <is>
          <t>AJ22-1005</t>
        </is>
      </c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  <c r="AG311" s="13" t="n"/>
      <c r="AH311" s="13" t="n"/>
      <c r="AI311" s="13" t="n"/>
      <c r="AJ311" s="13" t="n"/>
      <c r="AK311" s="13" t="n"/>
      <c r="AL311" s="13" t="n"/>
      <c r="AP311" s="13" t="n"/>
      <c r="AQ311" s="13" t="n"/>
      <c r="AR311" s="13" t="n"/>
      <c r="AS311" s="13" t="n"/>
      <c r="AT311" s="13" t="n"/>
      <c r="AU311" s="13" t="n"/>
      <c r="AV311" s="13" t="n"/>
      <c r="AW311" s="13" t="n"/>
      <c r="AX311" s="13" t="n"/>
      <c r="AY311" s="13" t="n"/>
      <c r="AZ311" s="13" t="n"/>
      <c r="BA311" s="13" t="n"/>
      <c r="BB311" s="13" t="n"/>
      <c r="BC311" s="13" t="n"/>
      <c r="BD311" s="13" t="n"/>
      <c r="BE311" s="13" t="n"/>
      <c r="BF311" s="13" t="n"/>
      <c r="BG311" s="13" t="n"/>
      <c r="BH311" s="13" t="n"/>
      <c r="BI311" s="13" t="n"/>
      <c r="BJ311" s="13" t="n"/>
      <c r="BK311" s="13" t="n"/>
      <c r="BL311" s="13" t="n"/>
      <c r="BM311" s="13" t="n"/>
      <c r="BN311" s="13" t="n"/>
      <c r="BO311" s="13" t="n"/>
      <c r="BP311" s="13" t="n"/>
      <c r="BQ311" s="13" t="n"/>
      <c r="BR311" s="13" t="n"/>
      <c r="BS311" s="13" t="n"/>
      <c r="BT311" s="13" t="n"/>
      <c r="BU311" s="13" t="n"/>
      <c r="BV311" s="13" t="n"/>
      <c r="BW311" s="13" t="n"/>
      <c r="BX311" s="13" t="n"/>
      <c r="BY311" s="13" t="n"/>
      <c r="BZ311" s="13" t="n"/>
      <c r="CA311" s="13" t="n"/>
      <c r="CB311" s="13" t="n"/>
      <c r="CC311" s="13" t="n"/>
      <c r="CD311" s="13" t="n"/>
      <c r="CE311" s="13" t="n"/>
      <c r="CF311" s="13" t="n"/>
      <c r="CG311" s="13" t="n"/>
      <c r="CH311" s="13" t="n"/>
      <c r="CI311" s="13" t="n"/>
      <c r="CJ311" s="13" t="n"/>
      <c r="CK311" s="13" t="n"/>
      <c r="CL311" s="13" t="n"/>
      <c r="CM311" s="13" t="n"/>
      <c r="CN311" s="13" t="n"/>
      <c r="CO311" s="13" t="n"/>
      <c r="CP311" s="13" t="n"/>
      <c r="CQ311" s="13" t="n"/>
      <c r="CR311" s="13" t="n"/>
      <c r="CS311" s="13" t="n"/>
      <c r="CT311" s="13" t="n"/>
      <c r="CU311" s="13" t="n"/>
      <c r="CV311" s="13" t="n"/>
      <c r="CW311" s="13" t="n"/>
      <c r="CX311" s="13" t="n"/>
      <c r="CY311" s="13" t="n"/>
      <c r="CZ311" s="13" t="n"/>
      <c r="DA311" s="13" t="n"/>
      <c r="DB311" s="13" t="n"/>
      <c r="DC311" s="13" t="n"/>
      <c r="DD311" s="13" t="n"/>
      <c r="DE311" s="13" t="n"/>
      <c r="DF311" s="13" t="n"/>
      <c r="DG311" s="13" t="n"/>
      <c r="DH311" s="13" t="n"/>
      <c r="DI311" s="13" t="n"/>
      <c r="DJ311" s="13" t="n"/>
      <c r="DK311" s="13" t="n"/>
      <c r="DL311" s="13" t="n"/>
      <c r="DM311" s="13" t="n"/>
      <c r="DN311" s="13" t="n"/>
      <c r="DO311" s="13" t="n"/>
      <c r="DP311" s="13" t="n"/>
      <c r="DQ311" s="13" t="n"/>
      <c r="DR311" s="13" t="n"/>
      <c r="DS311" s="13" t="n"/>
      <c r="DT311" s="13" t="n"/>
      <c r="DU311" s="13" t="n"/>
      <c r="DV311" s="13" t="n"/>
      <c r="DW311" s="13" t="n"/>
      <c r="DX311" s="13" t="n"/>
      <c r="DY311" s="13" t="n"/>
      <c r="DZ311" s="13" t="n"/>
      <c r="EA311" s="13" t="n"/>
      <c r="EB311" s="13" t="n"/>
      <c r="EC311" s="13" t="n"/>
    </row>
    <row r="312" ht="16" customHeight="1">
      <c r="A312" s="12" t="inlineStr">
        <is>
          <t>From Stock</t>
        </is>
      </c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inlineStr">
        <is>
          <t>V</t>
        </is>
      </c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13" t="n"/>
      <c r="AC312" s="30" t="n"/>
      <c r="AD312" s="30" t="n"/>
      <c r="AE312" s="30" t="n"/>
      <c r="AF312" s="30" t="n"/>
      <c r="AG312" s="30" t="n"/>
      <c r="AH312" s="30" t="n"/>
      <c r="AI312" s="30" t="n"/>
      <c r="AJ312" s="30" t="n"/>
      <c r="AK312" s="30" t="n"/>
      <c r="AL312" s="30" t="n"/>
      <c r="AP312" s="13" t="n"/>
      <c r="AQ312" s="15" t="n"/>
      <c r="AR312" s="15" t="n"/>
      <c r="AS312" s="15" t="n"/>
      <c r="AT312" s="15" t="n"/>
      <c r="AU312" s="15" t="n"/>
      <c r="AV312" s="15" t="n"/>
      <c r="AW312" s="15" t="n"/>
      <c r="AX312" s="15" t="n"/>
      <c r="AY312" s="15" t="n"/>
      <c r="AZ312" s="15" t="n"/>
      <c r="BA312" s="15" t="n"/>
      <c r="BB312" s="15" t="n"/>
      <c r="BC312" s="15" t="n"/>
      <c r="BD312" s="13" t="n"/>
      <c r="BE312" s="13" t="n"/>
      <c r="BF312" s="15" t="n"/>
      <c r="BG312" s="15" t="n"/>
      <c r="BH312" s="15" t="n"/>
      <c r="BI312" s="15" t="n"/>
      <c r="BJ312" s="30" t="n"/>
      <c r="BK312" s="30" t="n"/>
      <c r="BL312" s="30" t="n"/>
      <c r="BM312" s="30" t="n"/>
      <c r="BN312" s="30" t="n"/>
      <c r="BO312" s="15" t="n"/>
      <c r="BP312" s="15" t="n"/>
      <c r="BQ312" s="15" t="n"/>
      <c r="BR312" s="30" t="n"/>
      <c r="BS312" s="30" t="n"/>
      <c r="BT312" s="30" t="n"/>
      <c r="BU312" s="30" t="n"/>
      <c r="BV312" s="15" t="n"/>
      <c r="BW312" s="30" t="n"/>
      <c r="BX312" s="30" t="n"/>
      <c r="BY312" s="30" t="n"/>
      <c r="BZ312" s="30" t="n"/>
      <c r="CA312" s="30" t="n"/>
      <c r="CB312" s="30" t="n"/>
      <c r="CC312" s="13" t="n"/>
      <c r="CD312" s="13" t="n"/>
      <c r="CE312" s="13" t="n"/>
      <c r="CF312" s="13" t="n"/>
      <c r="CG312" s="13" t="n"/>
      <c r="CH312" s="13" t="n"/>
      <c r="CI312" s="13" t="n"/>
      <c r="CJ312" s="13" t="n"/>
      <c r="CK312" s="13" t="n"/>
      <c r="CL312" s="13" t="n"/>
      <c r="CM312" s="13" t="n"/>
      <c r="CN312" s="30" t="n"/>
      <c r="CO312" s="30" t="n"/>
      <c r="CP312" s="30" t="n"/>
      <c r="CQ312" s="30" t="n"/>
      <c r="CR312" s="15" t="n"/>
      <c r="CS312" s="15" t="n"/>
      <c r="CT312" s="15" t="n"/>
      <c r="CU312" s="13" t="n"/>
      <c r="CV312" s="15" t="n"/>
      <c r="CW312" s="15" t="n"/>
      <c r="CX312" s="15" t="n"/>
      <c r="CY312" s="15" t="n"/>
      <c r="CZ312" s="30" t="n"/>
      <c r="DA312" s="15" t="n"/>
      <c r="DB312" s="15" t="n"/>
      <c r="DC312" s="15" t="n"/>
      <c r="DD312" s="15" t="n"/>
      <c r="DE312" s="13" t="n"/>
      <c r="DF312" s="13" t="n"/>
      <c r="DG312" s="30" t="n"/>
      <c r="DH312" s="13" t="n"/>
      <c r="DI312" s="13" t="n"/>
      <c r="DJ312" s="13" t="n"/>
      <c r="DK312" s="13" t="n"/>
      <c r="DL312" s="13" t="n"/>
      <c r="DM312" s="13" t="n"/>
      <c r="DN312" s="13" t="n"/>
      <c r="DO312" s="15" t="n"/>
      <c r="DP312" s="15" t="n"/>
      <c r="DQ312" s="15" t="n"/>
      <c r="DR312" s="15" t="n"/>
      <c r="DS312" s="13" t="n"/>
      <c r="DT312" s="13" t="n"/>
      <c r="DU312" s="13" t="n"/>
      <c r="DV312" s="13" t="n"/>
      <c r="DW312" s="13" t="n"/>
      <c r="DX312" s="30" t="n"/>
      <c r="DY312" s="30" t="n"/>
      <c r="DZ312" s="30" t="n"/>
      <c r="EA312" s="30" t="n"/>
      <c r="EB312" s="13" t="n"/>
      <c r="EC312" s="13" t="n"/>
    </row>
    <row r="313" ht="16" customHeight="1">
      <c r="A313" s="12" t="inlineStr">
        <is>
          <t>Qty</t>
        </is>
      </c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>
        <v>4</v>
      </c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  <c r="AG313" s="13" t="n"/>
      <c r="AH313" s="13" t="n"/>
      <c r="AI313" s="13" t="n"/>
      <c r="AJ313" s="13" t="n"/>
      <c r="AK313" s="13" t="n"/>
      <c r="AL313" s="13" t="n"/>
      <c r="AP313" s="13" t="n"/>
      <c r="AQ313" s="17" t="n"/>
      <c r="AR313" s="17" t="n"/>
      <c r="AS313" s="17" t="n"/>
      <c r="AT313" s="17" t="n"/>
      <c r="AU313" s="17" t="n"/>
      <c r="AV313" s="17" t="n"/>
      <c r="AW313" s="17" t="n"/>
      <c r="AX313" s="17" t="n"/>
      <c r="AY313" s="17" t="n"/>
      <c r="AZ313" s="17" t="n"/>
      <c r="BA313" s="17" t="n"/>
      <c r="BB313" s="17" t="n"/>
      <c r="BC313" s="17" t="n"/>
      <c r="BD313" s="13" t="n"/>
      <c r="BE313" s="13" t="n"/>
      <c r="BF313" s="17" t="n"/>
      <c r="BG313" s="17" t="n"/>
      <c r="BH313" s="17" t="n"/>
      <c r="BI313" s="17" t="n"/>
      <c r="BJ313" s="13" t="n"/>
      <c r="BK313" s="13" t="n"/>
      <c r="BL313" s="13" t="n"/>
      <c r="BM313" s="13" t="n"/>
      <c r="BN313" s="13" t="n"/>
      <c r="BO313" s="17" t="n"/>
      <c r="BP313" s="17" t="n"/>
      <c r="BQ313" s="17" t="n"/>
      <c r="BR313" s="13" t="n"/>
      <c r="BS313" s="13" t="n"/>
      <c r="BT313" s="13" t="n"/>
      <c r="BU313" s="13" t="n"/>
      <c r="BV313" s="17" t="n"/>
      <c r="BW313" s="13" t="n"/>
      <c r="BX313" s="13" t="n"/>
      <c r="BY313" s="13" t="n"/>
      <c r="BZ313" s="13" t="n"/>
      <c r="CA313" s="13" t="n"/>
      <c r="CB313" s="13" t="n"/>
      <c r="CC313" s="13" t="n"/>
      <c r="CD313" s="13" t="n"/>
      <c r="CE313" s="13" t="n"/>
      <c r="CF313" s="13" t="n"/>
      <c r="CG313" s="13" t="n"/>
      <c r="CH313" s="13" t="n"/>
      <c r="CI313" s="13" t="n"/>
      <c r="CJ313" s="13" t="n"/>
      <c r="CK313" s="13" t="n"/>
      <c r="CL313" s="13" t="n"/>
      <c r="CM313" s="13" t="n"/>
      <c r="CN313" s="13" t="n"/>
      <c r="CO313" s="13" t="n"/>
      <c r="CP313" s="13" t="n"/>
      <c r="CQ313" s="13" t="n"/>
      <c r="CR313" s="17" t="n"/>
      <c r="CS313" s="17" t="n"/>
      <c r="CT313" s="17" t="n"/>
      <c r="CU313" s="13" t="n"/>
      <c r="CV313" s="17" t="n"/>
      <c r="CW313" s="17" t="n"/>
      <c r="CX313" s="17" t="n"/>
      <c r="CY313" s="17" t="n"/>
      <c r="CZ313" s="13" t="n"/>
      <c r="DA313" s="17" t="n"/>
      <c r="DB313" s="17" t="n"/>
      <c r="DC313" s="17" t="n"/>
      <c r="DD313" s="17" t="n"/>
      <c r="DE313" s="13" t="n"/>
      <c r="DF313" s="13" t="n"/>
      <c r="DG313" s="13" t="n"/>
      <c r="DH313" s="13" t="n"/>
      <c r="DI313" s="13" t="n"/>
      <c r="DJ313" s="13" t="n"/>
      <c r="DK313" s="13" t="n"/>
      <c r="DL313" s="13" t="n"/>
      <c r="DM313" s="13" t="n"/>
      <c r="DN313" s="13" t="n"/>
      <c r="DO313" s="17" t="n"/>
      <c r="DP313" s="17" t="n"/>
      <c r="DQ313" s="17" t="n"/>
      <c r="DR313" s="17" t="n"/>
      <c r="DS313" s="13" t="n"/>
      <c r="DT313" s="13" t="n"/>
      <c r="DU313" s="13" t="n"/>
      <c r="DV313" s="13" t="n"/>
      <c r="DW313" s="13" t="n"/>
      <c r="DX313" s="13" t="n"/>
      <c r="DY313" s="13" t="n"/>
      <c r="DZ313" s="13" t="n"/>
      <c r="EA313" s="13" t="n"/>
      <c r="EB313" s="13" t="n"/>
      <c r="EC313" s="13" t="n"/>
    </row>
    <row r="314" ht="16" customHeight="1">
      <c r="A314" s="14" t="inlineStr">
        <is>
          <t>Price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>
        <v>308</v>
      </c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3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  <c r="AL314" s="15" t="n"/>
      <c r="AP314" s="19">
        <f>(AP312*AP311)*(1-AP313)</f>
        <v/>
      </c>
      <c r="AQ314" s="19">
        <f>(AQ312*AQ311)*(1-AQ313)</f>
        <v/>
      </c>
      <c r="AR314" s="19">
        <f>(AR312*AR311)*(1-AR313)</f>
        <v/>
      </c>
      <c r="AS314" s="19">
        <f>(AS312*AS311)*(1-AS313)</f>
        <v/>
      </c>
      <c r="AT314" s="19">
        <f>(AT312*AT311)*(1-AT313)</f>
        <v/>
      </c>
      <c r="AU314" s="19">
        <f>(AU312*AU311)*(1-AU313)</f>
        <v/>
      </c>
      <c r="AV314" s="19">
        <f>(AV312*AV311)*(1-AV313)</f>
        <v/>
      </c>
      <c r="AW314" s="19">
        <f>(AW312*AW311)*(1-AW313)</f>
        <v/>
      </c>
      <c r="AX314" s="19">
        <f>(AX312*AX311)*(1-AX313)</f>
        <v/>
      </c>
      <c r="AY314" s="19">
        <f>(AY312*AY311)*(1-AY313)</f>
        <v/>
      </c>
      <c r="AZ314" s="19">
        <f>(AZ312*AZ311)*(1-AZ313)</f>
        <v/>
      </c>
      <c r="BA314" s="19">
        <f>(BA312*BA311)*(1-BA313)</f>
        <v/>
      </c>
      <c r="BB314" s="19">
        <f>(BB312*BB311)*(1-BB313)</f>
        <v/>
      </c>
      <c r="BC314" s="19">
        <f>(BC312*BC311)*(1-BC313)</f>
        <v/>
      </c>
      <c r="BD314" s="19">
        <f>(BD312*BD311)*(1-BD313)</f>
        <v/>
      </c>
      <c r="BE314" s="19">
        <f>(BE312*BE311)*(1-BE313)</f>
        <v/>
      </c>
      <c r="BF314" s="19" t="n"/>
      <c r="BG314" s="19" t="n"/>
      <c r="BH314" s="19" t="n"/>
      <c r="BI314" s="19">
        <f>(BI312*BI311)*(1-BI313)</f>
        <v/>
      </c>
      <c r="BJ314" s="15" t="n"/>
      <c r="BK314" s="15" t="n"/>
      <c r="BL314" s="15" t="n"/>
      <c r="BM314" s="15" t="n"/>
      <c r="BN314" s="15" t="n"/>
      <c r="BO314" s="19">
        <f>(BO312*BO311)*(1-BO313)</f>
        <v/>
      </c>
      <c r="BP314" s="19">
        <f>(BP312*BP311)*(1-BP313)</f>
        <v/>
      </c>
      <c r="BQ314" s="19">
        <f>(BQ312*BQ311)*(1-BQ313)</f>
        <v/>
      </c>
      <c r="BR314" s="15" t="n"/>
      <c r="BS314" s="15" t="n"/>
      <c r="BT314" s="15" t="n"/>
      <c r="BU314" s="15" t="n"/>
      <c r="BV314" s="19">
        <f>(BV312*BV311)*(1-BV313)</f>
        <v/>
      </c>
      <c r="BW314" s="15" t="n"/>
      <c r="BX314" s="15" t="n"/>
      <c r="BY314" s="15" t="n"/>
      <c r="BZ314" s="15" t="n"/>
      <c r="CA314" s="15" t="n"/>
      <c r="CB314" s="15" t="n"/>
      <c r="CC314" s="19">
        <f>(CC312*CC311)*(1-CC313)</f>
        <v/>
      </c>
      <c r="CD314" s="19">
        <f>(CD312*CD311)*(1-CD313)</f>
        <v/>
      </c>
      <c r="CE314" s="19">
        <f>(CE312*CE311)*(1-CE313)</f>
        <v/>
      </c>
      <c r="CF314" s="19">
        <f>(CF312*CF311)*(1-CF313)</f>
        <v/>
      </c>
      <c r="CG314" s="19">
        <f>(CG312*CG311)*(1-CG313)</f>
        <v/>
      </c>
      <c r="CH314" s="19">
        <f>(CH312*CH311)*(1-CH313)</f>
        <v/>
      </c>
      <c r="CI314" s="19">
        <f>(CI312*CI311)*(1-CI313)</f>
        <v/>
      </c>
      <c r="CJ314" s="19">
        <f>(CJ312*CJ311)*(1-CJ313)</f>
        <v/>
      </c>
      <c r="CK314" s="19">
        <f>(CK312*CK311)*(1-CK313)</f>
        <v/>
      </c>
      <c r="CL314" s="19">
        <f>(CL312*CL311)*(1-CL313)</f>
        <v/>
      </c>
      <c r="CM314" s="19">
        <f>(CM312*CM311)*(1-CM313)</f>
        <v/>
      </c>
      <c r="CN314" s="15" t="n"/>
      <c r="CO314" s="15" t="n"/>
      <c r="CP314" s="15" t="n"/>
      <c r="CQ314" s="15" t="n"/>
      <c r="CR314" s="19">
        <f>(CR312*CR311)*(1-CR313)</f>
        <v/>
      </c>
      <c r="CS314" s="19">
        <f>(CS312*CS311)*(1-CS313)</f>
        <v/>
      </c>
      <c r="CT314" s="19">
        <f>(CT312*CT311)*(1-CT313)</f>
        <v/>
      </c>
      <c r="CU314" s="19">
        <f>(CU312*CU311)*(1-CU313)</f>
        <v/>
      </c>
      <c r="CV314" s="19">
        <f>(CV312*CV311)*(1-CV313)</f>
        <v/>
      </c>
      <c r="CW314" s="19">
        <f>(CW312*CW311)*(1-CW313)</f>
        <v/>
      </c>
      <c r="CX314" s="19" t="n"/>
      <c r="CY314" s="19" t="n"/>
      <c r="CZ314" s="15" t="n"/>
      <c r="DA314" s="19">
        <f>(DA312*DA311)*(1-DA313)</f>
        <v/>
      </c>
      <c r="DB314" s="19">
        <f>(DB312*DB311)*(1-DB313)</f>
        <v/>
      </c>
      <c r="DC314" s="19">
        <f>(DC312*DC311)*(1-DC313)</f>
        <v/>
      </c>
      <c r="DD314" s="19">
        <f>(DD312*DD311)*(1-DD313)</f>
        <v/>
      </c>
      <c r="DE314" s="19">
        <f>(DE312*DE311)*(1-DE313)</f>
        <v/>
      </c>
      <c r="DF314" s="19">
        <f>(DF312*DF311)*(1-DF313)</f>
        <v/>
      </c>
      <c r="DG314" s="15" t="n"/>
      <c r="DH314" s="19">
        <f>(DH312*DH311)*(1-DH313)</f>
        <v/>
      </c>
      <c r="DI314" s="19">
        <f>(DI312*DI311)*(1-DI313)</f>
        <v/>
      </c>
      <c r="DJ314" s="19">
        <f>(DJ312*DJ311)*(1-DJ313)</f>
        <v/>
      </c>
      <c r="DK314" s="19">
        <f>(DK312*DK311)*(1-DK313)</f>
        <v/>
      </c>
      <c r="DL314" s="19">
        <f>(DL312*DL311)*(1-DL313)</f>
        <v/>
      </c>
      <c r="DM314" s="19">
        <f>(DM312*DM311)*(1-DM313)</f>
        <v/>
      </c>
      <c r="DN314" s="19">
        <f>(DN312*DN311)*(1-DN313)</f>
        <v/>
      </c>
      <c r="DO314" s="19">
        <f>(DO312*DO311)*(1-DO313)</f>
        <v/>
      </c>
      <c r="DP314" s="19">
        <f>(DP312*DP311)*(1-DP313)</f>
        <v/>
      </c>
      <c r="DQ314" s="19">
        <f>(DQ312*DQ311)*(1-DQ313)</f>
        <v/>
      </c>
      <c r="DR314" s="19">
        <f>(DR312*DR311)*(1-DR313)</f>
        <v/>
      </c>
      <c r="DS314" s="19">
        <f>(DS312*DS311)*(1-DS313)</f>
        <v/>
      </c>
      <c r="DT314" s="13" t="n"/>
      <c r="DU314" s="19">
        <f>(DU312*DU311)*(1-DU313)</f>
        <v/>
      </c>
      <c r="DV314" s="19">
        <f>(DV312*DV311)*(1-DV313)</f>
        <v/>
      </c>
      <c r="DW314" s="19">
        <f>(DW312*DW311)*(1-DW313)</f>
        <v/>
      </c>
      <c r="DX314" s="15" t="n"/>
      <c r="DY314" s="15" t="n"/>
      <c r="DZ314" s="15" t="n"/>
      <c r="EA314" s="15" t="n"/>
      <c r="EB314" s="19">
        <f>(EB312*EB311)*(1-EB313)</f>
        <v/>
      </c>
      <c r="EC314" s="19">
        <f>(EC312*EC311)*(1-EC313)</f>
        <v/>
      </c>
    </row>
    <row r="315" ht="16" customHeight="1">
      <c r="A315" s="16" t="inlineStr">
        <is>
          <t>Discount</t>
        </is>
      </c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>
        <v>0</v>
      </c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17" t="n"/>
      <c r="AB315" s="13" t="n"/>
      <c r="AC315" s="17" t="n"/>
      <c r="AD315" s="17" t="n"/>
      <c r="AE315" s="17" t="n"/>
      <c r="AF315" s="17" t="n"/>
      <c r="AG315" s="17" t="n"/>
      <c r="AH315" s="17" t="n"/>
      <c r="AI315" s="17" t="n"/>
      <c r="AJ315" s="17" t="n"/>
      <c r="AK315" s="17" t="n"/>
      <c r="AL315" s="17" t="n"/>
      <c r="AP315" s="13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13" t="n"/>
      <c r="BE315" s="13" t="n"/>
      <c r="BF315" s="6" t="n"/>
      <c r="BG315" s="6" t="n"/>
      <c r="BH315" s="6" t="n"/>
      <c r="BI315" s="6" t="n"/>
      <c r="BJ315" s="17" t="n"/>
      <c r="BK315" s="17" t="n"/>
      <c r="BL315" s="17" t="n"/>
      <c r="BM315" s="17" t="n"/>
      <c r="BN315" s="17" t="n"/>
      <c r="BO315" s="6" t="n"/>
      <c r="BP315" s="6" t="n"/>
      <c r="BQ315" s="6" t="n"/>
      <c r="BR315" s="17" t="n"/>
      <c r="BS315" s="17" t="n"/>
      <c r="BT315" s="17" t="n"/>
      <c r="BU315" s="17" t="n"/>
      <c r="BV315" s="6" t="n"/>
      <c r="BW315" s="17" t="n"/>
      <c r="BX315" s="17" t="n"/>
      <c r="BY315" s="17" t="n"/>
      <c r="BZ315" s="17" t="n"/>
      <c r="CA315" s="17" t="n"/>
      <c r="CB315" s="17" t="n"/>
      <c r="CC315" s="13" t="n"/>
      <c r="CD315" s="13" t="n"/>
      <c r="CE315" s="13" t="n"/>
      <c r="CF315" s="13" t="n"/>
      <c r="CG315" s="13" t="n"/>
      <c r="CH315" s="13" t="n"/>
      <c r="CI315" s="13" t="n"/>
      <c r="CJ315" s="13" t="n"/>
      <c r="CK315" s="13" t="n"/>
      <c r="CL315" s="13" t="n"/>
      <c r="CM315" s="13" t="n"/>
      <c r="CN315" s="17" t="n"/>
      <c r="CO315" s="17" t="n"/>
      <c r="CP315" s="17" t="n"/>
      <c r="CQ315" s="17" t="n"/>
      <c r="CR315" s="6" t="n"/>
      <c r="CS315" s="6" t="n"/>
      <c r="CT315" s="6" t="n"/>
      <c r="CU315" s="13" t="n"/>
      <c r="CV315" s="6" t="n"/>
      <c r="CW315" s="6" t="n"/>
      <c r="CX315" s="6" t="n"/>
      <c r="CY315" s="6" t="n"/>
      <c r="CZ315" s="17" t="n"/>
      <c r="DA315" s="6" t="n"/>
      <c r="DB315" s="6" t="n"/>
      <c r="DC315" s="6" t="n"/>
      <c r="DD315" s="6" t="n"/>
      <c r="DE315" s="13" t="n"/>
      <c r="DF315" s="13" t="n"/>
      <c r="DG315" s="17" t="n"/>
      <c r="DH315" s="13" t="n"/>
      <c r="DI315" s="13" t="n"/>
      <c r="DJ315" s="13" t="n"/>
      <c r="DK315" s="13" t="n"/>
      <c r="DL315" s="13" t="n"/>
      <c r="DM315" s="13" t="n"/>
      <c r="DN315" s="13" t="n"/>
      <c r="DO315" s="6" t="n"/>
      <c r="DP315" s="6" t="n"/>
      <c r="DQ315" s="6" t="n"/>
      <c r="DR315" s="6" t="n"/>
      <c r="DS315" s="13" t="n"/>
      <c r="DT315" s="13" t="n"/>
      <c r="DU315" s="13" t="n"/>
      <c r="DV315" s="13" t="n"/>
      <c r="DW315" s="13" t="n"/>
      <c r="DX315" s="17" t="n"/>
      <c r="DY315" s="17" t="n"/>
      <c r="DZ315" s="17" t="n"/>
      <c r="EA315" s="17" t="n"/>
      <c r="EB315" s="13" t="n"/>
      <c r="EC315" s="13" t="n"/>
    </row>
    <row r="316" ht="16" customHeight="1">
      <c r="A316" s="18" t="inlineStr">
        <is>
          <t>Final Price</t>
        </is>
      </c>
      <c r="B316" s="19">
        <f>(B314*B313)*(1-B315)</f>
        <v/>
      </c>
      <c r="C316" s="19">
        <f>(C314*C313)*(1-C315)</f>
        <v/>
      </c>
      <c r="D316" s="19">
        <f>(D314*D313)*(1-D315)</f>
        <v/>
      </c>
      <c r="E316" s="19">
        <f>(E314*E313)*(1-E315)</f>
        <v/>
      </c>
      <c r="F316" s="19">
        <f>(F314*F313)*(1-F315)</f>
        <v/>
      </c>
      <c r="G316" s="19">
        <f>(G314*G313)*(1-G315)</f>
        <v/>
      </c>
      <c r="H316" s="19">
        <f>(H314*H313)*(1-H315)</f>
        <v/>
      </c>
      <c r="I316" s="19">
        <f>(I314*I313)*(1-I315)</f>
        <v/>
      </c>
      <c r="J316" s="19">
        <f>(J314*J313)*(1-J315)</f>
        <v/>
      </c>
      <c r="K316" s="19">
        <f>(K314*K313)*(1-K315)</f>
        <v/>
      </c>
      <c r="L316" s="19">
        <f>(L314*L313)*(1-L315)</f>
        <v/>
      </c>
      <c r="M316" s="19">
        <f>(M314*M313)*(1-M315)</f>
        <v/>
      </c>
      <c r="N316" s="19">
        <f>(N314*N313)*(1-N315)</f>
        <v/>
      </c>
      <c r="O316" s="19">
        <f>(O314*O313)*(1-O315)</f>
        <v/>
      </c>
      <c r="P316" s="19">
        <f>(P314*P313)*(1-P315)</f>
        <v/>
      </c>
      <c r="Q316" s="19">
        <f>(Q314*Q313)*(1-Q315)</f>
        <v/>
      </c>
      <c r="R316" s="19">
        <f>(R314*R313)*(1-R315)</f>
        <v/>
      </c>
      <c r="S316" s="19">
        <f>(S314*S313)*(1-S315)</f>
        <v/>
      </c>
      <c r="T316" s="19">
        <f>(T314*T313)*(1-T315)</f>
        <v/>
      </c>
      <c r="U316" s="19">
        <f>(U314*U313)*(1-U315)</f>
        <v/>
      </c>
      <c r="V316" s="19">
        <f>(V314*V313)*(1-V315)</f>
        <v/>
      </c>
      <c r="W316" s="19">
        <f>(W314*W313)*(1-W315)</f>
        <v/>
      </c>
      <c r="X316" s="19" t="n"/>
      <c r="Y316" s="19">
        <f>(Y314*Y313)*(1-Y315)</f>
        <v/>
      </c>
      <c r="Z316" s="19">
        <f>(Z314*Z313)*(1-Z315)</f>
        <v/>
      </c>
      <c r="AA316" s="19">
        <f>(AA314*AA313)*(1-AA315)</f>
        <v/>
      </c>
      <c r="AB316" s="19">
        <f>(AB314*AB313)*(1-AB315)</f>
        <v/>
      </c>
      <c r="AC316" s="19">
        <f>(AC314*AC313)*(1-AC315)</f>
        <v/>
      </c>
      <c r="AD316" s="19" t="n"/>
      <c r="AE316" s="19" t="n"/>
      <c r="AF316" s="19" t="n"/>
      <c r="AG316" s="19" t="n"/>
      <c r="AH316" s="19" t="n"/>
      <c r="AI316" s="19" t="n"/>
      <c r="AJ316" s="19">
        <f>(AJ314*AJ313)*(1-AJ315)</f>
        <v/>
      </c>
      <c r="AK316" s="19">
        <f>(AK314*AK313)*(1-AK315)</f>
        <v/>
      </c>
      <c r="AL316" s="19">
        <f>(AL314*AL313)*(1-AL315)</f>
        <v/>
      </c>
      <c r="AP316" s="13" t="n"/>
      <c r="AQ316" s="20" t="n"/>
      <c r="AR316" s="20" t="n"/>
      <c r="AS316" s="20" t="n"/>
      <c r="AT316" s="20" t="n"/>
      <c r="AU316" s="20" t="n"/>
      <c r="AV316" s="20" t="n"/>
      <c r="AW316" s="20" t="n"/>
      <c r="AX316" s="20" t="n"/>
      <c r="AY316" s="20" t="n"/>
      <c r="AZ316" s="20" t="n"/>
      <c r="BA316" s="20" t="n"/>
      <c r="BB316" s="20" t="n"/>
      <c r="BC316" s="20" t="n"/>
      <c r="BD316" s="13" t="n"/>
      <c r="BE316" s="13" t="n"/>
      <c r="BF316" s="20" t="n"/>
      <c r="BG316" s="20" t="n"/>
      <c r="BH316" s="20" t="n"/>
      <c r="BI316" s="20" t="n"/>
      <c r="BJ316" s="19">
        <f>(BJ314*BJ313)*(1-BJ315)</f>
        <v/>
      </c>
      <c r="BK316" s="19">
        <f>(BK314*BK313)*(1-BK315)</f>
        <v/>
      </c>
      <c r="BL316" s="19">
        <f>(BL314*BL313)*(1-BL315)</f>
        <v/>
      </c>
      <c r="BM316" s="19">
        <f>(BM314*BM313)*(1-BM315)</f>
        <v/>
      </c>
      <c r="BN316" s="19">
        <f>(BN314*BN313)*(1-BN315)</f>
        <v/>
      </c>
      <c r="BO316" s="20" t="n"/>
      <c r="BP316" s="20" t="n"/>
      <c r="BQ316" s="20" t="n"/>
      <c r="BR316" s="19">
        <f>(BR314*BR313)*(1-BR315)</f>
        <v/>
      </c>
      <c r="BS316" s="19">
        <f>(BS314*BS313)*(1-BS315)</f>
        <v/>
      </c>
      <c r="BT316" s="19">
        <f>(BT314*BT313)*(1-BT315)</f>
        <v/>
      </c>
      <c r="BU316" s="19">
        <f>(BU314*BU313)*(1-BU315)</f>
        <v/>
      </c>
      <c r="BV316" s="20" t="n"/>
      <c r="BW316" s="19">
        <f>(BW314*BW313)*(1-BW315)</f>
        <v/>
      </c>
      <c r="BX316" s="19">
        <f>(BX314*BX313)*(1-BX315)</f>
        <v/>
      </c>
      <c r="BY316" s="19">
        <f>(BY314*BY313)*(1-BY315)</f>
        <v/>
      </c>
      <c r="BZ316" s="19">
        <f>(BZ314*BZ313)*(1-BZ315)</f>
        <v/>
      </c>
      <c r="CA316" s="19">
        <f>(CA314*CA313)*(1-CA315)</f>
        <v/>
      </c>
      <c r="CB316" s="19">
        <f>(CB314*CB313)*(1-CB315)</f>
        <v/>
      </c>
      <c r="CC316" s="13" t="n"/>
      <c r="CD316" s="13" t="n"/>
      <c r="CE316" s="13" t="n"/>
      <c r="CF316" s="13" t="n"/>
      <c r="CG316" s="13" t="n"/>
      <c r="CH316" s="13" t="n"/>
      <c r="CI316" s="13" t="n"/>
      <c r="CJ316" s="13" t="n"/>
      <c r="CK316" s="13" t="n"/>
      <c r="CL316" s="13" t="n"/>
      <c r="CM316" s="13" t="n"/>
      <c r="CN316" s="19">
        <f>(CN314*CN313)*(1-CN315)</f>
        <v/>
      </c>
      <c r="CO316" s="19">
        <f>(CO314*CO313)*(1-CO315)</f>
        <v/>
      </c>
      <c r="CP316" s="19">
        <f>(CP314*CP313)*(1-CP315)</f>
        <v/>
      </c>
      <c r="CQ316" s="19">
        <f>(CQ314*CQ313)*(1-CQ315)</f>
        <v/>
      </c>
      <c r="CR316" s="20" t="n"/>
      <c r="CS316" s="20" t="n"/>
      <c r="CT316" s="20" t="n"/>
      <c r="CU316" s="13" t="n"/>
      <c r="CV316" s="20" t="n"/>
      <c r="CW316" s="20" t="n"/>
      <c r="CX316" s="20" t="n"/>
      <c r="CY316" s="20" t="n"/>
      <c r="CZ316" s="19">
        <f>(CZ314*CZ313)*(1-CZ315)</f>
        <v/>
      </c>
      <c r="DA316" s="20" t="n"/>
      <c r="DB316" s="20" t="n"/>
      <c r="DC316" s="20" t="n"/>
      <c r="DD316" s="20" t="n"/>
      <c r="DE316" s="13" t="n"/>
      <c r="DF316" s="13" t="n"/>
      <c r="DG316" s="19">
        <f>(DG314*DG313)*(1-DG315)</f>
        <v/>
      </c>
      <c r="DH316" s="13" t="n"/>
      <c r="DI316" s="13" t="n"/>
      <c r="DJ316" s="13" t="n"/>
      <c r="DK316" s="13" t="n"/>
      <c r="DL316" s="13" t="n"/>
      <c r="DM316" s="13" t="n"/>
      <c r="DN316" s="13" t="n"/>
      <c r="DO316" s="20" t="n"/>
      <c r="DP316" s="20" t="n"/>
      <c r="DQ316" s="20" t="n"/>
      <c r="DR316" s="20" t="n"/>
      <c r="DS316" s="13" t="n"/>
      <c r="DT316" s="19">
        <f>(DT314*DT313)*(1-DT315)</f>
        <v/>
      </c>
      <c r="DU316" s="13" t="n"/>
      <c r="DV316" s="13" t="n"/>
      <c r="DW316" s="13" t="n"/>
      <c r="DX316" s="19">
        <f>(DX314*DX313)*(1-DX315)</f>
        <v/>
      </c>
      <c r="DY316" s="19">
        <f>(DY314*DY313)*(1-DY315)</f>
        <v/>
      </c>
      <c r="DZ316" s="19">
        <f>(DZ314*DZ313)*(1-DZ315)</f>
        <v/>
      </c>
      <c r="EA316" s="19">
        <f>(EA314*EA313)*(1-EA315)</f>
        <v/>
      </c>
      <c r="EB316" s="13" t="n"/>
      <c r="EC316" s="13" t="n"/>
    </row>
    <row r="317" ht="16" customHeight="1">
      <c r="A317" s="11" t="inlineStr">
        <is>
          <t>Customer</t>
        </is>
      </c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inlineStr">
        <is>
          <t>Ormat</t>
        </is>
      </c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13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P317" s="13" t="n"/>
      <c r="AQ317" s="13" t="n"/>
      <c r="AR317" s="13" t="n"/>
      <c r="AS317" s="13" t="n"/>
      <c r="AT317" s="13" t="n"/>
      <c r="AU317" s="13" t="n"/>
      <c r="AV317" s="13" t="n"/>
      <c r="AW317" s="13" t="n"/>
      <c r="AX317" s="13" t="n"/>
      <c r="AY317" s="13" t="n"/>
      <c r="AZ317" s="13" t="n"/>
      <c r="BA317" s="13" t="n"/>
      <c r="BB317" s="13" t="n"/>
      <c r="BC317" s="13" t="n"/>
      <c r="BD317" s="13" t="n"/>
      <c r="BE317" s="13" t="n"/>
      <c r="BF317" s="13" t="n"/>
      <c r="BG317" s="13" t="n"/>
      <c r="BH317" s="13" t="n"/>
      <c r="BI317" s="13" t="n"/>
      <c r="BJ317" s="6" t="n"/>
      <c r="BK317" s="6" t="n"/>
      <c r="BL317" s="6" t="n"/>
      <c r="BM317" s="6" t="n"/>
      <c r="BN317" s="6" t="n"/>
      <c r="BO317" s="13" t="n"/>
      <c r="BP317" s="13" t="n"/>
      <c r="BQ317" s="13" t="n"/>
      <c r="BR317" s="6" t="n"/>
      <c r="BS317" s="6" t="n"/>
      <c r="BT317" s="6" t="n"/>
      <c r="BU317" s="6" t="n"/>
      <c r="BV317" s="13" t="n"/>
      <c r="BW317" s="6" t="n"/>
      <c r="BX317" s="6" t="n"/>
      <c r="BY317" s="6" t="n"/>
      <c r="BZ317" s="6" t="n"/>
      <c r="CA317" s="6" t="n"/>
      <c r="CB317" s="6" t="n"/>
      <c r="CC317" s="13" t="n"/>
      <c r="CD317" s="13" t="n"/>
      <c r="CE317" s="13" t="n"/>
      <c r="CF317" s="13" t="n"/>
      <c r="CG317" s="13" t="n"/>
      <c r="CH317" s="13" t="n"/>
      <c r="CI317" s="13" t="n"/>
      <c r="CJ317" s="13" t="n"/>
      <c r="CK317" s="13" t="n"/>
      <c r="CL317" s="13" t="n"/>
      <c r="CM317" s="13" t="n"/>
      <c r="CN317" s="6" t="n"/>
      <c r="CO317" s="6" t="n"/>
      <c r="CP317" s="6" t="n"/>
      <c r="CQ317" s="6" t="n"/>
      <c r="CR317" s="13" t="n"/>
      <c r="CS317" s="13" t="n"/>
      <c r="CT317" s="13" t="n"/>
      <c r="CU317" s="13" t="n"/>
      <c r="CV317" s="13" t="n"/>
      <c r="CW317" s="13" t="n"/>
      <c r="CX317" s="13" t="n"/>
      <c r="CY317" s="13" t="n"/>
      <c r="CZ317" s="6" t="n"/>
      <c r="DA317" s="13" t="n"/>
      <c r="DB317" s="13" t="n"/>
      <c r="DC317" s="13" t="n"/>
      <c r="DD317" s="13" t="n"/>
      <c r="DE317" s="13" t="n"/>
      <c r="DF317" s="13" t="n"/>
      <c r="DG317" s="6" t="n"/>
      <c r="DH317" s="13" t="n"/>
      <c r="DI317" s="13" t="n"/>
      <c r="DJ317" s="13" t="n"/>
      <c r="DK317" s="13" t="n"/>
      <c r="DL317" s="13" t="n"/>
      <c r="DM317" s="13" t="n"/>
      <c r="DN317" s="13" t="n"/>
      <c r="DO317" s="13" t="n"/>
      <c r="DP317" s="13" t="n"/>
      <c r="DQ317" s="13" t="n"/>
      <c r="DR317" s="13" t="n"/>
      <c r="DS317" s="13" t="n"/>
      <c r="DT317" s="13" t="n"/>
      <c r="DU317" s="13" t="n"/>
      <c r="DV317" s="13" t="n"/>
      <c r="DW317" s="13" t="n"/>
      <c r="DX317" s="6" t="n"/>
      <c r="DY317" s="6" t="n"/>
      <c r="DZ317" s="6" t="n"/>
      <c r="EA317" s="6" t="n"/>
      <c r="EB317" s="13" t="n"/>
      <c r="EC317" s="13" t="n"/>
    </row>
    <row r="318" ht="16" customHeight="1">
      <c r="A318" s="21" t="inlineStr">
        <is>
          <t>Customer PN</t>
        </is>
      </c>
      <c r="B318" s="20" t="n"/>
      <c r="C318" s="20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inlineStr">
        <is>
          <t>955.070.841.1</t>
        </is>
      </c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20" t="n"/>
      <c r="Z318" s="20" t="n"/>
      <c r="AA318" s="20" t="n"/>
      <c r="AB318" s="13" t="n"/>
      <c r="AC318" s="32" t="n"/>
      <c r="AD318" s="32" t="n"/>
      <c r="AE318" s="32" t="n"/>
      <c r="AF318" s="32" t="n"/>
      <c r="AG318" s="32" t="n"/>
      <c r="AH318" s="32" t="n"/>
      <c r="AI318" s="32" t="n"/>
      <c r="AJ318" s="20" t="n"/>
      <c r="AK318" s="20" t="n"/>
      <c r="AL318" s="20" t="n"/>
      <c r="AP318" s="13" t="n"/>
      <c r="AQ318" s="30" t="n"/>
      <c r="AR318" s="30" t="n"/>
      <c r="AS318" s="30" t="n"/>
      <c r="AT318" s="30" t="n"/>
      <c r="AU318" s="30" t="n"/>
      <c r="AV318" s="30" t="n"/>
      <c r="AW318" s="30" t="n"/>
      <c r="AX318" s="30" t="n"/>
      <c r="AY318" s="30" t="n"/>
      <c r="AZ318" s="30" t="n"/>
      <c r="BA318" s="30" t="n"/>
      <c r="BB318" s="30" t="n"/>
      <c r="BC318" s="30" t="n"/>
      <c r="BD318" s="13" t="n"/>
      <c r="BE318" s="13" t="n"/>
      <c r="BF318" s="30" t="n"/>
      <c r="BG318" s="30" t="n"/>
      <c r="BH318" s="30" t="n"/>
      <c r="BI318" s="30" t="n"/>
      <c r="BJ318" s="32" t="n"/>
      <c r="BK318" s="32" t="n"/>
      <c r="BL318" s="32" t="n"/>
      <c r="BM318" s="32" t="n"/>
      <c r="BN318" s="32" t="n"/>
      <c r="BO318" s="30" t="n"/>
      <c r="BP318" s="30" t="n"/>
      <c r="BQ318" s="30" t="n"/>
      <c r="BR318" s="32" t="n"/>
      <c r="BS318" s="32" t="n"/>
      <c r="BT318" s="32" t="n"/>
      <c r="BU318" s="32" t="n"/>
      <c r="BV318" s="30" t="n"/>
      <c r="BW318" s="32" t="n"/>
      <c r="BX318" s="32" t="n"/>
      <c r="BY318" s="32" t="n"/>
      <c r="BZ318" s="32" t="n"/>
      <c r="CA318" s="20" t="n"/>
      <c r="CB318" s="20" t="n"/>
      <c r="CC318" s="13" t="n"/>
      <c r="CD318" s="13" t="n"/>
      <c r="CE318" s="13" t="n"/>
      <c r="CF318" s="13" t="n"/>
      <c r="CG318" s="13" t="n"/>
      <c r="CH318" s="13" t="n"/>
      <c r="CI318" s="13" t="n"/>
      <c r="CJ318" s="13" t="n"/>
      <c r="CK318" s="13" t="n"/>
      <c r="CL318" s="13" t="n"/>
      <c r="CM318" s="13" t="n"/>
      <c r="CN318" s="32" t="n"/>
      <c r="CO318" s="32" t="n"/>
      <c r="CP318" s="32" t="n"/>
      <c r="CQ318" s="32" t="n"/>
      <c r="CR318" s="30" t="n"/>
      <c r="CS318" s="30" t="n"/>
      <c r="CT318" s="30" t="n"/>
      <c r="CU318" s="13" t="n"/>
      <c r="CV318" s="30" t="n"/>
      <c r="CW318" s="30" t="n"/>
      <c r="CX318" s="30" t="n"/>
      <c r="CY318" s="30" t="n"/>
      <c r="CZ318" s="32" t="n"/>
      <c r="DA318" s="30" t="n"/>
      <c r="DB318" s="30" t="n"/>
      <c r="DC318" s="30" t="n"/>
      <c r="DD318" s="30" t="n"/>
      <c r="DE318" s="13" t="n"/>
      <c r="DF318" s="13" t="n"/>
      <c r="DG318" s="32" t="n"/>
      <c r="DH318" s="13" t="n"/>
      <c r="DI318" s="13" t="n"/>
      <c r="DJ318" s="13" t="n"/>
      <c r="DK318" s="13" t="n"/>
      <c r="DL318" s="13" t="n"/>
      <c r="DM318" s="13" t="n"/>
      <c r="DN318" s="13" t="n"/>
      <c r="DO318" s="30" t="n"/>
      <c r="DP318" s="30" t="n"/>
      <c r="DQ318" s="30" t="n"/>
      <c r="DR318" s="30" t="n"/>
      <c r="DS318" s="13" t="n"/>
      <c r="DT318" s="13" t="n"/>
      <c r="DU318" s="13" t="n"/>
      <c r="DV318" s="13" t="n"/>
      <c r="DW318" s="13" t="n"/>
      <c r="DX318" s="32" t="n"/>
      <c r="DY318" s="32" t="n"/>
      <c r="DZ318" s="32" t="n"/>
      <c r="EA318" s="32" t="n"/>
      <c r="EB318" s="13" t="n"/>
      <c r="EC318" s="13" t="n"/>
    </row>
    <row r="319" ht="16" customHeight="1">
      <c r="A319" s="12" t="inlineStr">
        <is>
          <t>PO REF</t>
        </is>
      </c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20" t="inlineStr">
        <is>
          <t>AJ22-1101</t>
        </is>
      </c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  <c r="AG319" s="13" t="n"/>
      <c r="AH319" s="13" t="n"/>
      <c r="AI319" s="13" t="n"/>
      <c r="AJ319" s="13" t="n"/>
      <c r="AK319" s="13" t="n"/>
      <c r="AL319" s="13" t="n"/>
      <c r="AP319" s="13" t="n"/>
      <c r="AQ319" s="13" t="n"/>
      <c r="AR319" s="13" t="n"/>
      <c r="AS319" s="13" t="n"/>
      <c r="AT319" s="13" t="n"/>
      <c r="AU319" s="13" t="n"/>
      <c r="AV319" s="13" t="n"/>
      <c r="AW319" s="13" t="n"/>
      <c r="AX319" s="13" t="n"/>
      <c r="AY319" s="13" t="n"/>
      <c r="AZ319" s="13" t="n"/>
      <c r="BA319" s="13" t="n"/>
      <c r="BB319" s="13" t="n"/>
      <c r="BC319" s="13" t="n"/>
      <c r="BD319" s="13" t="n"/>
      <c r="BE319" s="13" t="n"/>
      <c r="BF319" s="13" t="n"/>
      <c r="BG319" s="13" t="n"/>
      <c r="BH319" s="13" t="n"/>
      <c r="BI319" s="13" t="n"/>
      <c r="BJ319" s="13" t="n"/>
      <c r="BK319" s="13" t="n"/>
      <c r="BL319" s="13" t="n"/>
      <c r="BM319" s="13" t="n"/>
      <c r="BN319" s="13" t="n"/>
      <c r="BO319" s="13" t="n"/>
      <c r="BP319" s="13" t="n"/>
      <c r="BQ319" s="13" t="n"/>
      <c r="BR319" s="13" t="n"/>
      <c r="BS319" s="13" t="n"/>
      <c r="BT319" s="13" t="n"/>
      <c r="BU319" s="13" t="n"/>
      <c r="BV319" s="13" t="n"/>
      <c r="BW319" s="13" t="n"/>
      <c r="BX319" s="13" t="n"/>
      <c r="BY319" s="13" t="n"/>
      <c r="BZ319" s="13" t="n"/>
      <c r="CA319" s="13" t="n"/>
      <c r="CB319" s="13" t="n"/>
      <c r="CC319" s="13" t="n"/>
      <c r="CD319" s="13" t="n"/>
      <c r="CE319" s="13" t="n"/>
      <c r="CF319" s="13" t="n"/>
      <c r="CG319" s="13" t="n"/>
      <c r="CH319" s="13" t="n"/>
      <c r="CI319" s="13" t="n"/>
      <c r="CJ319" s="13" t="n"/>
      <c r="CK319" s="13" t="n"/>
      <c r="CL319" s="13" t="n"/>
      <c r="CM319" s="13" t="n"/>
      <c r="CN319" s="13" t="n"/>
      <c r="CO319" s="13" t="n"/>
      <c r="CP319" s="13" t="n"/>
      <c r="CQ319" s="13" t="n"/>
      <c r="CR319" s="13" t="n"/>
      <c r="CS319" s="13" t="n"/>
      <c r="CT319" s="13" t="n"/>
      <c r="CU319" s="13" t="n"/>
      <c r="CV319" s="13" t="n"/>
      <c r="CW319" s="13" t="n"/>
      <c r="CX319" s="13" t="n"/>
      <c r="CY319" s="13" t="n"/>
      <c r="CZ319" s="13" t="n"/>
      <c r="DA319" s="13" t="n"/>
      <c r="DB319" s="13" t="n"/>
      <c r="DC319" s="13" t="n"/>
      <c r="DD319" s="13" t="n"/>
      <c r="DE319" s="13" t="n"/>
      <c r="DF319" s="13" t="n"/>
      <c r="DG319" s="13" t="n"/>
      <c r="DH319" s="13" t="n"/>
      <c r="DI319" s="13" t="n"/>
      <c r="DJ319" s="13" t="n"/>
      <c r="DK319" s="13" t="n"/>
      <c r="DL319" s="13" t="n"/>
      <c r="DM319" s="13" t="n"/>
      <c r="DN319" s="13" t="n"/>
      <c r="DO319" s="13" t="n"/>
      <c r="DP319" s="13" t="n"/>
      <c r="DQ319" s="13" t="n"/>
      <c r="DR319" s="13" t="n"/>
      <c r="DS319" s="13" t="n"/>
      <c r="DT319" s="13" t="n"/>
      <c r="DU319" s="13" t="n"/>
      <c r="DV319" s="13" t="n"/>
      <c r="DW319" s="13" t="n"/>
      <c r="DX319" s="13" t="n"/>
      <c r="DY319" s="13" t="n"/>
      <c r="DZ319" s="13" t="n"/>
      <c r="EA319" s="13" t="n"/>
      <c r="EB319" s="13" t="n"/>
      <c r="EC319" s="13" t="n"/>
    </row>
    <row r="320" ht="16" customHeight="1">
      <c r="A320" s="12" t="inlineStr">
        <is>
          <t>From Stock</t>
        </is>
      </c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inlineStr">
        <is>
          <t>V</t>
        </is>
      </c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13" t="n"/>
      <c r="AC320" s="30" t="n"/>
      <c r="AD320" s="30" t="n"/>
      <c r="AE320" s="30" t="n"/>
      <c r="AF320" s="30" t="n"/>
      <c r="AG320" s="30" t="n"/>
      <c r="AH320" s="30" t="n"/>
      <c r="AI320" s="30" t="n"/>
      <c r="AJ320" s="30" t="n"/>
      <c r="AK320" s="30" t="n"/>
      <c r="AL320" s="30" t="n"/>
      <c r="AP320" s="13" t="n"/>
      <c r="AQ320" s="15" t="n"/>
      <c r="AR320" s="15" t="n"/>
      <c r="AS320" s="15" t="n"/>
      <c r="AT320" s="15" t="n"/>
      <c r="AU320" s="15" t="n"/>
      <c r="AV320" s="15" t="n"/>
      <c r="AW320" s="15" t="n"/>
      <c r="AX320" s="15" t="n"/>
      <c r="AY320" s="15" t="n"/>
      <c r="AZ320" s="15" t="n"/>
      <c r="BA320" s="15" t="n"/>
      <c r="BB320" s="15" t="n"/>
      <c r="BC320" s="15" t="n"/>
      <c r="BD320" s="13" t="n"/>
      <c r="BE320" s="13" t="n"/>
      <c r="BF320" s="15" t="n"/>
      <c r="BG320" s="15" t="n"/>
      <c r="BH320" s="15" t="n"/>
      <c r="BI320" s="15" t="n"/>
      <c r="BJ320" s="30" t="n"/>
      <c r="BK320" s="30" t="n"/>
      <c r="BL320" s="30" t="n"/>
      <c r="BM320" s="30" t="n"/>
      <c r="BN320" s="30" t="n"/>
      <c r="BO320" s="15" t="n"/>
      <c r="BP320" s="15" t="n"/>
      <c r="BQ320" s="15" t="n"/>
      <c r="BR320" s="30" t="n"/>
      <c r="BS320" s="30" t="n"/>
      <c r="BT320" s="30" t="n"/>
      <c r="BU320" s="30" t="n"/>
      <c r="BV320" s="15" t="n"/>
      <c r="BW320" s="30" t="n"/>
      <c r="BX320" s="30" t="n"/>
      <c r="BY320" s="30" t="n"/>
      <c r="BZ320" s="30" t="n"/>
      <c r="CA320" s="30" t="n"/>
      <c r="CB320" s="30" t="n"/>
      <c r="CC320" s="13" t="n"/>
      <c r="CD320" s="13" t="n"/>
      <c r="CE320" s="13" t="n"/>
      <c r="CF320" s="13" t="n"/>
      <c r="CG320" s="13" t="n"/>
      <c r="CH320" s="13" t="n"/>
      <c r="CI320" s="13" t="n"/>
      <c r="CJ320" s="13" t="n"/>
      <c r="CK320" s="13" t="n"/>
      <c r="CL320" s="13" t="n"/>
      <c r="CM320" s="13" t="n"/>
      <c r="CN320" s="30" t="n"/>
      <c r="CO320" s="30" t="n"/>
      <c r="CP320" s="30" t="n"/>
      <c r="CQ320" s="30" t="n"/>
      <c r="CR320" s="15" t="n"/>
      <c r="CS320" s="15" t="n"/>
      <c r="CT320" s="15" t="n"/>
      <c r="CU320" s="13" t="n"/>
      <c r="CV320" s="15" t="n"/>
      <c r="CW320" s="15" t="n"/>
      <c r="CX320" s="15" t="n"/>
      <c r="CY320" s="15" t="n"/>
      <c r="CZ320" s="30" t="n"/>
      <c r="DA320" s="15" t="n"/>
      <c r="DB320" s="15" t="n"/>
      <c r="DC320" s="15" t="n"/>
      <c r="DD320" s="15" t="n"/>
      <c r="DE320" s="13" t="n"/>
      <c r="DF320" s="13" t="n"/>
      <c r="DG320" s="30" t="n"/>
      <c r="DH320" s="13" t="n"/>
      <c r="DI320" s="13" t="n"/>
      <c r="DJ320" s="13" t="n"/>
      <c r="DK320" s="13" t="n"/>
      <c r="DL320" s="13" t="n"/>
      <c r="DM320" s="13" t="n"/>
      <c r="DN320" s="13" t="n"/>
      <c r="DO320" s="15" t="n"/>
      <c r="DP320" s="15" t="n"/>
      <c r="DQ320" s="15" t="n"/>
      <c r="DR320" s="15" t="n"/>
      <c r="DS320" s="13" t="n"/>
      <c r="DT320" s="13" t="n"/>
      <c r="DU320" s="13" t="n"/>
      <c r="DV320" s="13" t="n"/>
      <c r="DW320" s="13" t="n"/>
      <c r="DX320" s="30" t="n"/>
      <c r="DY320" s="30" t="n"/>
      <c r="DZ320" s="30" t="n"/>
      <c r="EA320" s="30" t="n"/>
      <c r="EB320" s="13" t="n"/>
      <c r="EC320" s="13" t="n"/>
    </row>
    <row r="321" ht="16" customHeight="1">
      <c r="A321" s="12" t="inlineStr">
        <is>
          <t>Qty</t>
        </is>
      </c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>
        <v>8</v>
      </c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  <c r="AG321" s="13" t="n"/>
      <c r="AH321" s="13" t="n"/>
      <c r="AI321" s="13" t="n"/>
      <c r="AJ321" s="13" t="n"/>
      <c r="AK321" s="13" t="n"/>
      <c r="AL321" s="13" t="n"/>
      <c r="AP321" s="13" t="n"/>
      <c r="AQ321" s="17" t="n"/>
      <c r="AR321" s="17" t="n"/>
      <c r="AS321" s="17" t="n"/>
      <c r="AT321" s="17" t="n"/>
      <c r="AU321" s="17" t="n"/>
      <c r="AV321" s="17" t="n"/>
      <c r="AW321" s="17" t="n"/>
      <c r="AX321" s="17" t="n"/>
      <c r="AY321" s="17" t="n"/>
      <c r="AZ321" s="17" t="n"/>
      <c r="BA321" s="17" t="n"/>
      <c r="BB321" s="17" t="n"/>
      <c r="BC321" s="17" t="n"/>
      <c r="BD321" s="13" t="n"/>
      <c r="BE321" s="13" t="n"/>
      <c r="BF321" s="17" t="n"/>
      <c r="BG321" s="17" t="n"/>
      <c r="BH321" s="17" t="n"/>
      <c r="BI321" s="17" t="n"/>
      <c r="BJ321" s="13" t="n"/>
      <c r="BK321" s="13" t="n"/>
      <c r="BL321" s="13" t="n"/>
      <c r="BM321" s="13" t="n"/>
      <c r="BN321" s="13" t="n"/>
      <c r="BO321" s="17" t="n"/>
      <c r="BP321" s="17" t="n"/>
      <c r="BQ321" s="17" t="n"/>
      <c r="BR321" s="13" t="n"/>
      <c r="BS321" s="13" t="n"/>
      <c r="BT321" s="13" t="n"/>
      <c r="BU321" s="13" t="n"/>
      <c r="BV321" s="17" t="n"/>
      <c r="BW321" s="13" t="n"/>
      <c r="BX321" s="13" t="n"/>
      <c r="BY321" s="13" t="n"/>
      <c r="BZ321" s="13" t="n"/>
      <c r="CA321" s="13" t="n"/>
      <c r="CB321" s="13" t="n"/>
      <c r="CC321" s="13" t="n"/>
      <c r="CD321" s="13" t="n"/>
      <c r="CE321" s="13" t="n"/>
      <c r="CF321" s="13" t="n"/>
      <c r="CG321" s="13" t="n"/>
      <c r="CH321" s="13" t="n"/>
      <c r="CI321" s="13" t="n"/>
      <c r="CJ321" s="13" t="n"/>
      <c r="CK321" s="13" t="n"/>
      <c r="CL321" s="13" t="n"/>
      <c r="CM321" s="13" t="n"/>
      <c r="CN321" s="13" t="n"/>
      <c r="CO321" s="13" t="n"/>
      <c r="CP321" s="13" t="n"/>
      <c r="CQ321" s="13" t="n"/>
      <c r="CR321" s="17" t="n"/>
      <c r="CS321" s="17" t="n"/>
      <c r="CT321" s="17" t="n"/>
      <c r="CU321" s="13" t="n"/>
      <c r="CV321" s="17" t="n"/>
      <c r="CW321" s="17" t="n"/>
      <c r="CX321" s="17" t="n"/>
      <c r="CY321" s="17" t="n"/>
      <c r="CZ321" s="13" t="n"/>
      <c r="DA321" s="17" t="n"/>
      <c r="DB321" s="17" t="n"/>
      <c r="DC321" s="17" t="n"/>
      <c r="DD321" s="17" t="n"/>
      <c r="DE321" s="13" t="n"/>
      <c r="DF321" s="13" t="n"/>
      <c r="DG321" s="13" t="n"/>
      <c r="DH321" s="13" t="n"/>
      <c r="DI321" s="13" t="n"/>
      <c r="DJ321" s="13" t="n"/>
      <c r="DK321" s="13" t="n"/>
      <c r="DL321" s="13" t="n"/>
      <c r="DM321" s="13" t="n"/>
      <c r="DN321" s="13" t="n"/>
      <c r="DO321" s="17" t="n"/>
      <c r="DP321" s="17" t="n"/>
      <c r="DQ321" s="17" t="n"/>
      <c r="DR321" s="17" t="n"/>
      <c r="DS321" s="13" t="n"/>
      <c r="DT321" s="13" t="n"/>
      <c r="DU321" s="13" t="n"/>
      <c r="DV321" s="13" t="n"/>
      <c r="DW321" s="13" t="n"/>
      <c r="DX321" s="13" t="n"/>
      <c r="DY321" s="13" t="n"/>
      <c r="DZ321" s="13" t="n"/>
      <c r="EA321" s="13" t="n"/>
      <c r="EB321" s="13" t="n"/>
      <c r="EC321" s="13" t="n"/>
    </row>
    <row r="322" ht="16" customHeight="1">
      <c r="A322" s="14" t="inlineStr">
        <is>
          <t>Price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>
        <v>308</v>
      </c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3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  <c r="AL322" s="15" t="n"/>
      <c r="AP322" s="19">
        <f>(AP320*AP319)*(1-AP321)</f>
        <v/>
      </c>
      <c r="AQ322" s="19">
        <f>(AQ320*AQ319)*(1-AQ321)</f>
        <v/>
      </c>
      <c r="AR322" s="19">
        <f>(AR320*AR319)*(1-AR321)</f>
        <v/>
      </c>
      <c r="AS322" s="19">
        <f>(AS320*AS319)*(1-AS321)</f>
        <v/>
      </c>
      <c r="AT322" s="19">
        <f>(AT320*AT319)*(1-AT321)</f>
        <v/>
      </c>
      <c r="AU322" s="19">
        <f>(AU320*AU319)*(1-AU321)</f>
        <v/>
      </c>
      <c r="AV322" s="19">
        <f>(AV320*AV319)*(1-AV321)</f>
        <v/>
      </c>
      <c r="AW322" s="19">
        <f>(AW320*AW319)*(1-AW321)</f>
        <v/>
      </c>
      <c r="AX322" s="19">
        <f>(AX320*AX319)*(1-AX321)</f>
        <v/>
      </c>
      <c r="AY322" s="19">
        <f>(AY320*AY319)*(1-AY321)</f>
        <v/>
      </c>
      <c r="AZ322" s="19">
        <f>(AZ320*AZ319)*(1-AZ321)</f>
        <v/>
      </c>
      <c r="BA322" s="19">
        <f>(BA320*BA319)*(1-BA321)</f>
        <v/>
      </c>
      <c r="BB322" s="19">
        <f>(BB320*BB319)*(1-BB321)</f>
        <v/>
      </c>
      <c r="BC322" s="19">
        <f>(BC320*BC319)*(1-BC321)</f>
        <v/>
      </c>
      <c r="BD322" s="19">
        <f>(BD320*BD319)*(1-BD321)</f>
        <v/>
      </c>
      <c r="BE322" s="19">
        <f>(BE320*BE319)*(1-BE321)</f>
        <v/>
      </c>
      <c r="BF322" s="19" t="n"/>
      <c r="BG322" s="19" t="n"/>
      <c r="BH322" s="19" t="n"/>
      <c r="BI322" s="19">
        <f>(BI320*BI319)*(1-BI321)</f>
        <v/>
      </c>
      <c r="BJ322" s="15" t="n"/>
      <c r="BK322" s="15" t="n"/>
      <c r="BL322" s="15" t="n"/>
      <c r="BM322" s="15" t="n"/>
      <c r="BN322" s="15" t="n"/>
      <c r="BO322" s="19">
        <f>(BO320*BO319)*(1-BO321)</f>
        <v/>
      </c>
      <c r="BP322" s="19">
        <f>(BP320*BP319)*(1-BP321)</f>
        <v/>
      </c>
      <c r="BQ322" s="19">
        <f>(BQ320*BQ319)*(1-BQ321)</f>
        <v/>
      </c>
      <c r="BR322" s="15" t="n"/>
      <c r="BS322" s="15" t="n"/>
      <c r="BT322" s="15" t="n"/>
      <c r="BU322" s="15" t="n"/>
      <c r="BV322" s="19">
        <f>(BV320*BV319)*(1-BV321)</f>
        <v/>
      </c>
      <c r="BW322" s="15" t="n"/>
      <c r="BX322" s="15" t="n"/>
      <c r="BY322" s="15" t="n"/>
      <c r="BZ322" s="15" t="n"/>
      <c r="CA322" s="15" t="n"/>
      <c r="CB322" s="15" t="n"/>
      <c r="CC322" s="19">
        <f>(CC320*CC319)*(1-CC321)</f>
        <v/>
      </c>
      <c r="CD322" s="19">
        <f>(CD320*CD319)*(1-CD321)</f>
        <v/>
      </c>
      <c r="CE322" s="19">
        <f>(CE320*CE319)*(1-CE321)</f>
        <v/>
      </c>
      <c r="CF322" s="19">
        <f>(CF320*CF319)*(1-CF321)</f>
        <v/>
      </c>
      <c r="CG322" s="19">
        <f>(CG320*CG319)*(1-CG321)</f>
        <v/>
      </c>
      <c r="CH322" s="19">
        <f>(CH320*CH319)*(1-CH321)</f>
        <v/>
      </c>
      <c r="CI322" s="19">
        <f>(CI320*CI319)*(1-CI321)</f>
        <v/>
      </c>
      <c r="CJ322" s="19">
        <f>(CJ320*CJ319)*(1-CJ321)</f>
        <v/>
      </c>
      <c r="CK322" s="19">
        <f>(CK320*CK319)*(1-CK321)</f>
        <v/>
      </c>
      <c r="CL322" s="19">
        <f>(CL320*CL319)*(1-CL321)</f>
        <v/>
      </c>
      <c r="CM322" s="19">
        <f>(CM320*CM319)*(1-CM321)</f>
        <v/>
      </c>
      <c r="CN322" s="15" t="n"/>
      <c r="CO322" s="15" t="n"/>
      <c r="CP322" s="15" t="n"/>
      <c r="CQ322" s="15" t="n"/>
      <c r="CR322" s="19">
        <f>(CR320*CR319)*(1-CR321)</f>
        <v/>
      </c>
      <c r="CS322" s="19">
        <f>(CS320*CS319)*(1-CS321)</f>
        <v/>
      </c>
      <c r="CT322" s="19">
        <f>(CT320*CT319)*(1-CT321)</f>
        <v/>
      </c>
      <c r="CU322" s="19">
        <f>(CU320*CU319)*(1-CU321)</f>
        <v/>
      </c>
      <c r="CV322" s="19">
        <f>(CV320*CV319)*(1-CV321)</f>
        <v/>
      </c>
      <c r="CW322" s="19">
        <f>(CW320*CW319)*(1-CW321)</f>
        <v/>
      </c>
      <c r="CX322" s="19" t="n"/>
      <c r="CY322" s="19" t="n"/>
      <c r="CZ322" s="15" t="n"/>
      <c r="DA322" s="19">
        <f>(DA320*DA319)*(1-DA321)</f>
        <v/>
      </c>
      <c r="DB322" s="19">
        <f>(DB320*DB319)*(1-DB321)</f>
        <v/>
      </c>
      <c r="DC322" s="19">
        <f>(DC320*DC319)*(1-DC321)</f>
        <v/>
      </c>
      <c r="DD322" s="19">
        <f>(DD320*DD319)*(1-DD321)</f>
        <v/>
      </c>
      <c r="DE322" s="19">
        <f>(DE320*DE319)*(1-DE321)</f>
        <v/>
      </c>
      <c r="DF322" s="19">
        <f>(DF320*DF319)*(1-DF321)</f>
        <v/>
      </c>
      <c r="DG322" s="15" t="n"/>
      <c r="DH322" s="19">
        <f>(DH320*DH319)*(1-DH321)</f>
        <v/>
      </c>
      <c r="DI322" s="19">
        <f>(DI320*DI319)*(1-DI321)</f>
        <v/>
      </c>
      <c r="DJ322" s="19">
        <f>(DJ320*DJ319)*(1-DJ321)</f>
        <v/>
      </c>
      <c r="DK322" s="19">
        <f>(DK320*DK319)*(1-DK321)</f>
        <v/>
      </c>
      <c r="DL322" s="19">
        <f>(DL320*DL319)*(1-DL321)</f>
        <v/>
      </c>
      <c r="DM322" s="19">
        <f>(DM320*DM319)*(1-DM321)</f>
        <v/>
      </c>
      <c r="DN322" s="19">
        <f>(DN320*DN319)*(1-DN321)</f>
        <v/>
      </c>
      <c r="DO322" s="19">
        <f>(DO320*DO319)*(1-DO321)</f>
        <v/>
      </c>
      <c r="DP322" s="19">
        <f>(DP320*DP319)*(1-DP321)</f>
        <v/>
      </c>
      <c r="DQ322" s="19">
        <f>(DQ320*DQ319)*(1-DQ321)</f>
        <v/>
      </c>
      <c r="DR322" s="19">
        <f>(DR320*DR319)*(1-DR321)</f>
        <v/>
      </c>
      <c r="DS322" s="19">
        <f>(DS320*DS319)*(1-DS321)</f>
        <v/>
      </c>
      <c r="DT322" s="13" t="n"/>
      <c r="DU322" s="19">
        <f>(DU320*DU319)*(1-DU321)</f>
        <v/>
      </c>
      <c r="DV322" s="19">
        <f>(DV320*DV319)*(1-DV321)</f>
        <v/>
      </c>
      <c r="DW322" s="19">
        <f>(DW320*DW319)*(1-DW321)</f>
        <v/>
      </c>
      <c r="DX322" s="15" t="n"/>
      <c r="DY322" s="15" t="n"/>
      <c r="DZ322" s="15" t="n"/>
      <c r="EA322" s="15" t="n"/>
      <c r="EB322" s="19">
        <f>(EB320*EB319)*(1-EB321)</f>
        <v/>
      </c>
      <c r="EC322" s="19">
        <f>(EC320*EC319)*(1-EC321)</f>
        <v/>
      </c>
    </row>
    <row r="323" ht="16" customHeight="1">
      <c r="A323" s="16" t="inlineStr">
        <is>
          <t>Discount</t>
        </is>
      </c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>
        <v>0</v>
      </c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17" t="n"/>
      <c r="AB323" s="13" t="n"/>
      <c r="AC323" s="17" t="n"/>
      <c r="AD323" s="17" t="n"/>
      <c r="AE323" s="17" t="n"/>
      <c r="AF323" s="17" t="n"/>
      <c r="AG323" s="17" t="n"/>
      <c r="AH323" s="17" t="n"/>
      <c r="AI323" s="17" t="n"/>
      <c r="AJ323" s="17" t="n"/>
      <c r="AK323" s="17" t="n"/>
      <c r="AL323" s="17" t="n"/>
      <c r="AP323" s="13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13" t="n"/>
      <c r="BE323" s="13" t="n"/>
      <c r="BF323" s="6" t="n"/>
      <c r="BG323" s="6" t="n"/>
      <c r="BH323" s="6" t="n"/>
      <c r="BI323" s="6" t="n"/>
      <c r="BJ323" s="17" t="n"/>
      <c r="BK323" s="17" t="n"/>
      <c r="BL323" s="17" t="n"/>
      <c r="BM323" s="17" t="n"/>
      <c r="BN323" s="17" t="n"/>
      <c r="BO323" s="6" t="n"/>
      <c r="BP323" s="6" t="n"/>
      <c r="BQ323" s="6" t="n"/>
      <c r="BR323" s="17" t="n"/>
      <c r="BS323" s="17" t="n"/>
      <c r="BT323" s="17" t="n"/>
      <c r="BU323" s="17" t="n"/>
      <c r="BV323" s="6" t="n"/>
      <c r="BW323" s="17" t="n"/>
      <c r="BX323" s="17" t="n"/>
      <c r="BY323" s="17" t="n"/>
      <c r="BZ323" s="17" t="n"/>
      <c r="CA323" s="17" t="n"/>
      <c r="CB323" s="17" t="n"/>
      <c r="CC323" s="13" t="n"/>
      <c r="CD323" s="13" t="n"/>
      <c r="CE323" s="13" t="n"/>
      <c r="CF323" s="13" t="n"/>
      <c r="CG323" s="13" t="n"/>
      <c r="CH323" s="13" t="n"/>
      <c r="CI323" s="13" t="n"/>
      <c r="CJ323" s="13" t="n"/>
      <c r="CK323" s="13" t="n"/>
      <c r="CL323" s="13" t="n"/>
      <c r="CM323" s="13" t="n"/>
      <c r="CN323" s="17" t="n"/>
      <c r="CO323" s="17" t="n"/>
      <c r="CP323" s="17" t="n"/>
      <c r="CQ323" s="17" t="n"/>
      <c r="CR323" s="6" t="n"/>
      <c r="CS323" s="6" t="n"/>
      <c r="CT323" s="6" t="n"/>
      <c r="CU323" s="13" t="n"/>
      <c r="CV323" s="6" t="n"/>
      <c r="CW323" s="6" t="n"/>
      <c r="CX323" s="6" t="n"/>
      <c r="CY323" s="6" t="n"/>
      <c r="CZ323" s="17" t="n"/>
      <c r="DA323" s="6" t="n"/>
      <c r="DB323" s="6" t="n"/>
      <c r="DC323" s="6" t="n"/>
      <c r="DD323" s="6" t="n"/>
      <c r="DE323" s="13" t="n"/>
      <c r="DF323" s="13" t="n"/>
      <c r="DG323" s="17" t="n"/>
      <c r="DH323" s="13" t="n"/>
      <c r="DI323" s="13" t="n"/>
      <c r="DJ323" s="13" t="n"/>
      <c r="DK323" s="13" t="n"/>
      <c r="DL323" s="13" t="n"/>
      <c r="DM323" s="13" t="n"/>
      <c r="DN323" s="13" t="n"/>
      <c r="DO323" s="6" t="n"/>
      <c r="DP323" s="6" t="n"/>
      <c r="DQ323" s="6" t="n"/>
      <c r="DR323" s="6" t="n"/>
      <c r="DS323" s="13" t="n"/>
      <c r="DT323" s="13" t="n"/>
      <c r="DU323" s="13" t="n"/>
      <c r="DV323" s="13" t="n"/>
      <c r="DW323" s="13" t="n"/>
      <c r="DX323" s="17" t="n"/>
      <c r="DY323" s="17" t="n"/>
      <c r="DZ323" s="17" t="n"/>
      <c r="EA323" s="17" t="n"/>
      <c r="EB323" s="13" t="n"/>
      <c r="EC323" s="13" t="n"/>
    </row>
    <row r="324" ht="16" customHeight="1">
      <c r="A324" s="18" t="inlineStr">
        <is>
          <t>Final Price</t>
        </is>
      </c>
      <c r="B324" s="19">
        <f>(B322*B321)*(1-B323)</f>
        <v/>
      </c>
      <c r="C324" s="19">
        <f>(C322*C321)*(1-C323)</f>
        <v/>
      </c>
      <c r="D324" s="19">
        <f>(D322*D321)*(1-D323)</f>
        <v/>
      </c>
      <c r="E324" s="19">
        <f>(E322*E321)*(1-E323)</f>
        <v/>
      </c>
      <c r="F324" s="19">
        <f>(F322*F321)*(1-F323)</f>
        <v/>
      </c>
      <c r="G324" s="19">
        <f>(G322*G321)*(1-G323)</f>
        <v/>
      </c>
      <c r="H324" s="19">
        <f>(H322*H321)*(1-H323)</f>
        <v/>
      </c>
      <c r="I324" s="19">
        <f>(I322*I321)*(1-I323)</f>
        <v/>
      </c>
      <c r="J324" s="19">
        <f>(J322*J321)*(1-J323)</f>
        <v/>
      </c>
      <c r="K324" s="19">
        <f>(K322*K321)*(1-K323)</f>
        <v/>
      </c>
      <c r="L324" s="19">
        <f>(L322*L321)*(1-L323)</f>
        <v/>
      </c>
      <c r="M324" s="19">
        <f>(M322*M321)*(1-M323)</f>
        <v/>
      </c>
      <c r="N324" s="19">
        <f>(N322*N321)*(1-N323)</f>
        <v/>
      </c>
      <c r="O324" s="19">
        <f>(O322*O321)*(1-O323)</f>
        <v/>
      </c>
      <c r="P324" s="19">
        <f>(P322*P321)*(1-P323)</f>
        <v/>
      </c>
      <c r="Q324" s="19">
        <f>(Q322*Q321)*(1-Q323)</f>
        <v/>
      </c>
      <c r="R324" s="19">
        <f>(R322*R321)*(1-R323)</f>
        <v/>
      </c>
      <c r="S324" s="19">
        <f>(S322*S321)*(1-S323)</f>
        <v/>
      </c>
      <c r="T324" s="19">
        <f>(T322*T321)*(1-T323)</f>
        <v/>
      </c>
      <c r="U324" s="19">
        <f>(U322*U321)*(1-U323)</f>
        <v/>
      </c>
      <c r="V324" s="19">
        <f>(V322*V321)*(1-V323)</f>
        <v/>
      </c>
      <c r="W324" s="19">
        <f>(W322*W321)*(1-W323)</f>
        <v/>
      </c>
      <c r="X324" s="19" t="n"/>
      <c r="Y324" s="19">
        <f>(Y322*Y321)*(1-Y323)</f>
        <v/>
      </c>
      <c r="Z324" s="19">
        <f>(Z322*Z321)*(1-Z323)</f>
        <v/>
      </c>
      <c r="AA324" s="19">
        <f>(AA322*AA321)*(1-AA323)</f>
        <v/>
      </c>
      <c r="AB324" s="19">
        <f>(AB322*AB321)*(1-AB323)</f>
        <v/>
      </c>
      <c r="AC324" s="19">
        <f>(AC322*AC321)*(1-AC323)</f>
        <v/>
      </c>
      <c r="AD324" s="19" t="n"/>
      <c r="AE324" s="19" t="n"/>
      <c r="AF324" s="19" t="n"/>
      <c r="AG324" s="19" t="n"/>
      <c r="AH324" s="19" t="n"/>
      <c r="AI324" s="19" t="n"/>
      <c r="AJ324" s="19">
        <f>(AJ322*AJ321)*(1-AJ323)</f>
        <v/>
      </c>
      <c r="AK324" s="19">
        <f>(AK322*AK321)*(1-AK323)</f>
        <v/>
      </c>
      <c r="AL324" s="19">
        <f>(AL322*AL321)*(1-AL323)</f>
        <v/>
      </c>
      <c r="AP324" s="13" t="n"/>
      <c r="AQ324" s="20" t="n"/>
      <c r="AR324" s="20" t="n"/>
      <c r="AS324" s="20" t="n"/>
      <c r="AT324" s="20" t="n"/>
      <c r="AU324" s="20" t="n"/>
      <c r="AV324" s="20" t="n"/>
      <c r="AW324" s="20" t="n"/>
      <c r="AX324" s="20" t="n"/>
      <c r="AY324" s="20" t="n"/>
      <c r="AZ324" s="20" t="n"/>
      <c r="BA324" s="20" t="n"/>
      <c r="BB324" s="20" t="n"/>
      <c r="BC324" s="20" t="n"/>
      <c r="BD324" s="13" t="n"/>
      <c r="BE324" s="13" t="n"/>
      <c r="BF324" s="20" t="n"/>
      <c r="BG324" s="20" t="n"/>
      <c r="BH324" s="20" t="n"/>
      <c r="BI324" s="20" t="n"/>
      <c r="BJ324" s="19">
        <f>(BJ322*BJ321)*(1-BJ323)</f>
        <v/>
      </c>
      <c r="BK324" s="19">
        <f>(BK322*BK321)*(1-BK323)</f>
        <v/>
      </c>
      <c r="BL324" s="19">
        <f>(BL322*BL321)*(1-BL323)</f>
        <v/>
      </c>
      <c r="BM324" s="19">
        <f>(BM322*BM321)*(1-BM323)</f>
        <v/>
      </c>
      <c r="BN324" s="19">
        <f>(BN322*BN321)*(1-BN323)</f>
        <v/>
      </c>
      <c r="BO324" s="20" t="n"/>
      <c r="BP324" s="20" t="n"/>
      <c r="BQ324" s="20" t="n"/>
      <c r="BR324" s="19">
        <f>(BR322*BR321)*(1-BR323)</f>
        <v/>
      </c>
      <c r="BS324" s="19">
        <f>(BS322*BS321)*(1-BS323)</f>
        <v/>
      </c>
      <c r="BT324" s="19">
        <f>(BT322*BT321)*(1-BT323)</f>
        <v/>
      </c>
      <c r="BU324" s="19">
        <f>(BU322*BU321)*(1-BU323)</f>
        <v/>
      </c>
      <c r="BV324" s="20" t="n"/>
      <c r="BW324" s="19">
        <f>(BW322*BW321)*(1-BW323)</f>
        <v/>
      </c>
      <c r="BX324" s="19">
        <f>(BX322*BX321)*(1-BX323)</f>
        <v/>
      </c>
      <c r="BY324" s="19">
        <f>(BY322*BY321)*(1-BY323)</f>
        <v/>
      </c>
      <c r="BZ324" s="19">
        <f>(BZ322*BZ321)*(1-BZ323)</f>
        <v/>
      </c>
      <c r="CA324" s="19">
        <f>(CA322*CA321)*(1-CA323)</f>
        <v/>
      </c>
      <c r="CB324" s="19">
        <f>(CB322*CB321)*(1-CB323)</f>
        <v/>
      </c>
      <c r="CC324" s="13" t="n"/>
      <c r="CD324" s="13" t="n"/>
      <c r="CE324" s="13" t="n"/>
      <c r="CF324" s="13" t="n"/>
      <c r="CG324" s="13" t="n"/>
      <c r="CH324" s="13" t="n"/>
      <c r="CI324" s="13" t="n"/>
      <c r="CJ324" s="13" t="n"/>
      <c r="CK324" s="13" t="n"/>
      <c r="CL324" s="13" t="n"/>
      <c r="CM324" s="13" t="n"/>
      <c r="CN324" s="19">
        <f>(CN322*CN321)*(1-CN323)</f>
        <v/>
      </c>
      <c r="CO324" s="19">
        <f>(CO322*CO321)*(1-CO323)</f>
        <v/>
      </c>
      <c r="CP324" s="19">
        <f>(CP322*CP321)*(1-CP323)</f>
        <v/>
      </c>
      <c r="CQ324" s="19">
        <f>(CQ322*CQ321)*(1-CQ323)</f>
        <v/>
      </c>
      <c r="CR324" s="20" t="n"/>
      <c r="CS324" s="20" t="n"/>
      <c r="CT324" s="20" t="n"/>
      <c r="CU324" s="13" t="n"/>
      <c r="CV324" s="20" t="n"/>
      <c r="CW324" s="20" t="n"/>
      <c r="CX324" s="20" t="n"/>
      <c r="CY324" s="20" t="n"/>
      <c r="CZ324" s="19">
        <f>(CZ322*CZ321)*(1-CZ323)</f>
        <v/>
      </c>
      <c r="DA324" s="20" t="n"/>
      <c r="DB324" s="20" t="n"/>
      <c r="DC324" s="20" t="n"/>
      <c r="DD324" s="20" t="n"/>
      <c r="DE324" s="13" t="n"/>
      <c r="DF324" s="13" t="n"/>
      <c r="DG324" s="19">
        <f>(DG322*DG321)*(1-DG323)</f>
        <v/>
      </c>
      <c r="DH324" s="13" t="n"/>
      <c r="DI324" s="13" t="n"/>
      <c r="DJ324" s="13" t="n"/>
      <c r="DK324" s="13" t="n"/>
      <c r="DL324" s="13" t="n"/>
      <c r="DM324" s="13" t="n"/>
      <c r="DN324" s="13" t="n"/>
      <c r="DO324" s="20" t="n"/>
      <c r="DP324" s="20" t="n"/>
      <c r="DQ324" s="20" t="n"/>
      <c r="DR324" s="20" t="n"/>
      <c r="DS324" s="13" t="n"/>
      <c r="DT324" s="19">
        <f>(DT322*DT321)*(1-DT323)</f>
        <v/>
      </c>
      <c r="DU324" s="13" t="n"/>
      <c r="DV324" s="13" t="n"/>
      <c r="DW324" s="13" t="n"/>
      <c r="DX324" s="19">
        <f>(DX322*DX321)*(1-DX323)</f>
        <v/>
      </c>
      <c r="DY324" s="19">
        <f>(DY322*DY321)*(1-DY323)</f>
        <v/>
      </c>
      <c r="DZ324" s="19">
        <f>(DZ322*DZ321)*(1-DZ323)</f>
        <v/>
      </c>
      <c r="EA324" s="19">
        <f>(EA322*EA321)*(1-EA323)</f>
        <v/>
      </c>
      <c r="EB324" s="13" t="n"/>
      <c r="EC324" s="13" t="n"/>
    </row>
    <row r="325" ht="16" customHeight="1">
      <c r="A325" s="11" t="inlineStr">
        <is>
          <t>Customer</t>
        </is>
      </c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inlineStr">
        <is>
          <t>Ormat</t>
        </is>
      </c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13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P325" s="13" t="n"/>
      <c r="AQ325" s="13" t="n"/>
      <c r="AR325" s="13" t="n"/>
      <c r="AS325" s="13" t="n"/>
      <c r="AT325" s="13" t="n"/>
      <c r="AU325" s="13" t="n"/>
      <c r="AV325" s="13" t="n"/>
      <c r="AW325" s="13" t="n"/>
      <c r="AX325" s="13" t="n"/>
      <c r="AY325" s="13" t="n"/>
      <c r="AZ325" s="13" t="n"/>
      <c r="BA325" s="13" t="n"/>
      <c r="BB325" s="13" t="n"/>
      <c r="BC325" s="13" t="n"/>
      <c r="BD325" s="13" t="n"/>
      <c r="BE325" s="13" t="n"/>
      <c r="BF325" s="13" t="n"/>
      <c r="BG325" s="13" t="n"/>
      <c r="BH325" s="13" t="n"/>
      <c r="BI325" s="13" t="n"/>
      <c r="BJ325" s="6" t="n"/>
      <c r="BK325" s="6" t="n"/>
      <c r="BL325" s="6" t="n"/>
      <c r="BM325" s="6" t="n"/>
      <c r="BN325" s="6" t="n"/>
      <c r="BO325" s="13" t="n"/>
      <c r="BP325" s="13" t="n"/>
      <c r="BQ325" s="13" t="n"/>
      <c r="BR325" s="6" t="n"/>
      <c r="BS325" s="6" t="n"/>
      <c r="BT325" s="6" t="n"/>
      <c r="BU325" s="6" t="n"/>
      <c r="BV325" s="13" t="n"/>
      <c r="BW325" s="6" t="n"/>
      <c r="BX325" s="6" t="n"/>
      <c r="BY325" s="6" t="n"/>
      <c r="BZ325" s="6" t="n"/>
      <c r="CA325" s="6" t="n"/>
      <c r="CB325" s="6" t="n"/>
      <c r="CC325" s="13" t="n"/>
      <c r="CD325" s="13" t="n"/>
      <c r="CE325" s="13" t="n"/>
      <c r="CF325" s="13" t="n"/>
      <c r="CG325" s="13" t="n"/>
      <c r="CH325" s="13" t="n"/>
      <c r="CI325" s="13" t="n"/>
      <c r="CJ325" s="13" t="n"/>
      <c r="CK325" s="13" t="n"/>
      <c r="CL325" s="13" t="n"/>
      <c r="CM325" s="13" t="n"/>
      <c r="CN325" s="6" t="n"/>
      <c r="CO325" s="6" t="n"/>
      <c r="CP325" s="6" t="n"/>
      <c r="CQ325" s="6" t="n"/>
      <c r="CR325" s="13" t="n"/>
      <c r="CS325" s="13" t="n"/>
      <c r="CT325" s="13" t="n"/>
      <c r="CU325" s="13" t="n"/>
      <c r="CV325" s="13" t="n"/>
      <c r="CW325" s="13" t="n"/>
      <c r="CX325" s="13" t="n"/>
      <c r="CY325" s="13" t="n"/>
      <c r="CZ325" s="6" t="n"/>
      <c r="DA325" s="13" t="n"/>
      <c r="DB325" s="13" t="n"/>
      <c r="DC325" s="13" t="n"/>
      <c r="DD325" s="13" t="n"/>
      <c r="DE325" s="13" t="n"/>
      <c r="DF325" s="13" t="n"/>
      <c r="DG325" s="6" t="n"/>
      <c r="DH325" s="13" t="n"/>
      <c r="DI325" s="13" t="n"/>
      <c r="DJ325" s="13" t="n"/>
      <c r="DK325" s="13" t="n"/>
      <c r="DL325" s="13" t="n"/>
      <c r="DM325" s="13" t="n"/>
      <c r="DN325" s="13" t="n"/>
      <c r="DO325" s="13" t="n"/>
      <c r="DP325" s="13" t="n"/>
      <c r="DQ325" s="13" t="n"/>
      <c r="DR325" s="13" t="n"/>
      <c r="DS325" s="13" t="n"/>
      <c r="DT325" s="13" t="n"/>
      <c r="DU325" s="13" t="n"/>
      <c r="DV325" s="13" t="n"/>
      <c r="DW325" s="13" t="n"/>
      <c r="DX325" s="6" t="n"/>
      <c r="DY325" s="6" t="n"/>
      <c r="DZ325" s="6" t="n"/>
      <c r="EA325" s="6" t="n"/>
      <c r="EB325" s="13" t="n"/>
      <c r="EC325" s="13" t="n"/>
    </row>
    <row r="326" ht="16" customHeight="1">
      <c r="A326" s="21" t="inlineStr">
        <is>
          <t>Customer PN</t>
        </is>
      </c>
      <c r="B326" s="20" t="n"/>
      <c r="C326" s="20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inlineStr">
        <is>
          <t>955.070.841.1</t>
        </is>
      </c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Z326" s="20" t="n"/>
      <c r="AA326" s="20" t="n"/>
      <c r="AB326" s="13" t="n"/>
      <c r="AC326" s="32" t="n"/>
      <c r="AD326" s="32" t="n"/>
      <c r="AE326" s="32" t="n"/>
      <c r="AF326" s="32" t="n"/>
      <c r="AG326" s="32" t="n"/>
      <c r="AH326" s="32" t="n"/>
      <c r="AI326" s="32" t="n"/>
      <c r="AJ326" s="20" t="n"/>
      <c r="AK326" s="20" t="n"/>
      <c r="AL326" s="20" t="n"/>
      <c r="AP326" s="13" t="n"/>
      <c r="AQ326" s="30" t="n"/>
      <c r="AR326" s="30" t="n"/>
      <c r="AS326" s="30" t="n"/>
      <c r="AT326" s="30" t="n"/>
      <c r="AU326" s="30" t="n"/>
      <c r="AV326" s="30" t="n"/>
      <c r="AW326" s="30" t="n"/>
      <c r="AX326" s="30" t="n"/>
      <c r="AY326" s="30" t="n"/>
      <c r="AZ326" s="30" t="n"/>
      <c r="BA326" s="30" t="n"/>
      <c r="BB326" s="30" t="n"/>
      <c r="BC326" s="30" t="n"/>
      <c r="BD326" s="13" t="n"/>
      <c r="BE326" s="13" t="n"/>
      <c r="BF326" s="30" t="n"/>
      <c r="BG326" s="30" t="n"/>
      <c r="BH326" s="30" t="n"/>
      <c r="BI326" s="30" t="n"/>
      <c r="BJ326" s="32" t="n"/>
      <c r="BK326" s="32" t="n"/>
      <c r="BL326" s="32" t="n"/>
      <c r="BM326" s="32" t="n"/>
      <c r="BN326" s="32" t="n"/>
      <c r="BO326" s="30" t="n"/>
      <c r="BP326" s="30" t="n"/>
      <c r="BQ326" s="30" t="n"/>
      <c r="BR326" s="32" t="n"/>
      <c r="BS326" s="32" t="n"/>
      <c r="BT326" s="32" t="n"/>
      <c r="BU326" s="32" t="n"/>
      <c r="BV326" s="30" t="n"/>
      <c r="BW326" s="32" t="n"/>
      <c r="BX326" s="32" t="n"/>
      <c r="BY326" s="32" t="n"/>
      <c r="BZ326" s="32" t="n"/>
      <c r="CA326" s="20" t="n"/>
      <c r="CB326" s="20" t="n"/>
      <c r="CC326" s="13" t="n"/>
      <c r="CD326" s="13" t="n"/>
      <c r="CE326" s="13" t="n"/>
      <c r="CF326" s="13" t="n"/>
      <c r="CG326" s="13" t="n"/>
      <c r="CH326" s="13" t="n"/>
      <c r="CI326" s="13" t="n"/>
      <c r="CJ326" s="13" t="n"/>
      <c r="CK326" s="13" t="n"/>
      <c r="CL326" s="13" t="n"/>
      <c r="CM326" s="13" t="n"/>
      <c r="CN326" s="32" t="n"/>
      <c r="CO326" s="32" t="n"/>
      <c r="CP326" s="32" t="n"/>
      <c r="CQ326" s="32" t="n"/>
      <c r="CR326" s="30" t="n"/>
      <c r="CS326" s="30" t="n"/>
      <c r="CT326" s="30" t="n"/>
      <c r="CU326" s="13" t="n"/>
      <c r="CV326" s="30" t="n"/>
      <c r="CW326" s="30" t="n"/>
      <c r="CX326" s="30" t="n"/>
      <c r="CY326" s="30" t="n"/>
      <c r="CZ326" s="32" t="n"/>
      <c r="DA326" s="30" t="n"/>
      <c r="DB326" s="30" t="n"/>
      <c r="DC326" s="30" t="n"/>
      <c r="DD326" s="30" t="n"/>
      <c r="DE326" s="13" t="n"/>
      <c r="DF326" s="13" t="n"/>
      <c r="DG326" s="32" t="n"/>
      <c r="DH326" s="13" t="n"/>
      <c r="DI326" s="13" t="n"/>
      <c r="DJ326" s="13" t="n"/>
      <c r="DK326" s="13" t="n"/>
      <c r="DL326" s="13" t="n"/>
      <c r="DM326" s="13" t="n"/>
      <c r="DN326" s="13" t="n"/>
      <c r="DO326" s="30" t="n"/>
      <c r="DP326" s="30" t="n"/>
      <c r="DQ326" s="30" t="n"/>
      <c r="DR326" s="30" t="n"/>
      <c r="DS326" s="13" t="n"/>
      <c r="DT326" s="13" t="n"/>
      <c r="DU326" s="13" t="n"/>
      <c r="DV326" s="13" t="n"/>
      <c r="DW326" s="13" t="n"/>
      <c r="DX326" s="32" t="n"/>
      <c r="DY326" s="32" t="n"/>
      <c r="DZ326" s="32" t="n"/>
      <c r="EA326" s="32" t="n"/>
      <c r="EB326" s="13" t="n"/>
      <c r="EC326" s="13" t="n"/>
    </row>
    <row r="327" ht="16" customHeight="1">
      <c r="A327" s="12" t="inlineStr">
        <is>
          <t>PO REF</t>
        </is>
      </c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20" t="inlineStr">
        <is>
          <t>AJ22-1201</t>
        </is>
      </c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  <c r="AG327" s="13" t="n"/>
      <c r="AH327" s="13" t="n"/>
      <c r="AI327" s="13" t="n"/>
      <c r="AJ327" s="13" t="n"/>
      <c r="AK327" s="13" t="n"/>
      <c r="AL327" s="13" t="n"/>
      <c r="AP327" s="13" t="n"/>
      <c r="AQ327" s="13" t="n"/>
      <c r="AR327" s="13" t="n"/>
      <c r="AS327" s="13" t="n"/>
      <c r="AT327" s="13" t="n"/>
      <c r="AU327" s="13" t="n"/>
      <c r="AV327" s="13" t="n"/>
      <c r="AW327" s="13" t="n"/>
      <c r="AX327" s="13" t="n"/>
      <c r="AY327" s="13" t="n"/>
      <c r="AZ327" s="13" t="n"/>
      <c r="BA327" s="13" t="n"/>
      <c r="BB327" s="13" t="n"/>
      <c r="BC327" s="13" t="n"/>
      <c r="BD327" s="13" t="n"/>
      <c r="BE327" s="13" t="n"/>
      <c r="BF327" s="13" t="n"/>
      <c r="BG327" s="13" t="n"/>
      <c r="BH327" s="13" t="n"/>
      <c r="BI327" s="13" t="n"/>
      <c r="BJ327" s="13" t="n"/>
      <c r="BK327" s="13" t="n"/>
      <c r="BL327" s="13" t="n"/>
      <c r="BM327" s="13" t="n"/>
      <c r="BN327" s="13" t="n"/>
      <c r="BO327" s="13" t="n"/>
      <c r="BP327" s="13" t="n"/>
      <c r="BQ327" s="13" t="n"/>
      <c r="BR327" s="13" t="n"/>
      <c r="BS327" s="13" t="n"/>
      <c r="BT327" s="13" t="n"/>
      <c r="BU327" s="13" t="n"/>
      <c r="BV327" s="13" t="n"/>
      <c r="BW327" s="13" t="n"/>
      <c r="BX327" s="13" t="n"/>
      <c r="BY327" s="13" t="n"/>
      <c r="BZ327" s="13" t="n"/>
      <c r="CA327" s="13" t="n"/>
      <c r="CB327" s="13" t="n"/>
      <c r="CC327" s="13" t="n"/>
      <c r="CD327" s="13" t="n"/>
      <c r="CE327" s="13" t="n"/>
      <c r="CF327" s="13" t="n"/>
      <c r="CG327" s="13" t="n"/>
      <c r="CH327" s="13" t="n"/>
      <c r="CI327" s="13" t="n"/>
      <c r="CJ327" s="13" t="n"/>
      <c r="CK327" s="13" t="n"/>
      <c r="CL327" s="13" t="n"/>
      <c r="CM327" s="13" t="n"/>
      <c r="CN327" s="13" t="n"/>
      <c r="CO327" s="13" t="n"/>
      <c r="CP327" s="13" t="n"/>
      <c r="CQ327" s="13" t="n"/>
      <c r="CR327" s="13" t="n"/>
      <c r="CS327" s="13" t="n"/>
      <c r="CT327" s="13" t="n"/>
      <c r="CU327" s="13" t="n"/>
      <c r="CV327" s="13" t="n"/>
      <c r="CW327" s="13" t="n"/>
      <c r="CX327" s="13" t="n"/>
      <c r="CY327" s="13" t="n"/>
      <c r="CZ327" s="13" t="n"/>
      <c r="DA327" s="13" t="n"/>
      <c r="DB327" s="13" t="n"/>
      <c r="DC327" s="13" t="n"/>
      <c r="DD327" s="13" t="n"/>
      <c r="DE327" s="13" t="n"/>
      <c r="DF327" s="13" t="n"/>
      <c r="DG327" s="13" t="n"/>
      <c r="DH327" s="13" t="n"/>
      <c r="DI327" s="13" t="n"/>
      <c r="DJ327" s="13" t="n"/>
      <c r="DK327" s="13" t="n"/>
      <c r="DL327" s="13" t="n"/>
      <c r="DM327" s="13" t="n"/>
      <c r="DN327" s="13" t="n"/>
      <c r="DO327" s="13" t="n"/>
      <c r="DP327" s="13" t="n"/>
      <c r="DQ327" s="13" t="n"/>
      <c r="DR327" s="13" t="n"/>
      <c r="DS327" s="13" t="n"/>
      <c r="DT327" s="13" t="n"/>
      <c r="DU327" s="13" t="n"/>
      <c r="DV327" s="13" t="n"/>
      <c r="DW327" s="13" t="n"/>
      <c r="DX327" s="13" t="n"/>
      <c r="DY327" s="13" t="n"/>
      <c r="DZ327" s="13" t="n"/>
      <c r="EA327" s="13" t="n"/>
      <c r="EB327" s="13" t="n"/>
      <c r="EC327" s="13" t="n"/>
    </row>
    <row r="328" ht="16" customHeight="1">
      <c r="A328" s="12" t="inlineStr">
        <is>
          <t>From Stock</t>
        </is>
      </c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inlineStr">
        <is>
          <t>V</t>
        </is>
      </c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13" t="n"/>
      <c r="AC328" s="30" t="n"/>
      <c r="AD328" s="30" t="n"/>
      <c r="AE328" s="30" t="n"/>
      <c r="AF328" s="30" t="n"/>
      <c r="AG328" s="30" t="n"/>
      <c r="AH328" s="30" t="n"/>
      <c r="AI328" s="30" t="n"/>
      <c r="AJ328" s="30" t="n"/>
      <c r="AK328" s="30" t="n"/>
      <c r="AL328" s="30" t="n"/>
      <c r="AP328" s="13" t="n"/>
      <c r="AQ328" s="15" t="n"/>
      <c r="AR328" s="15" t="n"/>
      <c r="AS328" s="15" t="n"/>
      <c r="AT328" s="15" t="n"/>
      <c r="AU328" s="15" t="n"/>
      <c r="AV328" s="15" t="n"/>
      <c r="AW328" s="15" t="n"/>
      <c r="AX328" s="15" t="n"/>
      <c r="AY328" s="15" t="n"/>
      <c r="AZ328" s="15" t="n"/>
      <c r="BA328" s="15" t="n"/>
      <c r="BB328" s="15" t="n"/>
      <c r="BC328" s="15" t="n"/>
      <c r="BD328" s="13" t="n"/>
      <c r="BE328" s="13" t="n"/>
      <c r="BF328" s="15" t="n"/>
      <c r="BG328" s="15" t="n"/>
      <c r="BH328" s="15" t="n"/>
      <c r="BI328" s="15" t="n"/>
      <c r="BJ328" s="30" t="n"/>
      <c r="BK328" s="30" t="n"/>
      <c r="BL328" s="30" t="n"/>
      <c r="BM328" s="30" t="n"/>
      <c r="BN328" s="30" t="n"/>
      <c r="BO328" s="15" t="n"/>
      <c r="BP328" s="15" t="n"/>
      <c r="BQ328" s="15" t="n"/>
      <c r="BR328" s="30" t="n"/>
      <c r="BS328" s="30" t="n"/>
      <c r="BT328" s="30" t="n"/>
      <c r="BU328" s="30" t="n"/>
      <c r="BV328" s="15" t="n"/>
      <c r="BW328" s="30" t="n"/>
      <c r="BX328" s="30" t="n"/>
      <c r="BY328" s="30" t="n"/>
      <c r="BZ328" s="30" t="n"/>
      <c r="CA328" s="30" t="n"/>
      <c r="CB328" s="30" t="n"/>
      <c r="CC328" s="13" t="n"/>
      <c r="CD328" s="13" t="n"/>
      <c r="CE328" s="13" t="n"/>
      <c r="CF328" s="13" t="n"/>
      <c r="CG328" s="13" t="n"/>
      <c r="CH328" s="13" t="n"/>
      <c r="CI328" s="13" t="n"/>
      <c r="CJ328" s="13" t="n"/>
      <c r="CK328" s="13" t="n"/>
      <c r="CL328" s="13" t="n"/>
      <c r="CM328" s="13" t="n"/>
      <c r="CN328" s="30" t="n"/>
      <c r="CO328" s="30" t="n"/>
      <c r="CP328" s="30" t="n"/>
      <c r="CQ328" s="30" t="n"/>
      <c r="CR328" s="15" t="n"/>
      <c r="CS328" s="15" t="n"/>
      <c r="CT328" s="15" t="n"/>
      <c r="CU328" s="13" t="n"/>
      <c r="CV328" s="15" t="n"/>
      <c r="CW328" s="15" t="n"/>
      <c r="CX328" s="15" t="n"/>
      <c r="CY328" s="15" t="n"/>
      <c r="CZ328" s="30" t="n"/>
      <c r="DA328" s="15" t="n"/>
      <c r="DB328" s="15" t="n"/>
      <c r="DC328" s="15" t="n"/>
      <c r="DD328" s="15" t="n"/>
      <c r="DE328" s="13" t="n"/>
      <c r="DF328" s="13" t="n"/>
      <c r="DG328" s="30" t="n"/>
      <c r="DH328" s="13" t="n"/>
      <c r="DI328" s="13" t="n"/>
      <c r="DJ328" s="13" t="n"/>
      <c r="DK328" s="13" t="n"/>
      <c r="DL328" s="13" t="n"/>
      <c r="DM328" s="13" t="n"/>
      <c r="DN328" s="13" t="n"/>
      <c r="DO328" s="15" t="n"/>
      <c r="DP328" s="15" t="n"/>
      <c r="DQ328" s="15" t="n"/>
      <c r="DR328" s="15" t="n"/>
      <c r="DS328" s="13" t="n"/>
      <c r="DT328" s="13" t="n"/>
      <c r="DU328" s="13" t="n"/>
      <c r="DV328" s="13" t="n"/>
      <c r="DW328" s="13" t="n"/>
      <c r="DX328" s="30" t="n"/>
      <c r="DY328" s="30" t="n"/>
      <c r="DZ328" s="30" t="n"/>
      <c r="EA328" s="30" t="n"/>
      <c r="EB328" s="13" t="n"/>
      <c r="EC328" s="13" t="n"/>
    </row>
    <row r="329" ht="16" customHeight="1">
      <c r="A329" s="12" t="inlineStr">
        <is>
          <t>Qty</t>
        </is>
      </c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>
        <v>1</v>
      </c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  <c r="AG329" s="13" t="n"/>
      <c r="AH329" s="13" t="n"/>
      <c r="AI329" s="13" t="n"/>
      <c r="AJ329" s="13" t="n"/>
      <c r="AK329" s="13" t="n"/>
      <c r="AL329" s="13" t="n"/>
      <c r="AP329" s="13" t="n"/>
      <c r="AQ329" s="17" t="n"/>
      <c r="AR329" s="17" t="n"/>
      <c r="AS329" s="17" t="n"/>
      <c r="AT329" s="17" t="n"/>
      <c r="AU329" s="17" t="n"/>
      <c r="AV329" s="17" t="n"/>
      <c r="AW329" s="17" t="n"/>
      <c r="AX329" s="17" t="n"/>
      <c r="AY329" s="17" t="n"/>
      <c r="AZ329" s="17" t="n"/>
      <c r="BA329" s="17" t="n"/>
      <c r="BB329" s="17" t="n"/>
      <c r="BC329" s="17" t="n"/>
      <c r="BD329" s="13" t="n"/>
      <c r="BE329" s="13" t="n"/>
      <c r="BF329" s="17" t="n"/>
      <c r="BG329" s="17" t="n"/>
      <c r="BH329" s="17" t="n"/>
      <c r="BI329" s="17" t="n"/>
      <c r="BJ329" s="13" t="n"/>
      <c r="BK329" s="13" t="n"/>
      <c r="BL329" s="13" t="n"/>
      <c r="BM329" s="13" t="n"/>
      <c r="BN329" s="13" t="n"/>
      <c r="BO329" s="17" t="n"/>
      <c r="BP329" s="17" t="n"/>
      <c r="BQ329" s="17" t="n"/>
      <c r="BR329" s="13" t="n"/>
      <c r="BS329" s="13" t="n"/>
      <c r="BT329" s="13" t="n"/>
      <c r="BU329" s="13" t="n"/>
      <c r="BV329" s="17" t="n"/>
      <c r="BW329" s="13" t="n"/>
      <c r="BX329" s="13" t="n"/>
      <c r="BY329" s="13" t="n"/>
      <c r="BZ329" s="13" t="n"/>
      <c r="CA329" s="13" t="n"/>
      <c r="CB329" s="13" t="n"/>
      <c r="CC329" s="13" t="n"/>
      <c r="CD329" s="13" t="n"/>
      <c r="CE329" s="13" t="n"/>
      <c r="CF329" s="13" t="n"/>
      <c r="CG329" s="13" t="n"/>
      <c r="CH329" s="13" t="n"/>
      <c r="CI329" s="13" t="n"/>
      <c r="CJ329" s="13" t="n"/>
      <c r="CK329" s="13" t="n"/>
      <c r="CL329" s="13" t="n"/>
      <c r="CM329" s="13" t="n"/>
      <c r="CN329" s="13" t="n"/>
      <c r="CO329" s="13" t="n"/>
      <c r="CP329" s="13" t="n"/>
      <c r="CQ329" s="13" t="n"/>
      <c r="CR329" s="17" t="n"/>
      <c r="CS329" s="17" t="n"/>
      <c r="CT329" s="17" t="n"/>
      <c r="CU329" s="13" t="n"/>
      <c r="CV329" s="17" t="n"/>
      <c r="CW329" s="17" t="n"/>
      <c r="CX329" s="17" t="n"/>
      <c r="CY329" s="17" t="n"/>
      <c r="CZ329" s="13" t="n"/>
      <c r="DA329" s="17" t="n"/>
      <c r="DB329" s="17" t="n"/>
      <c r="DC329" s="17" t="n"/>
      <c r="DD329" s="17" t="n"/>
      <c r="DE329" s="13" t="n"/>
      <c r="DF329" s="13" t="n"/>
      <c r="DG329" s="13" t="n"/>
      <c r="DH329" s="13" t="n"/>
      <c r="DI329" s="13" t="n"/>
      <c r="DJ329" s="13" t="n"/>
      <c r="DK329" s="13" t="n"/>
      <c r="DL329" s="13" t="n"/>
      <c r="DM329" s="13" t="n"/>
      <c r="DN329" s="13" t="n"/>
      <c r="DO329" s="17" t="n"/>
      <c r="DP329" s="17" t="n"/>
      <c r="DQ329" s="17" t="n"/>
      <c r="DR329" s="17" t="n"/>
      <c r="DS329" s="13" t="n"/>
      <c r="DT329" s="13" t="n"/>
      <c r="DU329" s="13" t="n"/>
      <c r="DV329" s="13" t="n"/>
      <c r="DW329" s="13" t="n"/>
      <c r="DX329" s="13" t="n"/>
      <c r="DY329" s="13" t="n"/>
      <c r="DZ329" s="13" t="n"/>
      <c r="EA329" s="13" t="n"/>
      <c r="EB329" s="13" t="n"/>
      <c r="EC329" s="13" t="n"/>
    </row>
    <row r="330" ht="16" customHeight="1">
      <c r="A330" s="14" t="inlineStr">
        <is>
          <t>Price</t>
        </is>
      </c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>
        <v>308</v>
      </c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3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  <c r="AL330" s="15" t="n"/>
      <c r="AP330" s="19">
        <f>(AP328*AP327)*(1-AP329)</f>
        <v/>
      </c>
      <c r="AQ330" s="19">
        <f>(AQ328*AQ327)*(1-AQ329)</f>
        <v/>
      </c>
      <c r="AR330" s="19">
        <f>(AR328*AR327)*(1-AR329)</f>
        <v/>
      </c>
      <c r="AS330" s="19">
        <f>(AS328*AS327)*(1-AS329)</f>
        <v/>
      </c>
      <c r="AT330" s="19">
        <f>(AT328*AT327)*(1-AT329)</f>
        <v/>
      </c>
      <c r="AU330" s="19">
        <f>(AU328*AU327)*(1-AU329)</f>
        <v/>
      </c>
      <c r="AV330" s="19">
        <f>(AV328*AV327)*(1-AV329)</f>
        <v/>
      </c>
      <c r="AW330" s="19">
        <f>(AW328*AW327)*(1-AW329)</f>
        <v/>
      </c>
      <c r="AX330" s="19">
        <f>(AX328*AX327)*(1-AX329)</f>
        <v/>
      </c>
      <c r="AY330" s="19">
        <f>(AY328*AY327)*(1-AY329)</f>
        <v/>
      </c>
      <c r="AZ330" s="19">
        <f>(AZ328*AZ327)*(1-AZ329)</f>
        <v/>
      </c>
      <c r="BA330" s="19">
        <f>(BA328*BA327)*(1-BA329)</f>
        <v/>
      </c>
      <c r="BB330" s="19">
        <f>(BB328*BB327)*(1-BB329)</f>
        <v/>
      </c>
      <c r="BC330" s="19">
        <f>(BC328*BC327)*(1-BC329)</f>
        <v/>
      </c>
      <c r="BD330" s="19">
        <f>(BD328*BD327)*(1-BD329)</f>
        <v/>
      </c>
      <c r="BE330" s="19">
        <f>(BE328*BE327)*(1-BE329)</f>
        <v/>
      </c>
      <c r="BF330" s="19" t="n"/>
      <c r="BG330" s="19" t="n"/>
      <c r="BH330" s="19" t="n"/>
      <c r="BI330" s="19">
        <f>(BI328*BI327)*(1-BI329)</f>
        <v/>
      </c>
      <c r="BJ330" s="15" t="n"/>
      <c r="BK330" s="15" t="n"/>
      <c r="BL330" s="15" t="n"/>
      <c r="BM330" s="15" t="n"/>
      <c r="BN330" s="15" t="n"/>
      <c r="BO330" s="19">
        <f>(BO328*BO327)*(1-BO329)</f>
        <v/>
      </c>
      <c r="BP330" s="19">
        <f>(BP328*BP327)*(1-BP329)</f>
        <v/>
      </c>
      <c r="BQ330" s="19">
        <f>(BQ328*BQ327)*(1-BQ329)</f>
        <v/>
      </c>
      <c r="BR330" s="15" t="n"/>
      <c r="BS330" s="15" t="n"/>
      <c r="BT330" s="15" t="n"/>
      <c r="BU330" s="15" t="n"/>
      <c r="BV330" s="19">
        <f>(BV328*BV327)*(1-BV329)</f>
        <v/>
      </c>
      <c r="BW330" s="15" t="n"/>
      <c r="BX330" s="15" t="n"/>
      <c r="BY330" s="15" t="n"/>
      <c r="BZ330" s="15" t="n"/>
      <c r="CA330" s="15" t="n"/>
      <c r="CB330" s="15" t="n"/>
      <c r="CC330" s="19">
        <f>(CC328*CC327)*(1-CC329)</f>
        <v/>
      </c>
      <c r="CD330" s="19">
        <f>(CD328*CD327)*(1-CD329)</f>
        <v/>
      </c>
      <c r="CE330" s="19">
        <f>(CE328*CE327)*(1-CE329)</f>
        <v/>
      </c>
      <c r="CF330" s="19">
        <f>(CF328*CF327)*(1-CF329)</f>
        <v/>
      </c>
      <c r="CG330" s="19">
        <f>(CG328*CG327)*(1-CG329)</f>
        <v/>
      </c>
      <c r="CH330" s="19">
        <f>(CH328*CH327)*(1-CH329)</f>
        <v/>
      </c>
      <c r="CI330" s="19">
        <f>(CI328*CI327)*(1-CI329)</f>
        <v/>
      </c>
      <c r="CJ330" s="19">
        <f>(CJ328*CJ327)*(1-CJ329)</f>
        <v/>
      </c>
      <c r="CK330" s="19">
        <f>(CK328*CK327)*(1-CK329)</f>
        <v/>
      </c>
      <c r="CL330" s="19">
        <f>(CL328*CL327)*(1-CL329)</f>
        <v/>
      </c>
      <c r="CM330" s="19">
        <f>(CM328*CM327)*(1-CM329)</f>
        <v/>
      </c>
      <c r="CN330" s="15" t="n"/>
      <c r="CO330" s="15" t="n"/>
      <c r="CP330" s="15" t="n"/>
      <c r="CQ330" s="15" t="n"/>
      <c r="CR330" s="19">
        <f>(CR328*CR327)*(1-CR329)</f>
        <v/>
      </c>
      <c r="CS330" s="19">
        <f>(CS328*CS327)*(1-CS329)</f>
        <v/>
      </c>
      <c r="CT330" s="19">
        <f>(CT328*CT327)*(1-CT329)</f>
        <v/>
      </c>
      <c r="CU330" s="19">
        <f>(CU328*CU327)*(1-CU329)</f>
        <v/>
      </c>
      <c r="CV330" s="19">
        <f>(CV328*CV327)*(1-CV329)</f>
        <v/>
      </c>
      <c r="CW330" s="19">
        <f>(CW328*CW327)*(1-CW329)</f>
        <v/>
      </c>
      <c r="CX330" s="19" t="n"/>
      <c r="CY330" s="19" t="n"/>
      <c r="CZ330" s="15" t="n"/>
      <c r="DA330" s="19">
        <f>(DA328*DA327)*(1-DA329)</f>
        <v/>
      </c>
      <c r="DB330" s="19">
        <f>(DB328*DB327)*(1-DB329)</f>
        <v/>
      </c>
      <c r="DC330" s="19">
        <f>(DC328*DC327)*(1-DC329)</f>
        <v/>
      </c>
      <c r="DD330" s="19">
        <f>(DD328*DD327)*(1-DD329)</f>
        <v/>
      </c>
      <c r="DE330" s="19">
        <f>(DE328*DE327)*(1-DE329)</f>
        <v/>
      </c>
      <c r="DF330" s="19">
        <f>(DF328*DF327)*(1-DF329)</f>
        <v/>
      </c>
      <c r="DG330" s="15" t="n"/>
      <c r="DH330" s="19">
        <f>(DH328*DH327)*(1-DH329)</f>
        <v/>
      </c>
      <c r="DI330" s="19">
        <f>(DI328*DI327)*(1-DI329)</f>
        <v/>
      </c>
      <c r="DJ330" s="19">
        <f>(DJ328*DJ327)*(1-DJ329)</f>
        <v/>
      </c>
      <c r="DK330" s="19">
        <f>(DK328*DK327)*(1-DK329)</f>
        <v/>
      </c>
      <c r="DL330" s="19">
        <f>(DL328*DL327)*(1-DL329)</f>
        <v/>
      </c>
      <c r="DM330" s="19">
        <f>(DM328*DM327)*(1-DM329)</f>
        <v/>
      </c>
      <c r="DN330" s="19">
        <f>(DN328*DN327)*(1-DN329)</f>
        <v/>
      </c>
      <c r="DO330" s="19">
        <f>(DO328*DO327)*(1-DO329)</f>
        <v/>
      </c>
      <c r="DP330" s="19">
        <f>(DP328*DP327)*(1-DP329)</f>
        <v/>
      </c>
      <c r="DQ330" s="19">
        <f>(DQ328*DQ327)*(1-DQ329)</f>
        <v/>
      </c>
      <c r="DR330" s="19">
        <f>(DR328*DR327)*(1-DR329)</f>
        <v/>
      </c>
      <c r="DS330" s="19">
        <f>(DS328*DS327)*(1-DS329)</f>
        <v/>
      </c>
      <c r="DT330" s="13" t="n"/>
      <c r="DU330" s="19">
        <f>(DU328*DU327)*(1-DU329)</f>
        <v/>
      </c>
      <c r="DV330" s="19">
        <f>(DV328*DV327)*(1-DV329)</f>
        <v/>
      </c>
      <c r="DW330" s="19">
        <f>(DW328*DW327)*(1-DW329)</f>
        <v/>
      </c>
      <c r="DX330" s="15" t="n"/>
      <c r="DY330" s="15" t="n"/>
      <c r="DZ330" s="15" t="n"/>
      <c r="EA330" s="15" t="n"/>
      <c r="EB330" s="19">
        <f>(EB328*EB327)*(1-EB329)</f>
        <v/>
      </c>
      <c r="EC330" s="19">
        <f>(EC328*EC327)*(1-EC329)</f>
        <v/>
      </c>
    </row>
    <row r="331" ht="16" customHeight="1">
      <c r="A331" s="16" t="inlineStr">
        <is>
          <t>Discount</t>
        </is>
      </c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>
        <v>0</v>
      </c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17" t="n"/>
      <c r="AB331" s="13" t="n"/>
      <c r="AC331" s="17" t="n"/>
      <c r="AD331" s="17" t="n"/>
      <c r="AE331" s="17" t="n"/>
      <c r="AF331" s="17" t="n"/>
      <c r="AG331" s="17" t="n"/>
      <c r="AH331" s="17" t="n"/>
      <c r="AI331" s="17" t="n"/>
      <c r="AJ331" s="17" t="n"/>
      <c r="AK331" s="17" t="n"/>
      <c r="AL331" s="17" t="n"/>
      <c r="AP331" s="13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13" t="n"/>
      <c r="BE331" s="13" t="n"/>
      <c r="BF331" s="6" t="n"/>
      <c r="BG331" s="6" t="n"/>
      <c r="BH331" s="6" t="n"/>
      <c r="BI331" s="6" t="n"/>
      <c r="BJ331" s="17" t="n"/>
      <c r="BK331" s="17" t="n"/>
      <c r="BL331" s="17" t="n"/>
      <c r="BM331" s="17" t="n"/>
      <c r="BN331" s="17" t="n"/>
      <c r="BO331" s="6" t="n"/>
      <c r="BP331" s="6" t="n"/>
      <c r="BQ331" s="6" t="n"/>
      <c r="BR331" s="17" t="n"/>
      <c r="BS331" s="17" t="n"/>
      <c r="BT331" s="17" t="n"/>
      <c r="BU331" s="17" t="n"/>
      <c r="BV331" s="6" t="n"/>
      <c r="BW331" s="17" t="n"/>
      <c r="BX331" s="17" t="n"/>
      <c r="BY331" s="17" t="n"/>
      <c r="BZ331" s="17" t="n"/>
      <c r="CA331" s="17" t="n"/>
      <c r="CB331" s="17" t="n"/>
      <c r="CC331" s="13" t="n"/>
      <c r="CD331" s="13" t="n"/>
      <c r="CE331" s="13" t="n"/>
      <c r="CF331" s="13" t="n"/>
      <c r="CG331" s="13" t="n"/>
      <c r="CH331" s="13" t="n"/>
      <c r="CI331" s="13" t="n"/>
      <c r="CJ331" s="13" t="n"/>
      <c r="CK331" s="13" t="n"/>
      <c r="CL331" s="13" t="n"/>
      <c r="CM331" s="13" t="n"/>
      <c r="CN331" s="17" t="n"/>
      <c r="CO331" s="17" t="n"/>
      <c r="CP331" s="17" t="n"/>
      <c r="CQ331" s="17" t="n"/>
      <c r="CR331" s="6" t="n"/>
      <c r="CS331" s="6" t="n"/>
      <c r="CT331" s="6" t="n"/>
      <c r="CU331" s="13" t="n"/>
      <c r="CV331" s="6" t="n"/>
      <c r="CW331" s="6" t="n"/>
      <c r="CX331" s="6" t="n"/>
      <c r="CY331" s="6" t="n"/>
      <c r="CZ331" s="17" t="n"/>
      <c r="DA331" s="6" t="n"/>
      <c r="DB331" s="6" t="n"/>
      <c r="DC331" s="6" t="n"/>
      <c r="DD331" s="6" t="n"/>
      <c r="DE331" s="13" t="n"/>
      <c r="DF331" s="13" t="n"/>
      <c r="DG331" s="17" t="n"/>
      <c r="DH331" s="13" t="n"/>
      <c r="DI331" s="13" t="n"/>
      <c r="DJ331" s="13" t="n"/>
      <c r="DK331" s="13" t="n"/>
      <c r="DL331" s="13" t="n"/>
      <c r="DM331" s="13" t="n"/>
      <c r="DN331" s="13" t="n"/>
      <c r="DO331" s="6" t="n"/>
      <c r="DP331" s="6" t="n"/>
      <c r="DQ331" s="6" t="n"/>
      <c r="DR331" s="6" t="n"/>
      <c r="DS331" s="13" t="n"/>
      <c r="DT331" s="13" t="n"/>
      <c r="DU331" s="13" t="n"/>
      <c r="DV331" s="13" t="n"/>
      <c r="DW331" s="13" t="n"/>
      <c r="DX331" s="17" t="n"/>
      <c r="DY331" s="17" t="n"/>
      <c r="DZ331" s="17" t="n"/>
      <c r="EA331" s="17" t="n"/>
      <c r="EB331" s="13" t="n"/>
      <c r="EC331" s="13" t="n"/>
    </row>
    <row r="332" ht="16" customHeight="1">
      <c r="A332" s="18" t="inlineStr">
        <is>
          <t>Final Price</t>
        </is>
      </c>
      <c r="B332" s="19">
        <f>(B330*B329)*(1-B331)</f>
        <v/>
      </c>
      <c r="C332" s="19">
        <f>(C330*C329)*(1-C331)</f>
        <v/>
      </c>
      <c r="D332" s="19">
        <f>(D330*D329)*(1-D331)</f>
        <v/>
      </c>
      <c r="E332" s="19">
        <f>(E330*E329)*(1-E331)</f>
        <v/>
      </c>
      <c r="F332" s="19">
        <f>(F330*F329)*(1-F331)</f>
        <v/>
      </c>
      <c r="G332" s="19">
        <f>(G330*G329)*(1-G331)</f>
        <v/>
      </c>
      <c r="H332" s="19">
        <f>(H330*H329)*(1-H331)</f>
        <v/>
      </c>
      <c r="I332" s="19">
        <f>(I330*I329)*(1-I331)</f>
        <v/>
      </c>
      <c r="J332" s="19">
        <f>(J330*J329)*(1-J331)</f>
        <v/>
      </c>
      <c r="K332" s="19">
        <f>(K330*K329)*(1-K331)</f>
        <v/>
      </c>
      <c r="L332" s="19">
        <f>(L330*L329)*(1-L331)</f>
        <v/>
      </c>
      <c r="M332" s="19">
        <f>(M330*M329)*(1-M331)</f>
        <v/>
      </c>
      <c r="N332" s="19">
        <f>(N330*N329)*(1-N331)</f>
        <v/>
      </c>
      <c r="O332" s="19">
        <f>(O330*O329)*(1-O331)</f>
        <v/>
      </c>
      <c r="P332" s="19">
        <f>(P330*P329)*(1-P331)</f>
        <v/>
      </c>
      <c r="Q332" s="19">
        <f>(Q330*Q329)*(1-Q331)</f>
        <v/>
      </c>
      <c r="R332" s="19">
        <f>(R330*R329)*(1-R331)</f>
        <v/>
      </c>
      <c r="S332" s="19">
        <f>(S330*S329)*(1-S331)</f>
        <v/>
      </c>
      <c r="T332" s="19">
        <f>(T330*T329)*(1-T331)</f>
        <v/>
      </c>
      <c r="U332" s="19">
        <f>(U330*U329)*(1-U331)</f>
        <v/>
      </c>
      <c r="V332" s="19">
        <f>(V330*V329)*(1-V331)</f>
        <v/>
      </c>
      <c r="W332" s="19">
        <f>(W330*W329)*(1-W331)</f>
        <v/>
      </c>
      <c r="X332" s="19" t="n"/>
      <c r="Y332" s="19">
        <f>(Y330*Y329)*(1-Y331)</f>
        <v/>
      </c>
      <c r="Z332" s="19">
        <f>(Z330*Z329)*(1-Z331)</f>
        <v/>
      </c>
      <c r="AA332" s="19">
        <f>(AA330*AA329)*(1-AA331)</f>
        <v/>
      </c>
      <c r="AB332" s="19">
        <f>(AB330*AB329)*(1-AB331)</f>
        <v/>
      </c>
      <c r="AC332" s="19">
        <f>(AC330*AC329)*(1-AC331)</f>
        <v/>
      </c>
      <c r="AD332" s="19" t="n"/>
      <c r="AE332" s="19" t="n"/>
      <c r="AF332" s="19" t="n"/>
      <c r="AG332" s="19" t="n"/>
      <c r="AH332" s="19" t="n"/>
      <c r="AI332" s="19" t="n"/>
      <c r="AJ332" s="19">
        <f>(AJ330*AJ329)*(1-AJ331)</f>
        <v/>
      </c>
      <c r="AK332" s="19">
        <f>(AK330*AK329)*(1-AK331)</f>
        <v/>
      </c>
      <c r="AL332" s="19">
        <f>(AL330*AL329)*(1-AL331)</f>
        <v/>
      </c>
      <c r="AP332" s="13" t="n"/>
      <c r="AQ332" s="20" t="n"/>
      <c r="AR332" s="20" t="n"/>
      <c r="AS332" s="20" t="n"/>
      <c r="AT332" s="20" t="n"/>
      <c r="AU332" s="20" t="n"/>
      <c r="AV332" s="20" t="n"/>
      <c r="AW332" s="20" t="n"/>
      <c r="AX332" s="20" t="n"/>
      <c r="AY332" s="20" t="n"/>
      <c r="AZ332" s="20" t="n"/>
      <c r="BA332" s="20" t="n"/>
      <c r="BB332" s="20" t="n"/>
      <c r="BC332" s="20" t="n"/>
      <c r="BD332" s="13" t="n"/>
      <c r="BE332" s="13" t="n"/>
      <c r="BF332" s="20" t="n"/>
      <c r="BG332" s="20" t="n"/>
      <c r="BH332" s="20" t="n"/>
      <c r="BI332" s="20" t="n"/>
      <c r="BJ332" s="19">
        <f>(BJ330*BJ329)*(1-BJ331)</f>
        <v/>
      </c>
      <c r="BK332" s="19">
        <f>(BK330*BK329)*(1-BK331)</f>
        <v/>
      </c>
      <c r="BL332" s="19">
        <f>(BL330*BL329)*(1-BL331)</f>
        <v/>
      </c>
      <c r="BM332" s="19">
        <f>(BM330*BM329)*(1-BM331)</f>
        <v/>
      </c>
      <c r="BN332" s="19">
        <f>(BN330*BN329)*(1-BN331)</f>
        <v/>
      </c>
      <c r="BO332" s="20" t="n"/>
      <c r="BP332" s="20" t="n"/>
      <c r="BQ332" s="20" t="n"/>
      <c r="BR332" s="19">
        <f>(BR330*BR329)*(1-BR331)</f>
        <v/>
      </c>
      <c r="BS332" s="19">
        <f>(BS330*BS329)*(1-BS331)</f>
        <v/>
      </c>
      <c r="BT332" s="19">
        <f>(BT330*BT329)*(1-BT331)</f>
        <v/>
      </c>
      <c r="BU332" s="19">
        <f>(BU330*BU329)*(1-BU331)</f>
        <v/>
      </c>
      <c r="BV332" s="20" t="n"/>
      <c r="BW332" s="19">
        <f>(BW330*BW329)*(1-BW331)</f>
        <v/>
      </c>
      <c r="BX332" s="19">
        <f>(BX330*BX329)*(1-BX331)</f>
        <v/>
      </c>
      <c r="BY332" s="19">
        <f>(BY330*BY329)*(1-BY331)</f>
        <v/>
      </c>
      <c r="BZ332" s="19">
        <f>(BZ330*BZ329)*(1-BZ331)</f>
        <v/>
      </c>
      <c r="CA332" s="19">
        <f>(CA330*CA329)*(1-CA331)</f>
        <v/>
      </c>
      <c r="CB332" s="19">
        <f>(CB330*CB329)*(1-CB331)</f>
        <v/>
      </c>
      <c r="CC332" s="13" t="n"/>
      <c r="CD332" s="13" t="n"/>
      <c r="CE332" s="13" t="n"/>
      <c r="CF332" s="13" t="n"/>
      <c r="CG332" s="13" t="n"/>
      <c r="CH332" s="13" t="n"/>
      <c r="CI332" s="13" t="n"/>
      <c r="CJ332" s="13" t="n"/>
      <c r="CK332" s="13" t="n"/>
      <c r="CL332" s="13" t="n"/>
      <c r="CM332" s="13" t="n"/>
      <c r="CN332" s="19">
        <f>(CN330*CN329)*(1-CN331)</f>
        <v/>
      </c>
      <c r="CO332" s="19">
        <f>(CO330*CO329)*(1-CO331)</f>
        <v/>
      </c>
      <c r="CP332" s="19">
        <f>(CP330*CP329)*(1-CP331)</f>
        <v/>
      </c>
      <c r="CQ332" s="19">
        <f>(CQ330*CQ329)*(1-CQ331)</f>
        <v/>
      </c>
      <c r="CR332" s="20" t="n"/>
      <c r="CS332" s="20" t="n"/>
      <c r="CT332" s="20" t="n"/>
      <c r="CU332" s="13" t="n"/>
      <c r="CV332" s="20" t="n"/>
      <c r="CW332" s="20" t="n"/>
      <c r="CX332" s="20" t="n"/>
      <c r="CY332" s="20" t="n"/>
      <c r="CZ332" s="19">
        <f>(CZ330*CZ329)*(1-CZ331)</f>
        <v/>
      </c>
      <c r="DA332" s="20" t="n"/>
      <c r="DB332" s="20" t="n"/>
      <c r="DC332" s="20" t="n"/>
      <c r="DD332" s="20" t="n"/>
      <c r="DE332" s="13" t="n"/>
      <c r="DF332" s="13" t="n"/>
      <c r="DG332" s="19">
        <f>(DG330*DG329)*(1-DG331)</f>
        <v/>
      </c>
      <c r="DH332" s="13" t="n"/>
      <c r="DI332" s="13" t="n"/>
      <c r="DJ332" s="13" t="n"/>
      <c r="DK332" s="13" t="n"/>
      <c r="DL332" s="13" t="n"/>
      <c r="DM332" s="13" t="n"/>
      <c r="DN332" s="13" t="n"/>
      <c r="DO332" s="20" t="n"/>
      <c r="DP332" s="20" t="n"/>
      <c r="DQ332" s="20" t="n"/>
      <c r="DR332" s="20" t="n"/>
      <c r="DS332" s="13" t="n"/>
      <c r="DT332" s="19">
        <f>(DT330*DT329)*(1-DT331)</f>
        <v/>
      </c>
      <c r="DU332" s="13" t="n"/>
      <c r="DV332" s="13" t="n"/>
      <c r="DW332" s="13" t="n"/>
      <c r="DX332" s="19">
        <f>(DX330*DX329)*(1-DX331)</f>
        <v/>
      </c>
      <c r="DY332" s="19">
        <f>(DY330*DY329)*(1-DY331)</f>
        <v/>
      </c>
      <c r="DZ332" s="19">
        <f>(DZ330*DZ329)*(1-DZ331)</f>
        <v/>
      </c>
      <c r="EA332" s="19">
        <f>(EA330*EA329)*(1-EA331)</f>
        <v/>
      </c>
      <c r="EB332" s="13" t="n"/>
      <c r="EC332" s="13" t="n"/>
    </row>
    <row r="333" ht="16" customHeight="1">
      <c r="A333" s="11" t="inlineStr">
        <is>
          <t>Customer</t>
        </is>
      </c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inlineStr">
        <is>
          <t>Ormat</t>
        </is>
      </c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13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P333" s="13" t="n"/>
      <c r="AQ333" s="13" t="n"/>
      <c r="AR333" s="13" t="n"/>
      <c r="AS333" s="13" t="n"/>
      <c r="AT333" s="13" t="n"/>
      <c r="AU333" s="13" t="n"/>
      <c r="AV333" s="13" t="n"/>
      <c r="AW333" s="13" t="n"/>
      <c r="AX333" s="13" t="n"/>
      <c r="AY333" s="13" t="n"/>
      <c r="AZ333" s="13" t="n"/>
      <c r="BA333" s="13" t="n"/>
      <c r="BB333" s="13" t="n"/>
      <c r="BC333" s="13" t="n"/>
      <c r="BD333" s="13" t="n"/>
      <c r="BE333" s="13" t="n"/>
      <c r="BF333" s="13" t="n"/>
      <c r="BG333" s="13" t="n"/>
      <c r="BH333" s="13" t="n"/>
      <c r="BI333" s="13" t="n"/>
      <c r="BJ333" s="6" t="n"/>
      <c r="BK333" s="6" t="n"/>
      <c r="BL333" s="6" t="n"/>
      <c r="BM333" s="6" t="n"/>
      <c r="BN333" s="6" t="n"/>
      <c r="BO333" s="13" t="n"/>
      <c r="BP333" s="13" t="n"/>
      <c r="BQ333" s="13" t="n"/>
      <c r="BR333" s="6" t="n"/>
      <c r="BS333" s="6" t="n"/>
      <c r="BT333" s="6" t="n"/>
      <c r="BU333" s="6" t="n"/>
      <c r="BV333" s="13" t="n"/>
      <c r="BW333" s="6" t="n"/>
      <c r="BX333" s="6" t="n"/>
      <c r="BY333" s="6" t="n"/>
      <c r="BZ333" s="6" t="n"/>
      <c r="CA333" s="6" t="n"/>
      <c r="CB333" s="6" t="n"/>
      <c r="CC333" s="13" t="n"/>
      <c r="CD333" s="13" t="n"/>
      <c r="CE333" s="13" t="n"/>
      <c r="CF333" s="13" t="n"/>
      <c r="CG333" s="13" t="n"/>
      <c r="CH333" s="13" t="n"/>
      <c r="CI333" s="13" t="n"/>
      <c r="CJ333" s="13" t="n"/>
      <c r="CK333" s="13" t="n"/>
      <c r="CL333" s="13" t="n"/>
      <c r="CM333" s="13" t="n"/>
      <c r="CN333" s="6" t="n"/>
      <c r="CO333" s="6" t="n"/>
      <c r="CP333" s="6" t="n"/>
      <c r="CQ333" s="6" t="n"/>
      <c r="CR333" s="13" t="n"/>
      <c r="CS333" s="13" t="n"/>
      <c r="CT333" s="13" t="n"/>
      <c r="CU333" s="13" t="n"/>
      <c r="CV333" s="13" t="n"/>
      <c r="CW333" s="13" t="n"/>
      <c r="CX333" s="13" t="n"/>
      <c r="CY333" s="13" t="n"/>
      <c r="CZ333" s="6" t="n"/>
      <c r="DA333" s="13" t="n"/>
      <c r="DB333" s="13" t="n"/>
      <c r="DC333" s="13" t="n"/>
      <c r="DD333" s="13" t="n"/>
      <c r="DE333" s="13" t="n"/>
      <c r="DF333" s="13" t="n"/>
      <c r="DG333" s="6" t="n"/>
      <c r="DH333" s="13" t="n"/>
      <c r="DI333" s="13" t="n"/>
      <c r="DJ333" s="13" t="n"/>
      <c r="DK333" s="13" t="n"/>
      <c r="DL333" s="13" t="n"/>
      <c r="DM333" s="13" t="n"/>
      <c r="DN333" s="13" t="n"/>
      <c r="DO333" s="13" t="n"/>
      <c r="DP333" s="13" t="n"/>
      <c r="DQ333" s="13" t="n"/>
      <c r="DR333" s="13" t="n"/>
      <c r="DS333" s="13" t="n"/>
      <c r="DT333" s="13" t="n"/>
      <c r="DU333" s="13" t="n"/>
      <c r="DV333" s="13" t="n"/>
      <c r="DW333" s="13" t="n"/>
      <c r="DX333" s="6" t="n"/>
      <c r="DY333" s="6" t="n"/>
      <c r="DZ333" s="6" t="n"/>
      <c r="EA333" s="6" t="n"/>
      <c r="EB333" s="13" t="n"/>
      <c r="EC333" s="13" t="n"/>
    </row>
    <row r="334" ht="16" customHeight="1">
      <c r="A334" s="21" t="inlineStr">
        <is>
          <t>Customer PN</t>
        </is>
      </c>
      <c r="B334" s="20" t="n"/>
      <c r="C334" s="20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inlineStr">
        <is>
          <t>955.070.841.1</t>
        </is>
      </c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20" t="n"/>
      <c r="Z334" s="20" t="n"/>
      <c r="AA334" s="20" t="n"/>
      <c r="AB334" s="13" t="n"/>
      <c r="AC334" s="32" t="n"/>
      <c r="AD334" s="32" t="n"/>
      <c r="AE334" s="32" t="n"/>
      <c r="AF334" s="32" t="n"/>
      <c r="AG334" s="32" t="n"/>
      <c r="AH334" s="32" t="n"/>
      <c r="AI334" s="32" t="n"/>
      <c r="AJ334" s="20" t="n"/>
      <c r="AK334" s="20" t="n"/>
      <c r="AL334" s="20" t="n"/>
      <c r="AP334" s="13" t="n"/>
      <c r="AQ334" s="30" t="n"/>
      <c r="AR334" s="30" t="n"/>
      <c r="AS334" s="30" t="n"/>
      <c r="AT334" s="30" t="n"/>
      <c r="AU334" s="30" t="n"/>
      <c r="AV334" s="30" t="n"/>
      <c r="AW334" s="30" t="n"/>
      <c r="AX334" s="30" t="n"/>
      <c r="AY334" s="30" t="n"/>
      <c r="AZ334" s="30" t="n"/>
      <c r="BA334" s="30" t="n"/>
      <c r="BB334" s="30" t="n"/>
      <c r="BC334" s="30" t="n"/>
      <c r="BD334" s="13" t="n"/>
      <c r="BE334" s="13" t="n"/>
      <c r="BF334" s="30" t="n"/>
      <c r="BG334" s="30" t="n"/>
      <c r="BH334" s="30" t="n"/>
      <c r="BI334" s="30" t="n"/>
      <c r="BJ334" s="32" t="n"/>
      <c r="BK334" s="32" t="n"/>
      <c r="BL334" s="32" t="n"/>
      <c r="BM334" s="32" t="n"/>
      <c r="BN334" s="32" t="n"/>
      <c r="BO334" s="30" t="n"/>
      <c r="BP334" s="30" t="n"/>
      <c r="BQ334" s="30" t="n"/>
      <c r="BR334" s="32" t="n"/>
      <c r="BS334" s="32" t="n"/>
      <c r="BT334" s="32" t="n"/>
      <c r="BU334" s="32" t="n"/>
      <c r="BV334" s="30" t="n"/>
      <c r="BW334" s="32" t="n"/>
      <c r="BX334" s="32" t="n"/>
      <c r="BY334" s="32" t="n"/>
      <c r="BZ334" s="32" t="n"/>
      <c r="CA334" s="20" t="n"/>
      <c r="CB334" s="20" t="n"/>
      <c r="CC334" s="13" t="n"/>
      <c r="CD334" s="13" t="n"/>
      <c r="CE334" s="13" t="n"/>
      <c r="CF334" s="13" t="n"/>
      <c r="CG334" s="13" t="n"/>
      <c r="CH334" s="13" t="n"/>
      <c r="CI334" s="13" t="n"/>
      <c r="CJ334" s="13" t="n"/>
      <c r="CK334" s="13" t="n"/>
      <c r="CL334" s="13" t="n"/>
      <c r="CM334" s="13" t="n"/>
      <c r="CN334" s="32" t="n"/>
      <c r="CO334" s="32" t="n"/>
      <c r="CP334" s="32" t="n"/>
      <c r="CQ334" s="32" t="n"/>
      <c r="CR334" s="30" t="n"/>
      <c r="CS334" s="30" t="n"/>
      <c r="CT334" s="30" t="n"/>
      <c r="CU334" s="13" t="n"/>
      <c r="CV334" s="30" t="n"/>
      <c r="CW334" s="30" t="n"/>
      <c r="CX334" s="30" t="n"/>
      <c r="CY334" s="30" t="n"/>
      <c r="CZ334" s="32" t="n"/>
      <c r="DA334" s="30" t="n"/>
      <c r="DB334" s="30" t="n"/>
      <c r="DC334" s="30" t="n"/>
      <c r="DD334" s="30" t="n"/>
      <c r="DE334" s="13" t="n"/>
      <c r="DF334" s="13" t="n"/>
      <c r="DG334" s="32" t="n"/>
      <c r="DH334" s="13" t="n"/>
      <c r="DI334" s="13" t="n"/>
      <c r="DJ334" s="13" t="n"/>
      <c r="DK334" s="13" t="n"/>
      <c r="DL334" s="13" t="n"/>
      <c r="DM334" s="13" t="n"/>
      <c r="DN334" s="13" t="n"/>
      <c r="DO334" s="30" t="n"/>
      <c r="DP334" s="30" t="n"/>
      <c r="DQ334" s="30" t="n"/>
      <c r="DR334" s="30" t="n"/>
      <c r="DS334" s="13" t="n"/>
      <c r="DT334" s="13" t="n"/>
      <c r="DU334" s="13" t="n"/>
      <c r="DV334" s="13" t="n"/>
      <c r="DW334" s="13" t="n"/>
      <c r="DX334" s="32" t="n"/>
      <c r="DY334" s="32" t="n"/>
      <c r="DZ334" s="32" t="n"/>
      <c r="EA334" s="32" t="n"/>
      <c r="EB334" s="13" t="n"/>
      <c r="EC334" s="13" t="n"/>
    </row>
    <row r="335" ht="16" customHeight="1">
      <c r="A335" s="12" t="inlineStr">
        <is>
          <t>PO REF</t>
        </is>
      </c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20" t="inlineStr">
        <is>
          <t>AJ22-1204</t>
        </is>
      </c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P335" s="13" t="n"/>
      <c r="AQ335" s="13" t="n"/>
      <c r="AR335" s="13" t="n"/>
      <c r="AS335" s="13" t="n"/>
      <c r="AT335" s="13" t="n"/>
      <c r="AU335" s="13" t="n"/>
      <c r="AV335" s="13" t="n"/>
      <c r="AW335" s="13" t="n"/>
      <c r="AX335" s="13" t="n"/>
      <c r="AY335" s="13" t="n"/>
      <c r="AZ335" s="13" t="n"/>
      <c r="BA335" s="13" t="n"/>
      <c r="BB335" s="13" t="n"/>
      <c r="BC335" s="13" t="n"/>
      <c r="BD335" s="13" t="n"/>
      <c r="BE335" s="13" t="n"/>
      <c r="BF335" s="13" t="n"/>
      <c r="BG335" s="13" t="n"/>
      <c r="BH335" s="13" t="n"/>
      <c r="BI335" s="13" t="n"/>
      <c r="BJ335" s="13" t="n"/>
      <c r="BK335" s="13" t="n"/>
      <c r="BL335" s="13" t="n"/>
      <c r="BM335" s="13" t="n"/>
      <c r="BN335" s="13" t="n"/>
      <c r="BO335" s="13" t="n"/>
      <c r="BP335" s="13" t="n"/>
      <c r="BQ335" s="13" t="n"/>
      <c r="BR335" s="13" t="n"/>
      <c r="BS335" s="13" t="n"/>
      <c r="BT335" s="13" t="n"/>
      <c r="BU335" s="13" t="n"/>
      <c r="BV335" s="13" t="n"/>
      <c r="BW335" s="13" t="n"/>
      <c r="BX335" s="13" t="n"/>
      <c r="BY335" s="13" t="n"/>
      <c r="BZ335" s="13" t="n"/>
      <c r="CA335" s="13" t="n"/>
      <c r="CB335" s="13" t="n"/>
      <c r="CC335" s="13" t="n"/>
      <c r="CD335" s="13" t="n"/>
      <c r="CE335" s="13" t="n"/>
      <c r="CF335" s="13" t="n"/>
      <c r="CG335" s="13" t="n"/>
      <c r="CH335" s="13" t="n"/>
      <c r="CI335" s="13" t="n"/>
      <c r="CJ335" s="13" t="n"/>
      <c r="CK335" s="13" t="n"/>
      <c r="CL335" s="13" t="n"/>
      <c r="CM335" s="13" t="n"/>
      <c r="CN335" s="13" t="n"/>
      <c r="CO335" s="13" t="n"/>
      <c r="CP335" s="13" t="n"/>
      <c r="CQ335" s="13" t="n"/>
      <c r="CR335" s="13" t="n"/>
      <c r="CS335" s="13" t="n"/>
      <c r="CT335" s="13" t="n"/>
      <c r="CU335" s="13" t="n"/>
      <c r="CV335" s="13" t="n"/>
      <c r="CW335" s="13" t="n"/>
      <c r="CX335" s="13" t="n"/>
      <c r="CY335" s="13" t="n"/>
      <c r="CZ335" s="13" t="n"/>
      <c r="DA335" s="13" t="n"/>
      <c r="DB335" s="13" t="n"/>
      <c r="DC335" s="13" t="n"/>
      <c r="DD335" s="13" t="n"/>
      <c r="DE335" s="13" t="n"/>
      <c r="DF335" s="13" t="n"/>
      <c r="DG335" s="13" t="n"/>
      <c r="DH335" s="13" t="n"/>
      <c r="DI335" s="13" t="n"/>
      <c r="DJ335" s="13" t="n"/>
      <c r="DK335" s="13" t="n"/>
      <c r="DL335" s="13" t="n"/>
      <c r="DM335" s="13" t="n"/>
      <c r="DN335" s="13" t="n"/>
      <c r="DO335" s="13" t="n"/>
      <c r="DP335" s="13" t="n"/>
      <c r="DQ335" s="13" t="n"/>
      <c r="DR335" s="13" t="n"/>
      <c r="DS335" s="13" t="n"/>
      <c r="DT335" s="13" t="n"/>
      <c r="DU335" s="13" t="n"/>
      <c r="DV335" s="13" t="n"/>
      <c r="DW335" s="13" t="n"/>
      <c r="DX335" s="13" t="n"/>
      <c r="DY335" s="13" t="n"/>
      <c r="DZ335" s="13" t="n"/>
      <c r="EA335" s="13" t="n"/>
      <c r="EB335" s="13" t="n"/>
      <c r="EC335" s="13" t="n"/>
    </row>
    <row r="336" ht="16" customHeight="1">
      <c r="A336" s="12" t="inlineStr">
        <is>
          <t>From Stock</t>
        </is>
      </c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inlineStr">
        <is>
          <t>V</t>
        </is>
      </c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13" t="n"/>
      <c r="AC336" s="30" t="n"/>
      <c r="AD336" s="30" t="n"/>
      <c r="AE336" s="30" t="n"/>
      <c r="AF336" s="30" t="n"/>
      <c r="AG336" s="30" t="n"/>
      <c r="AH336" s="30" t="n"/>
      <c r="AI336" s="30" t="n"/>
      <c r="AJ336" s="30" t="n"/>
      <c r="AK336" s="30" t="n"/>
      <c r="AL336" s="30" t="n"/>
      <c r="AP336" s="13" t="n"/>
      <c r="AQ336" s="15" t="n"/>
      <c r="AR336" s="15" t="n"/>
      <c r="AS336" s="15" t="n"/>
      <c r="AT336" s="15" t="n"/>
      <c r="AU336" s="15" t="n"/>
      <c r="AV336" s="15" t="n"/>
      <c r="AW336" s="15" t="n"/>
      <c r="AX336" s="15" t="n"/>
      <c r="AY336" s="15" t="n"/>
      <c r="AZ336" s="15" t="n"/>
      <c r="BA336" s="15" t="n"/>
      <c r="BB336" s="15" t="n"/>
      <c r="BC336" s="15" t="n"/>
      <c r="BD336" s="13" t="n"/>
      <c r="BE336" s="13" t="n"/>
      <c r="BF336" s="15" t="n"/>
      <c r="BG336" s="15" t="n"/>
      <c r="BH336" s="15" t="n"/>
      <c r="BI336" s="15" t="n"/>
      <c r="BJ336" s="30" t="n"/>
      <c r="BK336" s="30" t="n"/>
      <c r="BL336" s="30" t="n"/>
      <c r="BM336" s="30" t="n"/>
      <c r="BN336" s="30" t="n"/>
      <c r="BO336" s="15" t="n"/>
      <c r="BP336" s="15" t="n"/>
      <c r="BQ336" s="15" t="n"/>
      <c r="BR336" s="30" t="n"/>
      <c r="BS336" s="30" t="n"/>
      <c r="BT336" s="30" t="n"/>
      <c r="BU336" s="30" t="n"/>
      <c r="BV336" s="15" t="n"/>
      <c r="BW336" s="30" t="n"/>
      <c r="BX336" s="30" t="n"/>
      <c r="BY336" s="30" t="n"/>
      <c r="BZ336" s="30" t="n"/>
      <c r="CA336" s="30" t="n"/>
      <c r="CB336" s="30" t="n"/>
      <c r="CC336" s="13" t="n"/>
      <c r="CD336" s="13" t="n"/>
      <c r="CE336" s="13" t="n"/>
      <c r="CF336" s="13" t="n"/>
      <c r="CG336" s="13" t="n"/>
      <c r="CH336" s="13" t="n"/>
      <c r="CI336" s="13" t="n"/>
      <c r="CJ336" s="13" t="n"/>
      <c r="CK336" s="13" t="n"/>
      <c r="CL336" s="13" t="n"/>
      <c r="CM336" s="13" t="n"/>
      <c r="CN336" s="30" t="n"/>
      <c r="CO336" s="30" t="n"/>
      <c r="CP336" s="30" t="n"/>
      <c r="CQ336" s="30" t="n"/>
      <c r="CR336" s="15" t="n"/>
      <c r="CS336" s="15" t="n"/>
      <c r="CT336" s="15" t="n"/>
      <c r="CU336" s="13" t="n"/>
      <c r="CV336" s="15" t="n"/>
      <c r="CW336" s="15" t="n"/>
      <c r="CX336" s="15" t="n"/>
      <c r="CY336" s="15" t="n"/>
      <c r="CZ336" s="30" t="n"/>
      <c r="DA336" s="15" t="n"/>
      <c r="DB336" s="15" t="n"/>
      <c r="DC336" s="15" t="n"/>
      <c r="DD336" s="15" t="n"/>
      <c r="DE336" s="13" t="n"/>
      <c r="DF336" s="13" t="n"/>
      <c r="DG336" s="30" t="n"/>
      <c r="DH336" s="13" t="n"/>
      <c r="DI336" s="13" t="n"/>
      <c r="DJ336" s="13" t="n"/>
      <c r="DK336" s="13" t="n"/>
      <c r="DL336" s="13" t="n"/>
      <c r="DM336" s="13" t="n"/>
      <c r="DN336" s="13" t="n"/>
      <c r="DO336" s="15" t="n"/>
      <c r="DP336" s="15" t="n"/>
      <c r="DQ336" s="15" t="n"/>
      <c r="DR336" s="15" t="n"/>
      <c r="DS336" s="13" t="n"/>
      <c r="DT336" s="13" t="n"/>
      <c r="DU336" s="13" t="n"/>
      <c r="DV336" s="13" t="n"/>
      <c r="DW336" s="13" t="n"/>
      <c r="DX336" s="30" t="n"/>
      <c r="DY336" s="30" t="n"/>
      <c r="DZ336" s="30" t="n"/>
      <c r="EA336" s="30" t="n"/>
      <c r="EB336" s="13" t="n"/>
      <c r="EC336" s="13" t="n"/>
    </row>
    <row r="337" ht="16" customHeight="1">
      <c r="A337" s="12" t="inlineStr">
        <is>
          <t>Qty</t>
        </is>
      </c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>
        <v>4</v>
      </c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  <c r="AG337" s="13" t="n"/>
      <c r="AH337" s="13" t="n"/>
      <c r="AI337" s="13" t="n"/>
      <c r="AJ337" s="13" t="n"/>
      <c r="AK337" s="13" t="n"/>
      <c r="AL337" s="13" t="n"/>
      <c r="AP337" s="13" t="n"/>
      <c r="AQ337" s="17" t="n"/>
      <c r="AR337" s="17" t="n"/>
      <c r="AS337" s="17" t="n"/>
      <c r="AT337" s="17" t="n"/>
      <c r="AU337" s="17" t="n"/>
      <c r="AV337" s="17" t="n"/>
      <c r="AW337" s="17" t="n"/>
      <c r="AX337" s="17" t="n"/>
      <c r="AY337" s="17" t="n"/>
      <c r="AZ337" s="17" t="n"/>
      <c r="BA337" s="17" t="n"/>
      <c r="BB337" s="17" t="n"/>
      <c r="BC337" s="17" t="n"/>
      <c r="BD337" s="13" t="n"/>
      <c r="BE337" s="13" t="n"/>
      <c r="BF337" s="17" t="n"/>
      <c r="BG337" s="17" t="n"/>
      <c r="BH337" s="17" t="n"/>
      <c r="BI337" s="17" t="n"/>
      <c r="BJ337" s="13" t="n"/>
      <c r="BK337" s="13" t="n"/>
      <c r="BL337" s="13" t="n"/>
      <c r="BM337" s="13" t="n"/>
      <c r="BN337" s="13" t="n"/>
      <c r="BO337" s="17" t="n"/>
      <c r="BP337" s="17" t="n"/>
      <c r="BQ337" s="17" t="n"/>
      <c r="BR337" s="13" t="n"/>
      <c r="BS337" s="13" t="n"/>
      <c r="BT337" s="13" t="n"/>
      <c r="BU337" s="13" t="n"/>
      <c r="BV337" s="17" t="n"/>
      <c r="BW337" s="13" t="n"/>
      <c r="BX337" s="13" t="n"/>
      <c r="BY337" s="13" t="n"/>
      <c r="BZ337" s="13" t="n"/>
      <c r="CA337" s="13" t="n"/>
      <c r="CB337" s="13" t="n"/>
      <c r="CC337" s="13" t="n"/>
      <c r="CD337" s="13" t="n"/>
      <c r="CE337" s="13" t="n"/>
      <c r="CF337" s="13" t="n"/>
      <c r="CG337" s="13" t="n"/>
      <c r="CH337" s="13" t="n"/>
      <c r="CI337" s="13" t="n"/>
      <c r="CJ337" s="13" t="n"/>
      <c r="CK337" s="13" t="n"/>
      <c r="CL337" s="13" t="n"/>
      <c r="CM337" s="13" t="n"/>
      <c r="CN337" s="13" t="n"/>
      <c r="CO337" s="13" t="n"/>
      <c r="CP337" s="13" t="n"/>
      <c r="CQ337" s="13" t="n"/>
      <c r="CR337" s="17" t="n"/>
      <c r="CS337" s="17" t="n"/>
      <c r="CT337" s="17" t="n"/>
      <c r="CU337" s="13" t="n"/>
      <c r="CV337" s="17" t="n"/>
      <c r="CW337" s="17" t="n"/>
      <c r="CX337" s="17" t="n"/>
      <c r="CY337" s="17" t="n"/>
      <c r="CZ337" s="13" t="n"/>
      <c r="DA337" s="17" t="n"/>
      <c r="DB337" s="17" t="n"/>
      <c r="DC337" s="17" t="n"/>
      <c r="DD337" s="17" t="n"/>
      <c r="DE337" s="13" t="n"/>
      <c r="DF337" s="13" t="n"/>
      <c r="DG337" s="13" t="n"/>
      <c r="DH337" s="13" t="n"/>
      <c r="DI337" s="13" t="n"/>
      <c r="DJ337" s="13" t="n"/>
      <c r="DK337" s="13" t="n"/>
      <c r="DL337" s="13" t="n"/>
      <c r="DM337" s="13" t="n"/>
      <c r="DN337" s="13" t="n"/>
      <c r="DO337" s="17" t="n"/>
      <c r="DP337" s="17" t="n"/>
      <c r="DQ337" s="17" t="n"/>
      <c r="DR337" s="17" t="n"/>
      <c r="DS337" s="13" t="n"/>
      <c r="DT337" s="13" t="n"/>
      <c r="DU337" s="13" t="n"/>
      <c r="DV337" s="13" t="n"/>
      <c r="DW337" s="13" t="n"/>
      <c r="DX337" s="13" t="n"/>
      <c r="DY337" s="13" t="n"/>
      <c r="DZ337" s="13" t="n"/>
      <c r="EA337" s="13" t="n"/>
      <c r="EB337" s="13" t="n"/>
      <c r="EC337" s="13" t="n"/>
    </row>
    <row r="338" ht="16" customHeight="1">
      <c r="A338" s="14" t="inlineStr">
        <is>
          <t>Price</t>
        </is>
      </c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>
        <v>308</v>
      </c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3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  <c r="AL338" s="15" t="n"/>
      <c r="AP338" s="19">
        <f>(AP336*AP335)*(1-AP337)</f>
        <v/>
      </c>
      <c r="AQ338" s="19">
        <f>(AQ336*AQ335)*(1-AQ337)</f>
        <v/>
      </c>
      <c r="AR338" s="19">
        <f>(AR336*AR335)*(1-AR337)</f>
        <v/>
      </c>
      <c r="AS338" s="19">
        <f>(AS336*AS335)*(1-AS337)</f>
        <v/>
      </c>
      <c r="AT338" s="19">
        <f>(AT336*AT335)*(1-AT337)</f>
        <v/>
      </c>
      <c r="AU338" s="19">
        <f>(AU336*AU335)*(1-AU337)</f>
        <v/>
      </c>
      <c r="AV338" s="19">
        <f>(AV336*AV335)*(1-AV337)</f>
        <v/>
      </c>
      <c r="AW338" s="19">
        <f>(AW336*AW335)*(1-AW337)</f>
        <v/>
      </c>
      <c r="AX338" s="19">
        <f>(AX336*AX335)*(1-AX337)</f>
        <v/>
      </c>
      <c r="AY338" s="19">
        <f>(AY336*AY335)*(1-AY337)</f>
        <v/>
      </c>
      <c r="AZ338" s="19">
        <f>(AZ336*AZ335)*(1-AZ337)</f>
        <v/>
      </c>
      <c r="BA338" s="19">
        <f>(BA336*BA335)*(1-BA337)</f>
        <v/>
      </c>
      <c r="BB338" s="19">
        <f>(BB336*BB335)*(1-BB337)</f>
        <v/>
      </c>
      <c r="BC338" s="19">
        <f>(BC336*BC335)*(1-BC337)</f>
        <v/>
      </c>
      <c r="BD338" s="19">
        <f>(BD336*BD335)*(1-BD337)</f>
        <v/>
      </c>
      <c r="BE338" s="19">
        <f>(BE336*BE335)*(1-BE337)</f>
        <v/>
      </c>
      <c r="BF338" s="19" t="n"/>
      <c r="BG338" s="19" t="n"/>
      <c r="BH338" s="19" t="n"/>
      <c r="BI338" s="19">
        <f>(BI336*BI335)*(1-BI337)</f>
        <v/>
      </c>
      <c r="BJ338" s="15" t="n"/>
      <c r="BK338" s="15" t="n"/>
      <c r="BL338" s="15" t="n"/>
      <c r="BM338" s="15" t="n"/>
      <c r="BN338" s="15" t="n"/>
      <c r="BO338" s="19">
        <f>(BO336*BO335)*(1-BO337)</f>
        <v/>
      </c>
      <c r="BP338" s="19">
        <f>(BP336*BP335)*(1-BP337)</f>
        <v/>
      </c>
      <c r="BQ338" s="19">
        <f>(BQ336*BQ335)*(1-BQ337)</f>
        <v/>
      </c>
      <c r="BR338" s="15" t="n"/>
      <c r="BS338" s="15" t="n"/>
      <c r="BT338" s="15" t="n"/>
      <c r="BU338" s="15" t="n"/>
      <c r="BV338" s="19">
        <f>(BV336*BV335)*(1-BV337)</f>
        <v/>
      </c>
      <c r="BW338" s="15" t="n"/>
      <c r="BX338" s="15" t="n"/>
      <c r="BY338" s="15" t="n"/>
      <c r="BZ338" s="15" t="n"/>
      <c r="CA338" s="15" t="n"/>
      <c r="CB338" s="15" t="n"/>
      <c r="CC338" s="19">
        <f>(CC336*CC335)*(1-CC337)</f>
        <v/>
      </c>
      <c r="CD338" s="19">
        <f>(CD336*CD335)*(1-CD337)</f>
        <v/>
      </c>
      <c r="CE338" s="19">
        <f>(CE336*CE335)*(1-CE337)</f>
        <v/>
      </c>
      <c r="CF338" s="19">
        <f>(CF336*CF335)*(1-CF337)</f>
        <v/>
      </c>
      <c r="CG338" s="19">
        <f>(CG336*CG335)*(1-CG337)</f>
        <v/>
      </c>
      <c r="CH338" s="19">
        <f>(CH336*CH335)*(1-CH337)</f>
        <v/>
      </c>
      <c r="CI338" s="19">
        <f>(CI336*CI335)*(1-CI337)</f>
        <v/>
      </c>
      <c r="CJ338" s="19">
        <f>(CJ336*CJ335)*(1-CJ337)</f>
        <v/>
      </c>
      <c r="CK338" s="19">
        <f>(CK336*CK335)*(1-CK337)</f>
        <v/>
      </c>
      <c r="CL338" s="19">
        <f>(CL336*CL335)*(1-CL337)</f>
        <v/>
      </c>
      <c r="CM338" s="19">
        <f>(CM336*CM335)*(1-CM337)</f>
        <v/>
      </c>
      <c r="CN338" s="15" t="n"/>
      <c r="CO338" s="15" t="n"/>
      <c r="CP338" s="15" t="n"/>
      <c r="CQ338" s="15" t="n"/>
      <c r="CR338" s="19">
        <f>(CR336*CR335)*(1-CR337)</f>
        <v/>
      </c>
      <c r="CS338" s="19">
        <f>(CS336*CS335)*(1-CS337)</f>
        <v/>
      </c>
      <c r="CT338" s="19">
        <f>(CT336*CT335)*(1-CT337)</f>
        <v/>
      </c>
      <c r="CU338" s="19">
        <f>(CU336*CU335)*(1-CU337)</f>
        <v/>
      </c>
      <c r="CV338" s="19">
        <f>(CV336*CV335)*(1-CV337)</f>
        <v/>
      </c>
      <c r="CW338" s="19">
        <f>(CW336*CW335)*(1-CW337)</f>
        <v/>
      </c>
      <c r="CX338" s="19" t="n"/>
      <c r="CY338" s="19" t="n"/>
      <c r="CZ338" s="15" t="n"/>
      <c r="DA338" s="19">
        <f>(DA336*DA335)*(1-DA337)</f>
        <v/>
      </c>
      <c r="DB338" s="19">
        <f>(DB336*DB335)*(1-DB337)</f>
        <v/>
      </c>
      <c r="DC338" s="19">
        <f>(DC336*DC335)*(1-DC337)</f>
        <v/>
      </c>
      <c r="DD338" s="19">
        <f>(DD336*DD335)*(1-DD337)</f>
        <v/>
      </c>
      <c r="DE338" s="19">
        <f>(DE336*DE335)*(1-DE337)</f>
        <v/>
      </c>
      <c r="DF338" s="19">
        <f>(DF336*DF335)*(1-DF337)</f>
        <v/>
      </c>
      <c r="DG338" s="15" t="n"/>
      <c r="DH338" s="19">
        <f>(DH336*DH335)*(1-DH337)</f>
        <v/>
      </c>
      <c r="DI338" s="19">
        <f>(DI336*DI335)*(1-DI337)</f>
        <v/>
      </c>
      <c r="DJ338" s="19">
        <f>(DJ336*DJ335)*(1-DJ337)</f>
        <v/>
      </c>
      <c r="DK338" s="19">
        <f>(DK336*DK335)*(1-DK337)</f>
        <v/>
      </c>
      <c r="DL338" s="19">
        <f>(DL336*DL335)*(1-DL337)</f>
        <v/>
      </c>
      <c r="DM338" s="19">
        <f>(DM336*DM335)*(1-DM337)</f>
        <v/>
      </c>
      <c r="DN338" s="19">
        <f>(DN336*DN335)*(1-DN337)</f>
        <v/>
      </c>
      <c r="DO338" s="19">
        <f>(DO336*DO335)*(1-DO337)</f>
        <v/>
      </c>
      <c r="DP338" s="19">
        <f>(DP336*DP335)*(1-DP337)</f>
        <v/>
      </c>
      <c r="DQ338" s="19">
        <f>(DQ336*DQ335)*(1-DQ337)</f>
        <v/>
      </c>
      <c r="DR338" s="19">
        <f>(DR336*DR335)*(1-DR337)</f>
        <v/>
      </c>
      <c r="DS338" s="19">
        <f>(DS336*DS335)*(1-DS337)</f>
        <v/>
      </c>
      <c r="DT338" s="13" t="n"/>
      <c r="DU338" s="19">
        <f>(DU336*DU335)*(1-DU337)</f>
        <v/>
      </c>
      <c r="DV338" s="19">
        <f>(DV336*DV335)*(1-DV337)</f>
        <v/>
      </c>
      <c r="DW338" s="19">
        <f>(DW336*DW335)*(1-DW337)</f>
        <v/>
      </c>
      <c r="DX338" s="15" t="n"/>
      <c r="DY338" s="15" t="n"/>
      <c r="DZ338" s="15" t="n"/>
      <c r="EA338" s="15" t="n"/>
      <c r="EB338" s="19">
        <f>(EB336*EB335)*(1-EB337)</f>
        <v/>
      </c>
      <c r="EC338" s="19">
        <f>(EC336*EC335)*(1-EC337)</f>
        <v/>
      </c>
    </row>
    <row r="339" ht="16" customHeight="1">
      <c r="A339" s="16" t="inlineStr">
        <is>
          <t>Discount</t>
        </is>
      </c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>
        <v>0</v>
      </c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17" t="n"/>
      <c r="AB339" s="13" t="n"/>
      <c r="AC339" s="17" t="n"/>
      <c r="AD339" s="17" t="n"/>
      <c r="AE339" s="17" t="n"/>
      <c r="AF339" s="17" t="n"/>
      <c r="AG339" s="17" t="n"/>
      <c r="AH339" s="17" t="n"/>
      <c r="AI339" s="17" t="n"/>
      <c r="AJ339" s="17" t="n"/>
      <c r="AK339" s="17" t="n"/>
      <c r="AL339" s="17" t="n"/>
      <c r="AP339" s="13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13" t="n"/>
      <c r="BE339" s="13" t="n"/>
      <c r="BF339" s="6" t="n"/>
      <c r="BG339" s="6" t="n"/>
      <c r="BH339" s="6" t="n"/>
      <c r="BI339" s="6" t="n"/>
      <c r="BJ339" s="17" t="n"/>
      <c r="BK339" s="17" t="n"/>
      <c r="BL339" s="17" t="n"/>
      <c r="BM339" s="17" t="n"/>
      <c r="BN339" s="17" t="n"/>
      <c r="BO339" s="6" t="n"/>
      <c r="BP339" s="6" t="n"/>
      <c r="BQ339" s="6" t="n"/>
      <c r="BR339" s="17" t="n"/>
      <c r="BS339" s="17" t="n"/>
      <c r="BT339" s="17" t="n"/>
      <c r="BU339" s="17" t="n"/>
      <c r="BV339" s="6" t="n"/>
      <c r="BW339" s="17" t="n"/>
      <c r="BX339" s="17" t="n"/>
      <c r="BY339" s="17" t="n"/>
      <c r="BZ339" s="17" t="n"/>
      <c r="CA339" s="17" t="n"/>
      <c r="CB339" s="17" t="n"/>
      <c r="CC339" s="13" t="n"/>
      <c r="CD339" s="13" t="n"/>
      <c r="CE339" s="13" t="n"/>
      <c r="CF339" s="13" t="n"/>
      <c r="CG339" s="13" t="n"/>
      <c r="CH339" s="13" t="n"/>
      <c r="CI339" s="13" t="n"/>
      <c r="CJ339" s="13" t="n"/>
      <c r="CK339" s="13" t="n"/>
      <c r="CL339" s="13" t="n"/>
      <c r="CM339" s="13" t="n"/>
      <c r="CN339" s="17" t="n"/>
      <c r="CO339" s="17" t="n"/>
      <c r="CP339" s="17" t="n"/>
      <c r="CQ339" s="17" t="n"/>
      <c r="CR339" s="6" t="n"/>
      <c r="CS339" s="6" t="n"/>
      <c r="CT339" s="6" t="n"/>
      <c r="CU339" s="13" t="n"/>
      <c r="CV339" s="6" t="n"/>
      <c r="CW339" s="6" t="n"/>
      <c r="CX339" s="6" t="n"/>
      <c r="CY339" s="6" t="n"/>
      <c r="CZ339" s="17" t="n"/>
      <c r="DA339" s="6" t="n"/>
      <c r="DB339" s="6" t="n"/>
      <c r="DC339" s="6" t="n"/>
      <c r="DD339" s="6" t="n"/>
      <c r="DE339" s="13" t="n"/>
      <c r="DF339" s="13" t="n"/>
      <c r="DG339" s="17" t="n"/>
      <c r="DH339" s="13" t="n"/>
      <c r="DI339" s="13" t="n"/>
      <c r="DJ339" s="13" t="n"/>
      <c r="DK339" s="13" t="n"/>
      <c r="DL339" s="13" t="n"/>
      <c r="DM339" s="13" t="n"/>
      <c r="DN339" s="13" t="n"/>
      <c r="DO339" s="6" t="n"/>
      <c r="DP339" s="6" t="n"/>
      <c r="DQ339" s="6" t="n"/>
      <c r="DR339" s="6" t="n"/>
      <c r="DS339" s="13" t="n"/>
      <c r="DT339" s="13" t="n"/>
      <c r="DU339" s="13" t="n"/>
      <c r="DV339" s="13" t="n"/>
      <c r="DW339" s="13" t="n"/>
      <c r="DX339" s="17" t="n"/>
      <c r="DY339" s="17" t="n"/>
      <c r="DZ339" s="17" t="n"/>
      <c r="EA339" s="17" t="n"/>
      <c r="EB339" s="13" t="n"/>
      <c r="EC339" s="13" t="n"/>
    </row>
    <row r="340" ht="16" customHeight="1">
      <c r="A340" s="18" t="inlineStr">
        <is>
          <t>Final Price</t>
        </is>
      </c>
      <c r="B340" s="19">
        <f>(B338*B337)*(1-B339)</f>
        <v/>
      </c>
      <c r="C340" s="19">
        <f>(C338*C337)*(1-C339)</f>
        <v/>
      </c>
      <c r="D340" s="19">
        <f>(D338*D337)*(1-D339)</f>
        <v/>
      </c>
      <c r="E340" s="19">
        <f>(E338*E337)*(1-E339)</f>
        <v/>
      </c>
      <c r="F340" s="19">
        <f>(F338*F337)*(1-F339)</f>
        <v/>
      </c>
      <c r="G340" s="19">
        <f>(G338*G337)*(1-G339)</f>
        <v/>
      </c>
      <c r="H340" s="19">
        <f>(H338*H337)*(1-H339)</f>
        <v/>
      </c>
      <c r="I340" s="19">
        <f>(I338*I337)*(1-I339)</f>
        <v/>
      </c>
      <c r="J340" s="19">
        <f>(J338*J337)*(1-J339)</f>
        <v/>
      </c>
      <c r="K340" s="19">
        <f>(K338*K337)*(1-K339)</f>
        <v/>
      </c>
      <c r="L340" s="19">
        <f>(L338*L337)*(1-L339)</f>
        <v/>
      </c>
      <c r="M340" s="19">
        <f>(M338*M337)*(1-M339)</f>
        <v/>
      </c>
      <c r="N340" s="19">
        <f>(N338*N337)*(1-N339)</f>
        <v/>
      </c>
      <c r="O340" s="19">
        <f>(O338*O337)*(1-O339)</f>
        <v/>
      </c>
      <c r="P340" s="19">
        <f>(P338*P337)*(1-P339)</f>
        <v/>
      </c>
      <c r="Q340" s="19">
        <f>(Q338*Q337)*(1-Q339)</f>
        <v/>
      </c>
      <c r="R340" s="19">
        <f>(R338*R337)*(1-R339)</f>
        <v/>
      </c>
      <c r="S340" s="19">
        <f>(S338*S337)*(1-S339)</f>
        <v/>
      </c>
      <c r="T340" s="19">
        <f>(T338*T337)*(1-T339)</f>
        <v/>
      </c>
      <c r="U340" s="19">
        <f>(U338*U337)*(1-U339)</f>
        <v/>
      </c>
      <c r="V340" s="19">
        <f>(V338*V337)*(1-V339)</f>
        <v/>
      </c>
      <c r="W340" s="19">
        <f>(W338*W337)*(1-W339)</f>
        <v/>
      </c>
      <c r="X340" s="19" t="n"/>
      <c r="Y340" s="19">
        <f>(Y338*Y337)*(1-Y339)</f>
        <v/>
      </c>
      <c r="Z340" s="19">
        <f>(Z338*Z337)*(1-Z339)</f>
        <v/>
      </c>
      <c r="AA340" s="19">
        <f>(AA338*AA337)*(1-AA339)</f>
        <v/>
      </c>
      <c r="AB340" s="19">
        <f>(AB338*AB337)*(1-AB339)</f>
        <v/>
      </c>
      <c r="AC340" s="19">
        <f>(AC338*AC337)*(1-AC339)</f>
        <v/>
      </c>
      <c r="AD340" s="19" t="n"/>
      <c r="AE340" s="19" t="n"/>
      <c r="AF340" s="19" t="n"/>
      <c r="AG340" s="19" t="n"/>
      <c r="AH340" s="19" t="n"/>
      <c r="AI340" s="19" t="n"/>
      <c r="AJ340" s="19">
        <f>(AJ338*AJ337)*(1-AJ339)</f>
        <v/>
      </c>
      <c r="AK340" s="19">
        <f>(AK338*AK337)*(1-AK339)</f>
        <v/>
      </c>
      <c r="AL340" s="19">
        <f>(AL338*AL337)*(1-AL339)</f>
        <v/>
      </c>
      <c r="AP340" s="13" t="n"/>
      <c r="AQ340" s="20" t="n"/>
      <c r="AR340" s="20" t="n"/>
      <c r="AS340" s="20" t="n"/>
      <c r="AT340" s="20" t="n"/>
      <c r="AU340" s="20" t="n"/>
      <c r="AV340" s="20" t="n"/>
      <c r="AW340" s="20" t="n"/>
      <c r="AX340" s="20" t="n"/>
      <c r="AY340" s="20" t="n"/>
      <c r="AZ340" s="20" t="n"/>
      <c r="BA340" s="20" t="n"/>
      <c r="BB340" s="20" t="n"/>
      <c r="BC340" s="20" t="n"/>
      <c r="BD340" s="13" t="n"/>
      <c r="BE340" s="13" t="n"/>
      <c r="BF340" s="20" t="n"/>
      <c r="BG340" s="20" t="n"/>
      <c r="BH340" s="20" t="n"/>
      <c r="BI340" s="20" t="n"/>
      <c r="BJ340" s="19">
        <f>(BJ338*BJ337)*(1-BJ339)</f>
        <v/>
      </c>
      <c r="BK340" s="19">
        <f>(BK338*BK337)*(1-BK339)</f>
        <v/>
      </c>
      <c r="BL340" s="19">
        <f>(BL338*BL337)*(1-BL339)</f>
        <v/>
      </c>
      <c r="BM340" s="19">
        <f>(BM338*BM337)*(1-BM339)</f>
        <v/>
      </c>
      <c r="BN340" s="19">
        <f>(BN338*BN337)*(1-BN339)</f>
        <v/>
      </c>
      <c r="BO340" s="20" t="n"/>
      <c r="BP340" s="20" t="n"/>
      <c r="BQ340" s="20" t="n"/>
      <c r="BR340" s="19">
        <f>(BR338*BR337)*(1-BR339)</f>
        <v/>
      </c>
      <c r="BS340" s="19">
        <f>(BS338*BS337)*(1-BS339)</f>
        <v/>
      </c>
      <c r="BT340" s="19">
        <f>(BT338*BT337)*(1-BT339)</f>
        <v/>
      </c>
      <c r="BU340" s="19">
        <f>(BU338*BU337)*(1-BU339)</f>
        <v/>
      </c>
      <c r="BV340" s="20" t="n"/>
      <c r="BW340" s="19">
        <f>(BW338*BW337)*(1-BW339)</f>
        <v/>
      </c>
      <c r="BX340" s="19">
        <f>(BX338*BX337)*(1-BX339)</f>
        <v/>
      </c>
      <c r="BY340" s="19">
        <f>(BY338*BY337)*(1-BY339)</f>
        <v/>
      </c>
      <c r="BZ340" s="19">
        <f>(BZ338*BZ337)*(1-BZ339)</f>
        <v/>
      </c>
      <c r="CA340" s="19">
        <f>(CA338*CA337)*(1-CA339)</f>
        <v/>
      </c>
      <c r="CB340" s="19">
        <f>(CB338*CB337)*(1-CB339)</f>
        <v/>
      </c>
      <c r="CC340" s="13" t="n"/>
      <c r="CD340" s="13" t="n"/>
      <c r="CE340" s="13" t="n"/>
      <c r="CF340" s="13" t="n"/>
      <c r="CG340" s="13" t="n"/>
      <c r="CH340" s="13" t="n"/>
      <c r="CI340" s="13" t="n"/>
      <c r="CJ340" s="13" t="n"/>
      <c r="CK340" s="13" t="n"/>
      <c r="CL340" s="13" t="n"/>
      <c r="CM340" s="13" t="n"/>
      <c r="CN340" s="19">
        <f>(CN338*CN337)*(1-CN339)</f>
        <v/>
      </c>
      <c r="CO340" s="19">
        <f>(CO338*CO337)*(1-CO339)</f>
        <v/>
      </c>
      <c r="CP340" s="19">
        <f>(CP338*CP337)*(1-CP339)</f>
        <v/>
      </c>
      <c r="CQ340" s="19">
        <f>(CQ338*CQ337)*(1-CQ339)</f>
        <v/>
      </c>
      <c r="CR340" s="20" t="n"/>
      <c r="CS340" s="20" t="n"/>
      <c r="CT340" s="20" t="n"/>
      <c r="CU340" s="13" t="n"/>
      <c r="CV340" s="20" t="n"/>
      <c r="CW340" s="20" t="n"/>
      <c r="CX340" s="20" t="n"/>
      <c r="CY340" s="20" t="n"/>
      <c r="CZ340" s="19">
        <f>(CZ338*CZ337)*(1-CZ339)</f>
        <v/>
      </c>
      <c r="DA340" s="20" t="n"/>
      <c r="DB340" s="20" t="n"/>
      <c r="DC340" s="20" t="n"/>
      <c r="DD340" s="20" t="n"/>
      <c r="DE340" s="13" t="n"/>
      <c r="DF340" s="13" t="n"/>
      <c r="DG340" s="19">
        <f>(DG338*DG337)*(1-DG339)</f>
        <v/>
      </c>
      <c r="DH340" s="13" t="n"/>
      <c r="DI340" s="13" t="n"/>
      <c r="DJ340" s="13" t="n"/>
      <c r="DK340" s="13" t="n"/>
      <c r="DL340" s="13" t="n"/>
      <c r="DM340" s="13" t="n"/>
      <c r="DN340" s="13" t="n"/>
      <c r="DO340" s="20" t="n"/>
      <c r="DP340" s="20" t="n"/>
      <c r="DQ340" s="20" t="n"/>
      <c r="DR340" s="20" t="n"/>
      <c r="DS340" s="13" t="n"/>
      <c r="DT340" s="19">
        <f>(DT338*DT337)*(1-DT339)</f>
        <v/>
      </c>
      <c r="DU340" s="13" t="n"/>
      <c r="DV340" s="13" t="n"/>
      <c r="DW340" s="13" t="n"/>
      <c r="DX340" s="19">
        <f>(DX338*DX337)*(1-DX339)</f>
        <v/>
      </c>
      <c r="DY340" s="19">
        <f>(DY338*DY337)*(1-DY339)</f>
        <v/>
      </c>
      <c r="DZ340" s="19">
        <f>(DZ338*DZ337)*(1-DZ339)</f>
        <v/>
      </c>
      <c r="EA340" s="19">
        <f>(EA338*EA337)*(1-EA339)</f>
        <v/>
      </c>
      <c r="EB340" s="13" t="n"/>
      <c r="EC340" s="13" t="n"/>
    </row>
    <row r="341" ht="16" customHeight="1">
      <c r="A341" s="11" t="inlineStr">
        <is>
          <t>Customer</t>
        </is>
      </c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inlineStr">
        <is>
          <t>Supergas</t>
        </is>
      </c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13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P341" s="13" t="n"/>
      <c r="AQ341" s="13" t="n"/>
      <c r="AR341" s="13" t="n"/>
      <c r="AS341" s="13" t="n"/>
      <c r="AT341" s="13" t="n"/>
      <c r="AU341" s="13" t="n"/>
      <c r="AV341" s="13" t="n"/>
      <c r="AW341" s="13" t="n"/>
      <c r="AX341" s="13" t="n"/>
      <c r="AY341" s="13" t="n"/>
      <c r="AZ341" s="13" t="n"/>
      <c r="BA341" s="13" t="n"/>
      <c r="BB341" s="13" t="n"/>
      <c r="BC341" s="13" t="n"/>
      <c r="BD341" s="13" t="n"/>
      <c r="BE341" s="13" t="n"/>
      <c r="BF341" s="13" t="n"/>
      <c r="BG341" s="13" t="n"/>
      <c r="BH341" s="13" t="n"/>
      <c r="BI341" s="13" t="n"/>
      <c r="BJ341" s="6" t="n"/>
      <c r="BK341" s="6" t="n"/>
      <c r="BL341" s="6" t="n"/>
      <c r="BM341" s="6" t="n"/>
      <c r="BN341" s="6" t="n"/>
      <c r="BO341" s="13" t="n"/>
      <c r="BP341" s="13" t="n"/>
      <c r="BQ341" s="13" t="n"/>
      <c r="BR341" s="6" t="n"/>
      <c r="BS341" s="6" t="n"/>
      <c r="BT341" s="6" t="n"/>
      <c r="BU341" s="6" t="n"/>
      <c r="BV341" s="13" t="n"/>
      <c r="BW341" s="6" t="n"/>
      <c r="BX341" s="6" t="n"/>
      <c r="BY341" s="6" t="n"/>
      <c r="BZ341" s="6" t="n"/>
      <c r="CA341" s="6" t="n"/>
      <c r="CB341" s="6" t="n"/>
      <c r="CC341" s="13" t="n"/>
      <c r="CD341" s="13" t="n"/>
      <c r="CE341" s="13" t="n"/>
      <c r="CF341" s="13" t="n"/>
      <c r="CG341" s="13" t="n"/>
      <c r="CH341" s="13" t="n"/>
      <c r="CI341" s="13" t="n"/>
      <c r="CJ341" s="13" t="n"/>
      <c r="CK341" s="13" t="n"/>
      <c r="CL341" s="13" t="n"/>
      <c r="CM341" s="13" t="n"/>
      <c r="CN341" s="6" t="n"/>
      <c r="CO341" s="6" t="n"/>
      <c r="CP341" s="6" t="n"/>
      <c r="CQ341" s="6" t="n"/>
      <c r="CR341" s="13" t="n"/>
      <c r="CS341" s="13" t="n"/>
      <c r="CT341" s="13" t="n"/>
      <c r="CU341" s="13" t="n"/>
      <c r="CV341" s="13" t="n"/>
      <c r="CW341" s="13" t="n"/>
      <c r="CX341" s="13" t="n"/>
      <c r="CY341" s="13" t="n"/>
      <c r="CZ341" s="6" t="n"/>
      <c r="DA341" s="13" t="n"/>
      <c r="DB341" s="13" t="n"/>
      <c r="DC341" s="13" t="n"/>
      <c r="DD341" s="13" t="n"/>
      <c r="DE341" s="13" t="n"/>
      <c r="DF341" s="13" t="n"/>
      <c r="DG341" s="6" t="n"/>
      <c r="DH341" s="13" t="n"/>
      <c r="DI341" s="13" t="n"/>
      <c r="DJ341" s="13" t="n"/>
      <c r="DK341" s="13" t="n"/>
      <c r="DL341" s="13" t="n"/>
      <c r="DM341" s="13" t="n"/>
      <c r="DN341" s="13" t="n"/>
      <c r="DO341" s="13" t="n"/>
      <c r="DP341" s="13" t="n"/>
      <c r="DQ341" s="13" t="n"/>
      <c r="DR341" s="13" t="n"/>
      <c r="DS341" s="13" t="n"/>
      <c r="DT341" s="13" t="n"/>
      <c r="DU341" s="13" t="n"/>
      <c r="DV341" s="13" t="n"/>
      <c r="DW341" s="13" t="n"/>
      <c r="DX341" s="6" t="n"/>
      <c r="DY341" s="6" t="n"/>
      <c r="DZ341" s="6" t="n"/>
      <c r="EA341" s="6" t="n"/>
      <c r="EB341" s="13" t="n"/>
      <c r="EC341" s="13" t="n"/>
    </row>
    <row r="342" ht="16" customHeight="1">
      <c r="A342" s="21" t="inlineStr">
        <is>
          <t>Customer PN</t>
        </is>
      </c>
      <c r="B342" s="20" t="n"/>
      <c r="C342" s="20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>
        <v>110109</v>
      </c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Z342" s="20" t="n"/>
      <c r="AA342" s="20" t="n"/>
      <c r="AB342" s="13" t="n"/>
      <c r="AC342" s="32" t="n"/>
      <c r="AD342" s="32" t="n"/>
      <c r="AE342" s="32" t="n"/>
      <c r="AF342" s="32" t="n"/>
      <c r="AG342" s="32" t="n"/>
      <c r="AH342" s="32" t="n"/>
      <c r="AI342" s="32" t="n"/>
      <c r="AJ342" s="20" t="n"/>
      <c r="AK342" s="20" t="n"/>
      <c r="AL342" s="20" t="n"/>
      <c r="AP342" s="13" t="n"/>
      <c r="AQ342" s="30" t="n"/>
      <c r="AR342" s="30" t="n"/>
      <c r="AS342" s="30" t="n"/>
      <c r="AT342" s="30" t="n"/>
      <c r="AU342" s="30" t="n"/>
      <c r="AV342" s="30" t="n"/>
      <c r="AW342" s="30" t="n"/>
      <c r="AX342" s="30" t="n"/>
      <c r="AY342" s="30" t="n"/>
      <c r="AZ342" s="30" t="n"/>
      <c r="BA342" s="30" t="n"/>
      <c r="BB342" s="30" t="n"/>
      <c r="BC342" s="30" t="n"/>
      <c r="BD342" s="13" t="n"/>
      <c r="BE342" s="13" t="n"/>
      <c r="BF342" s="30" t="n"/>
      <c r="BG342" s="30" t="n"/>
      <c r="BH342" s="30" t="n"/>
      <c r="BI342" s="30" t="n"/>
      <c r="BJ342" s="32" t="n"/>
      <c r="BK342" s="32" t="n"/>
      <c r="BL342" s="32" t="n"/>
      <c r="BM342" s="32" t="n"/>
      <c r="BN342" s="32" t="n"/>
      <c r="BO342" s="30" t="n"/>
      <c r="BP342" s="30" t="n"/>
      <c r="BQ342" s="30" t="n"/>
      <c r="BR342" s="32" t="n"/>
      <c r="BS342" s="32" t="n"/>
      <c r="BT342" s="32" t="n"/>
      <c r="BU342" s="32" t="n"/>
      <c r="BV342" s="30" t="n"/>
      <c r="BW342" s="32" t="n"/>
      <c r="BX342" s="32" t="n"/>
      <c r="BY342" s="32" t="n"/>
      <c r="BZ342" s="32" t="n"/>
      <c r="CA342" s="20" t="n"/>
      <c r="CB342" s="20" t="n"/>
      <c r="CC342" s="13" t="n"/>
      <c r="CD342" s="13" t="n"/>
      <c r="CE342" s="13" t="n"/>
      <c r="CF342" s="13" t="n"/>
      <c r="CG342" s="13" t="n"/>
      <c r="CH342" s="13" t="n"/>
      <c r="CI342" s="13" t="n"/>
      <c r="CJ342" s="13" t="n"/>
      <c r="CK342" s="13" t="n"/>
      <c r="CL342" s="13" t="n"/>
      <c r="CM342" s="13" t="n"/>
      <c r="CN342" s="32" t="n"/>
      <c r="CO342" s="32" t="n"/>
      <c r="CP342" s="32" t="n"/>
      <c r="CQ342" s="32" t="n"/>
      <c r="CR342" s="30" t="n"/>
      <c r="CS342" s="30" t="n"/>
      <c r="CT342" s="30" t="n"/>
      <c r="CU342" s="13" t="n"/>
      <c r="CV342" s="30" t="n"/>
      <c r="CW342" s="30" t="n"/>
      <c r="CX342" s="30" t="n"/>
      <c r="CY342" s="30" t="n"/>
      <c r="CZ342" s="32" t="n"/>
      <c r="DA342" s="30" t="n"/>
      <c r="DB342" s="30" t="n"/>
      <c r="DC342" s="30" t="n"/>
      <c r="DD342" s="30" t="n"/>
      <c r="DE342" s="13" t="n"/>
      <c r="DF342" s="13" t="n"/>
      <c r="DG342" s="32" t="n"/>
      <c r="DH342" s="13" t="n"/>
      <c r="DI342" s="13" t="n"/>
      <c r="DJ342" s="13" t="n"/>
      <c r="DK342" s="13" t="n"/>
      <c r="DL342" s="13" t="n"/>
      <c r="DM342" s="13" t="n"/>
      <c r="DN342" s="13" t="n"/>
      <c r="DO342" s="30" t="n"/>
      <c r="DP342" s="30" t="n"/>
      <c r="DQ342" s="30" t="n"/>
      <c r="DR342" s="30" t="n"/>
      <c r="DS342" s="13" t="n"/>
      <c r="DT342" s="13" t="n"/>
      <c r="DU342" s="13" t="n"/>
      <c r="DV342" s="13" t="n"/>
      <c r="DW342" s="13" t="n"/>
      <c r="DX342" s="32" t="n"/>
      <c r="DY342" s="32" t="n"/>
      <c r="DZ342" s="32" t="n"/>
      <c r="EA342" s="32" t="n"/>
      <c r="EB342" s="13" t="n"/>
      <c r="EC342" s="13" t="n"/>
    </row>
    <row r="343" ht="16" customHeight="1">
      <c r="A343" s="12" t="inlineStr">
        <is>
          <t>PO REF</t>
        </is>
      </c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20" t="inlineStr">
        <is>
          <t>AJ23-0302</t>
        </is>
      </c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  <c r="AG343" s="13" t="n"/>
      <c r="AH343" s="13" t="n"/>
      <c r="AI343" s="13" t="n"/>
      <c r="AJ343" s="13" t="n"/>
      <c r="AK343" s="13" t="n"/>
      <c r="AL343" s="13" t="n"/>
      <c r="AP343" s="13" t="n"/>
      <c r="AQ343" s="13" t="n"/>
      <c r="AR343" s="13" t="n"/>
      <c r="AS343" s="13" t="n"/>
      <c r="AT343" s="13" t="n"/>
      <c r="AU343" s="13" t="n"/>
      <c r="AV343" s="13" t="n"/>
      <c r="AW343" s="13" t="n"/>
      <c r="AX343" s="13" t="n"/>
      <c r="AY343" s="13" t="n"/>
      <c r="AZ343" s="13" t="n"/>
      <c r="BA343" s="13" t="n"/>
      <c r="BB343" s="13" t="n"/>
      <c r="BC343" s="13" t="n"/>
      <c r="BD343" s="13" t="n"/>
      <c r="BE343" s="13" t="n"/>
      <c r="BF343" s="13" t="n"/>
      <c r="BG343" s="13" t="n"/>
      <c r="BH343" s="13" t="n"/>
      <c r="BI343" s="13" t="n"/>
      <c r="BJ343" s="13" t="n"/>
      <c r="BK343" s="13" t="n"/>
      <c r="BL343" s="13" t="n"/>
      <c r="BM343" s="13" t="n"/>
      <c r="BN343" s="13" t="n"/>
      <c r="BO343" s="13" t="n"/>
      <c r="BP343" s="13" t="n"/>
      <c r="BQ343" s="13" t="n"/>
      <c r="BR343" s="13" t="n"/>
      <c r="BS343" s="13" t="n"/>
      <c r="BT343" s="13" t="n"/>
      <c r="BU343" s="13" t="n"/>
      <c r="BV343" s="13" t="n"/>
      <c r="BW343" s="13" t="n"/>
      <c r="BX343" s="13" t="n"/>
      <c r="BY343" s="13" t="n"/>
      <c r="BZ343" s="13" t="n"/>
      <c r="CA343" s="13" t="n"/>
      <c r="CB343" s="13" t="n"/>
      <c r="CC343" s="13" t="n"/>
      <c r="CD343" s="13" t="n"/>
      <c r="CE343" s="13" t="n"/>
      <c r="CF343" s="13" t="n"/>
      <c r="CG343" s="13" t="n"/>
      <c r="CH343" s="13" t="n"/>
      <c r="CI343" s="13" t="n"/>
      <c r="CJ343" s="13" t="n"/>
      <c r="CK343" s="13" t="n"/>
      <c r="CL343" s="13" t="n"/>
      <c r="CM343" s="13" t="n"/>
      <c r="CN343" s="13" t="n"/>
      <c r="CO343" s="13" t="n"/>
      <c r="CP343" s="13" t="n"/>
      <c r="CQ343" s="13" t="n"/>
      <c r="CR343" s="13" t="n"/>
      <c r="CS343" s="13" t="n"/>
      <c r="CT343" s="13" t="n"/>
      <c r="CU343" s="13" t="n"/>
      <c r="CV343" s="13" t="n"/>
      <c r="CW343" s="13" t="n"/>
      <c r="CX343" s="13" t="n"/>
      <c r="CY343" s="13" t="n"/>
      <c r="CZ343" s="13" t="n"/>
      <c r="DA343" s="13" t="n"/>
      <c r="DB343" s="13" t="n"/>
      <c r="DC343" s="13" t="n"/>
      <c r="DD343" s="13" t="n"/>
      <c r="DE343" s="13" t="n"/>
      <c r="DF343" s="13" t="n"/>
      <c r="DG343" s="13" t="n"/>
      <c r="DH343" s="13" t="n"/>
      <c r="DI343" s="13" t="n"/>
      <c r="DJ343" s="13" t="n"/>
      <c r="DK343" s="13" t="n"/>
      <c r="DL343" s="13" t="n"/>
      <c r="DM343" s="13" t="n"/>
      <c r="DN343" s="13" t="n"/>
      <c r="DO343" s="13" t="n"/>
      <c r="DP343" s="13" t="n"/>
      <c r="DQ343" s="13" t="n"/>
      <c r="DR343" s="13" t="n"/>
      <c r="DS343" s="13" t="n"/>
      <c r="DT343" s="13" t="n"/>
      <c r="DU343" s="13" t="n"/>
      <c r="DV343" s="13" t="n"/>
      <c r="DW343" s="13" t="n"/>
      <c r="DX343" s="13" t="n"/>
      <c r="DY343" s="13" t="n"/>
      <c r="DZ343" s="13" t="n"/>
      <c r="EA343" s="13" t="n"/>
      <c r="EB343" s="13" t="n"/>
      <c r="EC343" s="13" t="n"/>
    </row>
    <row r="344" ht="16" customHeight="1">
      <c r="A344" s="12" t="inlineStr">
        <is>
          <t>From Stock</t>
        </is>
      </c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inlineStr">
        <is>
          <t>V</t>
        </is>
      </c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13" t="n"/>
      <c r="AC344" s="30" t="n"/>
      <c r="AD344" s="30" t="n"/>
      <c r="AE344" s="30" t="n"/>
      <c r="AF344" s="30" t="n"/>
      <c r="AG344" s="30" t="n"/>
      <c r="AH344" s="30" t="n"/>
      <c r="AI344" s="30" t="n"/>
      <c r="AJ344" s="30" t="n"/>
      <c r="AK344" s="30" t="n"/>
      <c r="AL344" s="30" t="n"/>
      <c r="AP344" s="13" t="n"/>
      <c r="AQ344" s="15" t="n"/>
      <c r="AR344" s="15" t="n"/>
      <c r="AS344" s="15" t="n"/>
      <c r="AT344" s="15" t="n"/>
      <c r="AU344" s="15" t="n"/>
      <c r="AV344" s="15" t="n"/>
      <c r="AW344" s="15" t="n"/>
      <c r="AX344" s="15" t="n"/>
      <c r="AY344" s="15" t="n"/>
      <c r="AZ344" s="15" t="n"/>
      <c r="BA344" s="15" t="n"/>
      <c r="BB344" s="15" t="n"/>
      <c r="BC344" s="15" t="n"/>
      <c r="BD344" s="13" t="n"/>
      <c r="BE344" s="13" t="n"/>
      <c r="BF344" s="15" t="n"/>
      <c r="BG344" s="15" t="n"/>
      <c r="BH344" s="15" t="n"/>
      <c r="BI344" s="15" t="n"/>
      <c r="BJ344" s="30" t="n"/>
      <c r="BK344" s="30" t="n"/>
      <c r="BL344" s="30" t="n"/>
      <c r="BM344" s="30" t="n"/>
      <c r="BN344" s="30" t="n"/>
      <c r="BO344" s="15" t="n"/>
      <c r="BP344" s="15" t="n"/>
      <c r="BQ344" s="15" t="n"/>
      <c r="BR344" s="30" t="n"/>
      <c r="BS344" s="30" t="n"/>
      <c r="BT344" s="30" t="n"/>
      <c r="BU344" s="30" t="n"/>
      <c r="BV344" s="15" t="n"/>
      <c r="BW344" s="30" t="n"/>
      <c r="BX344" s="30" t="n"/>
      <c r="BY344" s="30" t="n"/>
      <c r="BZ344" s="30" t="n"/>
      <c r="CA344" s="30" t="n"/>
      <c r="CB344" s="30" t="n"/>
      <c r="CC344" s="13" t="n"/>
      <c r="CD344" s="13" t="n"/>
      <c r="CE344" s="13" t="n"/>
      <c r="CF344" s="13" t="n"/>
      <c r="CG344" s="13" t="n"/>
      <c r="CH344" s="13" t="n"/>
      <c r="CI344" s="13" t="n"/>
      <c r="CJ344" s="13" t="n"/>
      <c r="CK344" s="13" t="n"/>
      <c r="CL344" s="13" t="n"/>
      <c r="CM344" s="13" t="n"/>
      <c r="CN344" s="30" t="n"/>
      <c r="CO344" s="30" t="n"/>
      <c r="CP344" s="30" t="n"/>
      <c r="CQ344" s="30" t="n"/>
      <c r="CR344" s="15" t="n"/>
      <c r="CS344" s="15" t="n"/>
      <c r="CT344" s="15" t="n"/>
      <c r="CU344" s="13" t="n"/>
      <c r="CV344" s="15" t="n"/>
      <c r="CW344" s="15" t="n"/>
      <c r="CX344" s="15" t="n"/>
      <c r="CY344" s="15" t="n"/>
      <c r="CZ344" s="30" t="n"/>
      <c r="DA344" s="15" t="n"/>
      <c r="DB344" s="15" t="n"/>
      <c r="DC344" s="15" t="n"/>
      <c r="DD344" s="15" t="n"/>
      <c r="DE344" s="13" t="n"/>
      <c r="DF344" s="13" t="n"/>
      <c r="DG344" s="30" t="n"/>
      <c r="DH344" s="13" t="n"/>
      <c r="DI344" s="13" t="n"/>
      <c r="DJ344" s="13" t="n"/>
      <c r="DK344" s="13" t="n"/>
      <c r="DL344" s="13" t="n"/>
      <c r="DM344" s="13" t="n"/>
      <c r="DN344" s="13" t="n"/>
      <c r="DO344" s="15" t="n"/>
      <c r="DP344" s="15" t="n"/>
      <c r="DQ344" s="15" t="n"/>
      <c r="DR344" s="15" t="n"/>
      <c r="DS344" s="13" t="n"/>
      <c r="DT344" s="13" t="n"/>
      <c r="DU344" s="13" t="n"/>
      <c r="DV344" s="13" t="n"/>
      <c r="DW344" s="13" t="n"/>
      <c r="DX344" s="30" t="n"/>
      <c r="DY344" s="30" t="n"/>
      <c r="DZ344" s="30" t="n"/>
      <c r="EA344" s="30" t="n"/>
      <c r="EB344" s="13" t="n"/>
      <c r="EC344" s="13" t="n"/>
    </row>
    <row r="345" ht="16" customHeight="1">
      <c r="A345" s="12" t="inlineStr">
        <is>
          <t>Qty</t>
        </is>
      </c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>
        <v>30</v>
      </c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  <c r="AG345" s="13" t="n"/>
      <c r="AH345" s="13" t="n"/>
      <c r="AI345" s="13" t="n"/>
      <c r="AJ345" s="13" t="n"/>
      <c r="AK345" s="13" t="n"/>
      <c r="AL345" s="13" t="n"/>
      <c r="AP345" s="13" t="n"/>
      <c r="AQ345" s="17" t="n"/>
      <c r="AR345" s="17" t="n"/>
      <c r="AS345" s="17" t="n"/>
      <c r="AT345" s="17" t="n"/>
      <c r="AU345" s="17" t="n"/>
      <c r="AV345" s="17" t="n"/>
      <c r="AW345" s="17" t="n"/>
      <c r="AX345" s="17" t="n"/>
      <c r="AY345" s="17" t="n"/>
      <c r="AZ345" s="17" t="n"/>
      <c r="BA345" s="17" t="n"/>
      <c r="BB345" s="17" t="n"/>
      <c r="BC345" s="17" t="n"/>
      <c r="BD345" s="13" t="n"/>
      <c r="BE345" s="13" t="n"/>
      <c r="BF345" s="17" t="n"/>
      <c r="BG345" s="17" t="n"/>
      <c r="BH345" s="17" t="n"/>
      <c r="BI345" s="17" t="n"/>
      <c r="BJ345" s="13" t="n"/>
      <c r="BK345" s="13" t="n"/>
      <c r="BL345" s="13" t="n"/>
      <c r="BM345" s="13" t="n"/>
      <c r="BN345" s="13" t="n"/>
      <c r="BO345" s="17" t="n"/>
      <c r="BP345" s="17" t="n"/>
      <c r="BQ345" s="17" t="n"/>
      <c r="BR345" s="13" t="n"/>
      <c r="BS345" s="13" t="n"/>
      <c r="BT345" s="13" t="n"/>
      <c r="BU345" s="13" t="n"/>
      <c r="BV345" s="17" t="n"/>
      <c r="BW345" s="13" t="n"/>
      <c r="BX345" s="13" t="n"/>
      <c r="BY345" s="13" t="n"/>
      <c r="BZ345" s="13" t="n"/>
      <c r="CA345" s="13" t="n"/>
      <c r="CB345" s="13" t="n"/>
      <c r="CC345" s="13" t="n"/>
      <c r="CD345" s="13" t="n"/>
      <c r="CE345" s="13" t="n"/>
      <c r="CF345" s="13" t="n"/>
      <c r="CG345" s="13" t="n"/>
      <c r="CH345" s="13" t="n"/>
      <c r="CI345" s="13" t="n"/>
      <c r="CJ345" s="13" t="n"/>
      <c r="CK345" s="13" t="n"/>
      <c r="CL345" s="13" t="n"/>
      <c r="CM345" s="13" t="n"/>
      <c r="CN345" s="13" t="n"/>
      <c r="CO345" s="13" t="n"/>
      <c r="CP345" s="13" t="n"/>
      <c r="CQ345" s="13" t="n"/>
      <c r="CR345" s="17" t="n"/>
      <c r="CS345" s="17" t="n"/>
      <c r="CT345" s="17" t="n"/>
      <c r="CU345" s="13" t="n"/>
      <c r="CV345" s="17" t="n"/>
      <c r="CW345" s="17" t="n"/>
      <c r="CX345" s="17" t="n"/>
      <c r="CY345" s="17" t="n"/>
      <c r="CZ345" s="13" t="n"/>
      <c r="DA345" s="17" t="n"/>
      <c r="DB345" s="17" t="n"/>
      <c r="DC345" s="17" t="n"/>
      <c r="DD345" s="17" t="n"/>
      <c r="DE345" s="13" t="n"/>
      <c r="DF345" s="13" t="n"/>
      <c r="DG345" s="13" t="n"/>
      <c r="DH345" s="13" t="n"/>
      <c r="DI345" s="13" t="n"/>
      <c r="DJ345" s="13" t="n"/>
      <c r="DK345" s="13" t="n"/>
      <c r="DL345" s="13" t="n"/>
      <c r="DM345" s="13" t="n"/>
      <c r="DN345" s="13" t="n"/>
      <c r="DO345" s="17" t="n"/>
      <c r="DP345" s="17" t="n"/>
      <c r="DQ345" s="17" t="n"/>
      <c r="DR345" s="17" t="n"/>
      <c r="DS345" s="13" t="n"/>
      <c r="DT345" s="13" t="n"/>
      <c r="DU345" s="13" t="n"/>
      <c r="DV345" s="13" t="n"/>
      <c r="DW345" s="13" t="n"/>
      <c r="DX345" s="13" t="n"/>
      <c r="DY345" s="13" t="n"/>
      <c r="DZ345" s="13" t="n"/>
      <c r="EA345" s="13" t="n"/>
      <c r="EB345" s="13" t="n"/>
      <c r="EC345" s="13" t="n"/>
    </row>
    <row r="346" ht="16" customHeight="1">
      <c r="A346" s="14" t="inlineStr">
        <is>
          <t>Price</t>
        </is>
      </c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>
        <v>198</v>
      </c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3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  <c r="AL346" s="15" t="n"/>
      <c r="AP346" s="19">
        <f>(AP344*AP343)*(1-AP345)</f>
        <v/>
      </c>
      <c r="AQ346" s="19">
        <f>(AQ344*AQ343)*(1-AQ345)</f>
        <v/>
      </c>
      <c r="AR346" s="19">
        <f>(AR344*AR343)*(1-AR345)</f>
        <v/>
      </c>
      <c r="AS346" s="19">
        <f>(AS344*AS343)*(1-AS345)</f>
        <v/>
      </c>
      <c r="AT346" s="19">
        <f>(AT344*AT343)*(1-AT345)</f>
        <v/>
      </c>
      <c r="AU346" s="19">
        <f>(AU344*AU343)*(1-AU345)</f>
        <v/>
      </c>
      <c r="AV346" s="19">
        <f>(AV344*AV343)*(1-AV345)</f>
        <v/>
      </c>
      <c r="AW346" s="19">
        <f>(AW344*AW343)*(1-AW345)</f>
        <v/>
      </c>
      <c r="AX346" s="19">
        <f>(AX344*AX343)*(1-AX345)</f>
        <v/>
      </c>
      <c r="AY346" s="19">
        <f>(AY344*AY343)*(1-AY345)</f>
        <v/>
      </c>
      <c r="AZ346" s="19">
        <f>(AZ344*AZ343)*(1-AZ345)</f>
        <v/>
      </c>
      <c r="BA346" s="19">
        <f>(BA344*BA343)*(1-BA345)</f>
        <v/>
      </c>
      <c r="BB346" s="19">
        <f>(BB344*BB343)*(1-BB345)</f>
        <v/>
      </c>
      <c r="BC346" s="19">
        <f>(BC344*BC343)*(1-BC345)</f>
        <v/>
      </c>
      <c r="BD346" s="19">
        <f>(BD344*BD343)*(1-BD345)</f>
        <v/>
      </c>
      <c r="BE346" s="19">
        <f>(BE344*BE343)*(1-BE345)</f>
        <v/>
      </c>
      <c r="BF346" s="19" t="n"/>
      <c r="BG346" s="19" t="n"/>
      <c r="BH346" s="19" t="n"/>
      <c r="BI346" s="19">
        <f>(BI344*BI343)*(1-BI345)</f>
        <v/>
      </c>
      <c r="BJ346" s="15" t="n"/>
      <c r="BK346" s="15" t="n"/>
      <c r="BL346" s="15" t="n"/>
      <c r="BM346" s="15" t="n"/>
      <c r="BN346" s="15" t="n"/>
      <c r="BO346" s="19">
        <f>(BO344*BO343)*(1-BO345)</f>
        <v/>
      </c>
      <c r="BP346" s="19">
        <f>(BP344*BP343)*(1-BP345)</f>
        <v/>
      </c>
      <c r="BQ346" s="19">
        <f>(BQ344*BQ343)*(1-BQ345)</f>
        <v/>
      </c>
      <c r="BR346" s="15" t="n"/>
      <c r="BS346" s="15" t="n"/>
      <c r="BT346" s="15" t="n"/>
      <c r="BU346" s="15" t="n"/>
      <c r="BV346" s="19">
        <f>(BV344*BV343)*(1-BV345)</f>
        <v/>
      </c>
      <c r="BW346" s="15" t="n"/>
      <c r="BX346" s="15" t="n"/>
      <c r="BY346" s="15" t="n"/>
      <c r="BZ346" s="15" t="n"/>
      <c r="CA346" s="15" t="n"/>
      <c r="CB346" s="15" t="n"/>
      <c r="CC346" s="19">
        <f>(CC344*CC343)*(1-CC345)</f>
        <v/>
      </c>
      <c r="CD346" s="19">
        <f>(CD344*CD343)*(1-CD345)</f>
        <v/>
      </c>
      <c r="CE346" s="19">
        <f>(CE344*CE343)*(1-CE345)</f>
        <v/>
      </c>
      <c r="CF346" s="19">
        <f>(CF344*CF343)*(1-CF345)</f>
        <v/>
      </c>
      <c r="CG346" s="19">
        <f>(CG344*CG343)*(1-CG345)</f>
        <v/>
      </c>
      <c r="CH346" s="19">
        <f>(CH344*CH343)*(1-CH345)</f>
        <v/>
      </c>
      <c r="CI346" s="19">
        <f>(CI344*CI343)*(1-CI345)</f>
        <v/>
      </c>
      <c r="CJ346" s="19">
        <f>(CJ344*CJ343)*(1-CJ345)</f>
        <v/>
      </c>
      <c r="CK346" s="19">
        <f>(CK344*CK343)*(1-CK345)</f>
        <v/>
      </c>
      <c r="CL346" s="19">
        <f>(CL344*CL343)*(1-CL345)</f>
        <v/>
      </c>
      <c r="CM346" s="19">
        <f>(CM344*CM343)*(1-CM345)</f>
        <v/>
      </c>
      <c r="CN346" s="15" t="n"/>
      <c r="CO346" s="15" t="n"/>
      <c r="CP346" s="15" t="n"/>
      <c r="CQ346" s="15" t="n"/>
      <c r="CR346" s="19">
        <f>(CR344*CR343)*(1-CR345)</f>
        <v/>
      </c>
      <c r="CS346" s="19">
        <f>(CS344*CS343)*(1-CS345)</f>
        <v/>
      </c>
      <c r="CT346" s="19">
        <f>(CT344*CT343)*(1-CT345)</f>
        <v/>
      </c>
      <c r="CU346" s="19">
        <f>(CU344*CU343)*(1-CU345)</f>
        <v/>
      </c>
      <c r="CV346" s="19">
        <f>(CV344*CV343)*(1-CV345)</f>
        <v/>
      </c>
      <c r="CW346" s="19">
        <f>(CW344*CW343)*(1-CW345)</f>
        <v/>
      </c>
      <c r="CX346" s="19" t="n"/>
      <c r="CY346" s="19" t="n"/>
      <c r="CZ346" s="15" t="n"/>
      <c r="DA346" s="19">
        <f>(DA344*DA343)*(1-DA345)</f>
        <v/>
      </c>
      <c r="DB346" s="19">
        <f>(DB344*DB343)*(1-DB345)</f>
        <v/>
      </c>
      <c r="DC346" s="19">
        <f>(DC344*DC343)*(1-DC345)</f>
        <v/>
      </c>
      <c r="DD346" s="19">
        <f>(DD344*DD343)*(1-DD345)</f>
        <v/>
      </c>
      <c r="DE346" s="19">
        <f>(DE344*DE343)*(1-DE345)</f>
        <v/>
      </c>
      <c r="DF346" s="19">
        <f>(DF344*DF343)*(1-DF345)</f>
        <v/>
      </c>
      <c r="DG346" s="15" t="n"/>
      <c r="DH346" s="19">
        <f>(DH344*DH343)*(1-DH345)</f>
        <v/>
      </c>
      <c r="DI346" s="19">
        <f>(DI344*DI343)*(1-DI345)</f>
        <v/>
      </c>
      <c r="DJ346" s="19">
        <f>(DJ344*DJ343)*(1-DJ345)</f>
        <v/>
      </c>
      <c r="DK346" s="19">
        <f>(DK344*DK343)*(1-DK345)</f>
        <v/>
      </c>
      <c r="DL346" s="19">
        <f>(DL344*DL343)*(1-DL345)</f>
        <v/>
      </c>
      <c r="DM346" s="19">
        <f>(DM344*DM343)*(1-DM345)</f>
        <v/>
      </c>
      <c r="DN346" s="19">
        <f>(DN344*DN343)*(1-DN345)</f>
        <v/>
      </c>
      <c r="DO346" s="19">
        <f>(DO344*DO343)*(1-DO345)</f>
        <v/>
      </c>
      <c r="DP346" s="19">
        <f>(DP344*DP343)*(1-DP345)</f>
        <v/>
      </c>
      <c r="DQ346" s="19">
        <f>(DQ344*DQ343)*(1-DQ345)</f>
        <v/>
      </c>
      <c r="DR346" s="19">
        <f>(DR344*DR343)*(1-DR345)</f>
        <v/>
      </c>
      <c r="DS346" s="19">
        <f>(DS344*DS343)*(1-DS345)</f>
        <v/>
      </c>
      <c r="DT346" s="13" t="n"/>
      <c r="DU346" s="19">
        <f>(DU344*DU343)*(1-DU345)</f>
        <v/>
      </c>
      <c r="DV346" s="19">
        <f>(DV344*DV343)*(1-DV345)</f>
        <v/>
      </c>
      <c r="DW346" s="19">
        <f>(DW344*DW343)*(1-DW345)</f>
        <v/>
      </c>
      <c r="DX346" s="15" t="n"/>
      <c r="DY346" s="15" t="n"/>
      <c r="DZ346" s="15" t="n"/>
      <c r="EA346" s="15" t="n"/>
      <c r="EB346" s="19">
        <f>(EB344*EB343)*(1-EB345)</f>
        <v/>
      </c>
      <c r="EC346" s="19">
        <f>(EC344*EC343)*(1-EC345)</f>
        <v/>
      </c>
    </row>
    <row r="347" ht="16" customHeight="1">
      <c r="A347" s="16" t="inlineStr">
        <is>
          <t>Discount</t>
        </is>
      </c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>
        <v>0</v>
      </c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  <c r="Z347" s="17" t="n"/>
      <c r="AA347" s="17" t="n"/>
      <c r="AB347" s="13" t="n"/>
      <c r="AC347" s="17" t="n"/>
      <c r="AD347" s="17" t="n"/>
      <c r="AE347" s="17" t="n"/>
      <c r="AF347" s="17" t="n"/>
      <c r="AG347" s="17" t="n"/>
      <c r="AH347" s="17" t="n"/>
      <c r="AI347" s="17" t="n"/>
      <c r="AJ347" s="17" t="n"/>
      <c r="AK347" s="17" t="n"/>
      <c r="AL347" s="17" t="n"/>
      <c r="AP347" s="13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13" t="n"/>
      <c r="BE347" s="13" t="n"/>
      <c r="BF347" s="6" t="n"/>
      <c r="BG347" s="6" t="n"/>
      <c r="BH347" s="6" t="n"/>
      <c r="BI347" s="6" t="n"/>
      <c r="BJ347" s="17" t="n"/>
      <c r="BK347" s="17" t="n"/>
      <c r="BL347" s="17" t="n"/>
      <c r="BM347" s="17" t="n"/>
      <c r="BN347" s="17" t="n"/>
      <c r="BO347" s="6" t="n"/>
      <c r="BP347" s="6" t="n"/>
      <c r="BQ347" s="6" t="n"/>
      <c r="BR347" s="17" t="n"/>
      <c r="BS347" s="17" t="n"/>
      <c r="BT347" s="17" t="n"/>
      <c r="BU347" s="17" t="n"/>
      <c r="BV347" s="6" t="n"/>
      <c r="BW347" s="17" t="n"/>
      <c r="BX347" s="17" t="n"/>
      <c r="BY347" s="17" t="n"/>
      <c r="BZ347" s="17" t="n"/>
      <c r="CA347" s="17" t="n"/>
      <c r="CB347" s="17" t="n"/>
      <c r="CC347" s="13" t="n"/>
      <c r="CD347" s="13" t="n"/>
      <c r="CE347" s="13" t="n"/>
      <c r="CF347" s="13" t="n"/>
      <c r="CG347" s="13" t="n"/>
      <c r="CH347" s="13" t="n"/>
      <c r="CI347" s="13" t="n"/>
      <c r="CJ347" s="13" t="n"/>
      <c r="CK347" s="13" t="n"/>
      <c r="CL347" s="13" t="n"/>
      <c r="CM347" s="13" t="n"/>
      <c r="CN347" s="17" t="n"/>
      <c r="CO347" s="17" t="n"/>
      <c r="CP347" s="17" t="n"/>
      <c r="CQ347" s="17" t="n"/>
      <c r="CR347" s="6" t="n"/>
      <c r="CS347" s="6" t="n"/>
      <c r="CT347" s="6" t="n"/>
      <c r="CU347" s="13" t="n"/>
      <c r="CV347" s="6" t="n"/>
      <c r="CW347" s="6" t="n"/>
      <c r="CX347" s="6" t="n"/>
      <c r="CY347" s="6" t="n"/>
      <c r="CZ347" s="17" t="n"/>
      <c r="DA347" s="6" t="n"/>
      <c r="DB347" s="6" t="n"/>
      <c r="DC347" s="6" t="n"/>
      <c r="DD347" s="6" t="n"/>
      <c r="DE347" s="13" t="n"/>
      <c r="DF347" s="13" t="n"/>
      <c r="DG347" s="17" t="n"/>
      <c r="DH347" s="13" t="n"/>
      <c r="DI347" s="13" t="n"/>
      <c r="DJ347" s="13" t="n"/>
      <c r="DK347" s="13" t="n"/>
      <c r="DL347" s="13" t="n"/>
      <c r="DM347" s="13" t="n"/>
      <c r="DN347" s="13" t="n"/>
      <c r="DO347" s="6" t="n"/>
      <c r="DP347" s="6" t="n"/>
      <c r="DQ347" s="6" t="n"/>
      <c r="DR347" s="6" t="n"/>
      <c r="DS347" s="13" t="n"/>
      <c r="DT347" s="13" t="n"/>
      <c r="DU347" s="13" t="n"/>
      <c r="DV347" s="13" t="n"/>
      <c r="DW347" s="13" t="n"/>
      <c r="DX347" s="17" t="n"/>
      <c r="DY347" s="17" t="n"/>
      <c r="DZ347" s="17" t="n"/>
      <c r="EA347" s="17" t="n"/>
      <c r="EB347" s="13" t="n"/>
      <c r="EC347" s="13" t="n"/>
    </row>
    <row r="348" ht="16" customHeight="1">
      <c r="A348" s="18" t="inlineStr">
        <is>
          <t>Final Price</t>
        </is>
      </c>
      <c r="B348" s="19">
        <f>(B346*B345)*(1-B347)</f>
        <v/>
      </c>
      <c r="C348" s="19">
        <f>(C346*C345)*(1-C347)</f>
        <v/>
      </c>
      <c r="D348" s="19">
        <f>(D346*D345)*(1-D347)</f>
        <v/>
      </c>
      <c r="E348" s="19">
        <f>(E346*E345)*(1-E347)</f>
        <v/>
      </c>
      <c r="F348" s="19">
        <f>(F346*F345)*(1-F347)</f>
        <v/>
      </c>
      <c r="G348" s="19">
        <f>(G346*G345)*(1-G347)</f>
        <v/>
      </c>
      <c r="H348" s="19">
        <f>(H346*H345)*(1-H347)</f>
        <v/>
      </c>
      <c r="I348" s="19">
        <f>(I346*I345)*(1-I347)</f>
        <v/>
      </c>
      <c r="J348" s="19">
        <f>(J346*J345)*(1-J347)</f>
        <v/>
      </c>
      <c r="K348" s="19">
        <f>(K346*K345)*(1-K347)</f>
        <v/>
      </c>
      <c r="L348" s="19">
        <f>(L346*L345)*(1-L347)</f>
        <v/>
      </c>
      <c r="M348" s="19">
        <f>(M346*M345)*(1-M347)</f>
        <v/>
      </c>
      <c r="N348" s="19">
        <f>(N346*N345)*(1-N347)</f>
        <v/>
      </c>
      <c r="O348" s="19">
        <f>(O346*O345)*(1-O347)</f>
        <v/>
      </c>
      <c r="P348" s="19">
        <f>(P346*P345)*(1-P347)</f>
        <v/>
      </c>
      <c r="Q348" s="19">
        <f>(Q346*Q345)*(1-Q347)</f>
        <v/>
      </c>
      <c r="R348" s="19">
        <f>(R346*R345)*(1-R347)</f>
        <v/>
      </c>
      <c r="S348" s="19">
        <f>(S346*S345)*(1-S347)</f>
        <v/>
      </c>
      <c r="T348" s="19">
        <f>(T346*T345)*(1-T347)</f>
        <v/>
      </c>
      <c r="U348" s="19">
        <f>(U346*U345)*(1-U347)</f>
        <v/>
      </c>
      <c r="V348" s="19">
        <f>(V346*V345)*(1-V347)</f>
        <v/>
      </c>
      <c r="W348" s="19">
        <f>(W346*W345)*(1-W347)</f>
        <v/>
      </c>
      <c r="X348" s="19" t="n"/>
      <c r="Y348" s="19">
        <f>(Y346*Y345)*(1-Y347)</f>
        <v/>
      </c>
      <c r="Z348" s="19">
        <f>(Z346*Z345)*(1-Z347)</f>
        <v/>
      </c>
      <c r="AA348" s="19">
        <f>(AA346*AA345)*(1-AA347)</f>
        <v/>
      </c>
      <c r="AB348" s="19">
        <f>(AB346*AB345)*(1-AB347)</f>
        <v/>
      </c>
      <c r="AC348" s="19">
        <f>(AC346*AC345)*(1-AC347)</f>
        <v/>
      </c>
      <c r="AD348" s="19" t="n"/>
      <c r="AE348" s="19" t="n"/>
      <c r="AF348" s="19" t="n"/>
      <c r="AG348" s="19" t="n"/>
      <c r="AH348" s="19" t="n"/>
      <c r="AI348" s="19" t="n"/>
      <c r="AJ348" s="19">
        <f>(AJ346*AJ345)*(1-AJ347)</f>
        <v/>
      </c>
      <c r="AK348" s="19">
        <f>(AK346*AK345)*(1-AK347)</f>
        <v/>
      </c>
      <c r="AL348" s="19">
        <f>(AL346*AL345)*(1-AL347)</f>
        <v/>
      </c>
      <c r="AP348" s="13" t="n"/>
      <c r="AQ348" s="20" t="n"/>
      <c r="AR348" s="20" t="n"/>
      <c r="AS348" s="20" t="n"/>
      <c r="AT348" s="20" t="n"/>
      <c r="AU348" s="20" t="n"/>
      <c r="AV348" s="20" t="n"/>
      <c r="AW348" s="20" t="n"/>
      <c r="AX348" s="20" t="n"/>
      <c r="AY348" s="20" t="n"/>
      <c r="AZ348" s="20" t="n"/>
      <c r="BA348" s="20" t="n"/>
      <c r="BB348" s="20" t="n"/>
      <c r="BC348" s="20" t="n"/>
      <c r="BD348" s="13" t="n"/>
      <c r="BE348" s="13" t="n"/>
      <c r="BF348" s="20" t="n"/>
      <c r="BG348" s="20" t="n"/>
      <c r="BH348" s="20" t="n"/>
      <c r="BI348" s="20" t="n"/>
      <c r="BJ348" s="19">
        <f>(BJ346*BJ345)*(1-BJ347)</f>
        <v/>
      </c>
      <c r="BK348" s="19">
        <f>(BK346*BK345)*(1-BK347)</f>
        <v/>
      </c>
      <c r="BL348" s="19">
        <f>(BL346*BL345)*(1-BL347)</f>
        <v/>
      </c>
      <c r="BM348" s="19">
        <f>(BM346*BM345)*(1-BM347)</f>
        <v/>
      </c>
      <c r="BN348" s="19">
        <f>(BN346*BN345)*(1-BN347)</f>
        <v/>
      </c>
      <c r="BO348" s="20" t="n"/>
      <c r="BP348" s="20" t="n"/>
      <c r="BQ348" s="20" t="n"/>
      <c r="BR348" s="19">
        <f>(BR346*BR345)*(1-BR347)</f>
        <v/>
      </c>
      <c r="BS348" s="19">
        <f>(BS346*BS345)*(1-BS347)</f>
        <v/>
      </c>
      <c r="BT348" s="19">
        <f>(BT346*BT345)*(1-BT347)</f>
        <v/>
      </c>
      <c r="BU348" s="19">
        <f>(BU346*BU345)*(1-BU347)</f>
        <v/>
      </c>
      <c r="BV348" s="20" t="n"/>
      <c r="BW348" s="19">
        <f>(BW346*BW345)*(1-BW347)</f>
        <v/>
      </c>
      <c r="BX348" s="19">
        <f>(BX346*BX345)*(1-BX347)</f>
        <v/>
      </c>
      <c r="BY348" s="19">
        <f>(BY346*BY345)*(1-BY347)</f>
        <v/>
      </c>
      <c r="BZ348" s="19">
        <f>(BZ346*BZ345)*(1-BZ347)</f>
        <v/>
      </c>
      <c r="CA348" s="19">
        <f>(CA346*CA345)*(1-CA347)</f>
        <v/>
      </c>
      <c r="CB348" s="19">
        <f>(CB346*CB345)*(1-CB347)</f>
        <v/>
      </c>
      <c r="CC348" s="13" t="n"/>
      <c r="CD348" s="13" t="n"/>
      <c r="CE348" s="13" t="n"/>
      <c r="CF348" s="13" t="n"/>
      <c r="CG348" s="13" t="n"/>
      <c r="CH348" s="13" t="n"/>
      <c r="CI348" s="13" t="n"/>
      <c r="CJ348" s="13" t="n"/>
      <c r="CK348" s="13" t="n"/>
      <c r="CL348" s="13" t="n"/>
      <c r="CM348" s="13" t="n"/>
      <c r="CN348" s="19">
        <f>(CN346*CN345)*(1-CN347)</f>
        <v/>
      </c>
      <c r="CO348" s="19">
        <f>(CO346*CO345)*(1-CO347)</f>
        <v/>
      </c>
      <c r="CP348" s="19">
        <f>(CP346*CP345)*(1-CP347)</f>
        <v/>
      </c>
      <c r="CQ348" s="19">
        <f>(CQ346*CQ345)*(1-CQ347)</f>
        <v/>
      </c>
      <c r="CR348" s="20" t="n"/>
      <c r="CS348" s="20" t="n"/>
      <c r="CT348" s="20" t="n"/>
      <c r="CU348" s="13" t="n"/>
      <c r="CV348" s="20" t="n"/>
      <c r="CW348" s="20" t="n"/>
      <c r="CX348" s="20" t="n"/>
      <c r="CY348" s="20" t="n"/>
      <c r="CZ348" s="19">
        <f>(CZ346*CZ345)*(1-CZ347)</f>
        <v/>
      </c>
      <c r="DA348" s="20" t="n"/>
      <c r="DB348" s="20" t="n"/>
      <c r="DC348" s="20" t="n"/>
      <c r="DD348" s="20" t="n"/>
      <c r="DE348" s="13" t="n"/>
      <c r="DF348" s="13" t="n"/>
      <c r="DG348" s="19">
        <f>(DG346*DG345)*(1-DG347)</f>
        <v/>
      </c>
      <c r="DH348" s="13" t="n"/>
      <c r="DI348" s="13" t="n"/>
      <c r="DJ348" s="13" t="n"/>
      <c r="DK348" s="13" t="n"/>
      <c r="DL348" s="13" t="n"/>
      <c r="DM348" s="13" t="n"/>
      <c r="DN348" s="13" t="n"/>
      <c r="DO348" s="20" t="n"/>
      <c r="DP348" s="20" t="n"/>
      <c r="DQ348" s="20" t="n"/>
      <c r="DR348" s="20" t="n"/>
      <c r="DS348" s="13" t="n"/>
      <c r="DT348" s="19">
        <f>(DT346*DT345)*(1-DT347)</f>
        <v/>
      </c>
      <c r="DU348" s="13" t="n"/>
      <c r="DV348" s="13" t="n"/>
      <c r="DW348" s="13" t="n"/>
      <c r="DX348" s="19">
        <f>(DX346*DX345)*(1-DX347)</f>
        <v/>
      </c>
      <c r="DY348" s="19">
        <f>(DY346*DY345)*(1-DY347)</f>
        <v/>
      </c>
      <c r="DZ348" s="19">
        <f>(DZ346*DZ345)*(1-DZ347)</f>
        <v/>
      </c>
      <c r="EA348" s="19">
        <f>(EA346*EA345)*(1-EA347)</f>
        <v/>
      </c>
      <c r="EB348" s="13" t="n"/>
      <c r="EC348" s="13" t="n"/>
    </row>
    <row r="349" ht="16" customHeight="1">
      <c r="A349" s="11" t="inlineStr">
        <is>
          <t>Customer</t>
        </is>
      </c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inlineStr">
        <is>
          <t>Supergas</t>
        </is>
      </c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13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P349" s="13" t="n"/>
      <c r="AQ349" s="13" t="n"/>
      <c r="AR349" s="13" t="n"/>
      <c r="AS349" s="13" t="n"/>
      <c r="AT349" s="13" t="n"/>
      <c r="AU349" s="13" t="n"/>
      <c r="AV349" s="13" t="n"/>
      <c r="AW349" s="13" t="n"/>
      <c r="AX349" s="13" t="n"/>
      <c r="AY349" s="13" t="n"/>
      <c r="AZ349" s="13" t="n"/>
      <c r="BA349" s="13" t="n"/>
      <c r="BB349" s="13" t="n"/>
      <c r="BC349" s="13" t="n"/>
      <c r="BD349" s="13" t="n"/>
      <c r="BE349" s="13" t="n"/>
      <c r="BF349" s="13" t="n"/>
      <c r="BG349" s="13" t="n"/>
      <c r="BH349" s="13" t="n"/>
      <c r="BI349" s="13" t="n"/>
      <c r="BJ349" s="6" t="n"/>
      <c r="BK349" s="6" t="n"/>
      <c r="BL349" s="6" t="n"/>
      <c r="BM349" s="6" t="n"/>
      <c r="BN349" s="6" t="n"/>
      <c r="BO349" s="13" t="n"/>
      <c r="BP349" s="13" t="n"/>
      <c r="BQ349" s="13" t="n"/>
      <c r="BR349" s="6" t="n"/>
      <c r="BS349" s="6" t="n"/>
      <c r="BT349" s="6" t="n"/>
      <c r="BU349" s="6" t="n"/>
      <c r="BV349" s="13" t="n"/>
      <c r="BW349" s="6" t="n"/>
      <c r="BX349" s="6" t="n"/>
      <c r="BY349" s="6" t="n"/>
      <c r="BZ349" s="6" t="n"/>
      <c r="CA349" s="6" t="n"/>
      <c r="CB349" s="6" t="n"/>
      <c r="CC349" s="13" t="n"/>
      <c r="CD349" s="13" t="n"/>
      <c r="CE349" s="13" t="n"/>
      <c r="CF349" s="13" t="n"/>
      <c r="CG349" s="13" t="n"/>
      <c r="CH349" s="13" t="n"/>
      <c r="CI349" s="13" t="n"/>
      <c r="CJ349" s="13" t="n"/>
      <c r="CK349" s="13" t="n"/>
      <c r="CL349" s="13" t="n"/>
      <c r="CM349" s="13" t="n"/>
      <c r="CN349" s="6" t="n"/>
      <c r="CO349" s="6" t="n"/>
      <c r="CP349" s="6" t="n"/>
      <c r="CQ349" s="6" t="n"/>
      <c r="CR349" s="13" t="n"/>
      <c r="CS349" s="13" t="n"/>
      <c r="CT349" s="13" t="n"/>
      <c r="CU349" s="13" t="n"/>
      <c r="CV349" s="13" t="n"/>
      <c r="CW349" s="13" t="n"/>
      <c r="CX349" s="13" t="n"/>
      <c r="CY349" s="13" t="n"/>
      <c r="CZ349" s="6" t="n"/>
      <c r="DA349" s="13" t="n"/>
      <c r="DB349" s="13" t="n"/>
      <c r="DC349" s="13" t="n"/>
      <c r="DD349" s="13" t="n"/>
      <c r="DE349" s="13" t="n"/>
      <c r="DF349" s="13" t="n"/>
      <c r="DG349" s="6" t="n"/>
      <c r="DH349" s="13" t="n"/>
      <c r="DI349" s="13" t="n"/>
      <c r="DJ349" s="13" t="n"/>
      <c r="DK349" s="13" t="n"/>
      <c r="DL349" s="13" t="n"/>
      <c r="DM349" s="13" t="n"/>
      <c r="DN349" s="13" t="n"/>
      <c r="DO349" s="13" t="n"/>
      <c r="DP349" s="13" t="n"/>
      <c r="DQ349" s="13" t="n"/>
      <c r="DR349" s="13" t="n"/>
      <c r="DS349" s="13" t="n"/>
      <c r="DT349" s="13" t="n"/>
      <c r="DU349" s="13" t="n"/>
      <c r="DV349" s="13" t="n"/>
      <c r="DW349" s="13" t="n"/>
      <c r="DX349" s="6" t="n"/>
      <c r="DY349" s="6" t="n"/>
      <c r="DZ349" s="6" t="n"/>
      <c r="EA349" s="6" t="n"/>
      <c r="EB349" s="13" t="n"/>
      <c r="EC349" s="13" t="n"/>
    </row>
    <row r="350" ht="16" customHeight="1">
      <c r="A350" s="21" t="inlineStr">
        <is>
          <t>Customer PN</t>
        </is>
      </c>
      <c r="B350" s="20" t="n"/>
      <c r="C350" s="20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>
        <v>110109</v>
      </c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Z350" s="20" t="n"/>
      <c r="AA350" s="20" t="n"/>
      <c r="AB350" s="13" t="n"/>
      <c r="AC350" s="32" t="n"/>
      <c r="AD350" s="32" t="n"/>
      <c r="AE350" s="32" t="n"/>
      <c r="AF350" s="32" t="n"/>
      <c r="AG350" s="32" t="n"/>
      <c r="AH350" s="32" t="n"/>
      <c r="AI350" s="32" t="n"/>
      <c r="AJ350" s="20" t="n"/>
      <c r="AK350" s="20" t="n"/>
      <c r="AL350" s="20" t="n"/>
      <c r="AP350" s="13" t="n"/>
      <c r="AQ350" s="30" t="n"/>
      <c r="AR350" s="30" t="n"/>
      <c r="AS350" s="30" t="n"/>
      <c r="AT350" s="30" t="n"/>
      <c r="AU350" s="30" t="n"/>
      <c r="AV350" s="30" t="n"/>
      <c r="AW350" s="30" t="n"/>
      <c r="AX350" s="30" t="n"/>
      <c r="AY350" s="30" t="n"/>
      <c r="AZ350" s="30" t="n"/>
      <c r="BA350" s="30" t="n"/>
      <c r="BB350" s="30" t="n"/>
      <c r="BC350" s="30" t="n"/>
      <c r="BD350" s="13" t="n"/>
      <c r="BE350" s="13" t="n"/>
      <c r="BF350" s="30" t="n"/>
      <c r="BG350" s="30" t="n"/>
      <c r="BH350" s="30" t="n"/>
      <c r="BI350" s="30" t="n"/>
      <c r="BJ350" s="32" t="n"/>
      <c r="BK350" s="32" t="n"/>
      <c r="BL350" s="32" t="n"/>
      <c r="BM350" s="32" t="n"/>
      <c r="BN350" s="32" t="n"/>
      <c r="BO350" s="30" t="n"/>
      <c r="BP350" s="30" t="n"/>
      <c r="BQ350" s="30" t="n"/>
      <c r="BR350" s="32" t="n"/>
      <c r="BS350" s="32" t="n"/>
      <c r="BT350" s="32" t="n"/>
      <c r="BU350" s="32" t="n"/>
      <c r="BV350" s="30" t="n"/>
      <c r="BW350" s="32" t="n"/>
      <c r="BX350" s="32" t="n"/>
      <c r="BY350" s="32" t="n"/>
      <c r="BZ350" s="32" t="n"/>
      <c r="CA350" s="20" t="n"/>
      <c r="CB350" s="20" t="n"/>
      <c r="CC350" s="13" t="n"/>
      <c r="CD350" s="13" t="n"/>
      <c r="CE350" s="13" t="n"/>
      <c r="CF350" s="13" t="n"/>
      <c r="CG350" s="13" t="n"/>
      <c r="CH350" s="13" t="n"/>
      <c r="CI350" s="13" t="n"/>
      <c r="CJ350" s="13" t="n"/>
      <c r="CK350" s="13" t="n"/>
      <c r="CL350" s="13" t="n"/>
      <c r="CM350" s="13" t="n"/>
      <c r="CN350" s="32" t="n"/>
      <c r="CO350" s="32" t="n"/>
      <c r="CP350" s="32" t="n"/>
      <c r="CQ350" s="32" t="n"/>
      <c r="CR350" s="30" t="n"/>
      <c r="CS350" s="30" t="n"/>
      <c r="CT350" s="30" t="n"/>
      <c r="CU350" s="13" t="n"/>
      <c r="CV350" s="30" t="n"/>
      <c r="CW350" s="30" t="n"/>
      <c r="CX350" s="30" t="n"/>
      <c r="CY350" s="30" t="n"/>
      <c r="CZ350" s="32" t="n"/>
      <c r="DA350" s="30" t="n"/>
      <c r="DB350" s="30" t="n"/>
      <c r="DC350" s="30" t="n"/>
      <c r="DD350" s="30" t="n"/>
      <c r="DE350" s="13" t="n"/>
      <c r="DF350" s="13" t="n"/>
      <c r="DG350" s="32" t="n"/>
      <c r="DH350" s="13" t="n"/>
      <c r="DI350" s="13" t="n"/>
      <c r="DJ350" s="13" t="n"/>
      <c r="DK350" s="13" t="n"/>
      <c r="DL350" s="13" t="n"/>
      <c r="DM350" s="13" t="n"/>
      <c r="DN350" s="13" t="n"/>
      <c r="DO350" s="30" t="n"/>
      <c r="DP350" s="30" t="n"/>
      <c r="DQ350" s="30" t="n"/>
      <c r="DR350" s="30" t="n"/>
      <c r="DS350" s="13" t="n"/>
      <c r="DT350" s="13" t="n"/>
      <c r="DU350" s="13" t="n"/>
      <c r="DV350" s="13" t="n"/>
      <c r="DW350" s="13" t="n"/>
      <c r="DX350" s="32" t="n"/>
      <c r="DY350" s="32" t="n"/>
      <c r="DZ350" s="32" t="n"/>
      <c r="EA350" s="32" t="n"/>
      <c r="EB350" s="13" t="n"/>
      <c r="EC350" s="13" t="n"/>
    </row>
    <row r="351" ht="16" customHeight="1">
      <c r="A351" s="12" t="inlineStr">
        <is>
          <t>PO REF</t>
        </is>
      </c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20" t="inlineStr">
        <is>
          <t>AJ23-0302</t>
        </is>
      </c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P351" s="13" t="n"/>
      <c r="AQ351" s="13" t="n"/>
      <c r="AR351" s="13" t="n"/>
      <c r="AS351" s="13" t="n"/>
      <c r="AT351" s="13" t="n"/>
      <c r="AU351" s="13" t="n"/>
      <c r="AV351" s="13" t="n"/>
      <c r="AW351" s="13" t="n"/>
      <c r="AX351" s="13" t="n"/>
      <c r="AY351" s="13" t="n"/>
      <c r="AZ351" s="13" t="n"/>
      <c r="BA351" s="13" t="n"/>
      <c r="BB351" s="13" t="n"/>
      <c r="BC351" s="13" t="n"/>
      <c r="BD351" s="13" t="n"/>
      <c r="BE351" s="13" t="n"/>
      <c r="BF351" s="13" t="n"/>
      <c r="BG351" s="13" t="n"/>
      <c r="BH351" s="13" t="n"/>
      <c r="BI351" s="13" t="n"/>
      <c r="BJ351" s="13" t="n"/>
      <c r="BK351" s="13" t="n"/>
      <c r="BL351" s="13" t="n"/>
      <c r="BM351" s="13" t="n"/>
      <c r="BN351" s="13" t="n"/>
      <c r="BO351" s="13" t="n"/>
      <c r="BP351" s="13" t="n"/>
      <c r="BQ351" s="13" t="n"/>
      <c r="BR351" s="13" t="n"/>
      <c r="BS351" s="13" t="n"/>
      <c r="BT351" s="13" t="n"/>
      <c r="BU351" s="13" t="n"/>
      <c r="BV351" s="13" t="n"/>
      <c r="BW351" s="13" t="n"/>
      <c r="BX351" s="13" t="n"/>
      <c r="BY351" s="13" t="n"/>
      <c r="BZ351" s="13" t="n"/>
      <c r="CA351" s="13" t="n"/>
      <c r="CB351" s="13" t="n"/>
      <c r="CC351" s="13" t="n"/>
      <c r="CD351" s="13" t="n"/>
      <c r="CE351" s="13" t="n"/>
      <c r="CF351" s="13" t="n"/>
      <c r="CG351" s="13" t="n"/>
      <c r="CH351" s="13" t="n"/>
      <c r="CI351" s="13" t="n"/>
      <c r="CJ351" s="13" t="n"/>
      <c r="CK351" s="13" t="n"/>
      <c r="CL351" s="13" t="n"/>
      <c r="CM351" s="13" t="n"/>
      <c r="CN351" s="13" t="n"/>
      <c r="CO351" s="13" t="n"/>
      <c r="CP351" s="13" t="n"/>
      <c r="CQ351" s="13" t="n"/>
      <c r="CR351" s="13" t="n"/>
      <c r="CS351" s="13" t="n"/>
      <c r="CT351" s="13" t="n"/>
      <c r="CU351" s="13" t="n"/>
      <c r="CV351" s="13" t="n"/>
      <c r="CW351" s="13" t="n"/>
      <c r="CX351" s="13" t="n"/>
      <c r="CY351" s="13" t="n"/>
      <c r="CZ351" s="13" t="n"/>
      <c r="DA351" s="13" t="n"/>
      <c r="DB351" s="13" t="n"/>
      <c r="DC351" s="13" t="n"/>
      <c r="DD351" s="13" t="n"/>
      <c r="DE351" s="13" t="n"/>
      <c r="DF351" s="13" t="n"/>
      <c r="DG351" s="13" t="n"/>
      <c r="DH351" s="13" t="n"/>
      <c r="DI351" s="13" t="n"/>
      <c r="DJ351" s="13" t="n"/>
      <c r="DK351" s="13" t="n"/>
      <c r="DL351" s="13" t="n"/>
      <c r="DM351" s="13" t="n"/>
      <c r="DN351" s="13" t="n"/>
      <c r="DO351" s="13" t="n"/>
      <c r="DP351" s="13" t="n"/>
      <c r="DQ351" s="13" t="n"/>
      <c r="DR351" s="13" t="n"/>
      <c r="DS351" s="13" t="n"/>
      <c r="DT351" s="13" t="n"/>
      <c r="DU351" s="13" t="n"/>
      <c r="DV351" s="13" t="n"/>
      <c r="DW351" s="13" t="n"/>
      <c r="DX351" s="13" t="n"/>
      <c r="DY351" s="13" t="n"/>
      <c r="DZ351" s="13" t="n"/>
      <c r="EA351" s="13" t="n"/>
      <c r="EB351" s="13" t="n"/>
      <c r="EC351" s="13" t="n"/>
    </row>
    <row r="352" ht="16" customHeight="1">
      <c r="A352" s="12" t="inlineStr">
        <is>
          <t>From Stock</t>
        </is>
      </c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inlineStr">
        <is>
          <t>V</t>
        </is>
      </c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13" t="n"/>
      <c r="AC352" s="30" t="n"/>
      <c r="AD352" s="30" t="n"/>
      <c r="AE352" s="30" t="n"/>
      <c r="AF352" s="30" t="n"/>
      <c r="AG352" s="30" t="n"/>
      <c r="AH352" s="30" t="n"/>
      <c r="AI352" s="30" t="n"/>
      <c r="AJ352" s="30" t="n"/>
      <c r="AK352" s="30" t="n"/>
      <c r="AL352" s="30" t="n"/>
      <c r="AP352" s="13" t="n"/>
      <c r="AQ352" s="15" t="n"/>
      <c r="AR352" s="15" t="n"/>
      <c r="AS352" s="15" t="n"/>
      <c r="AT352" s="15" t="n"/>
      <c r="AU352" s="15" t="n"/>
      <c r="AV352" s="15" t="n"/>
      <c r="AW352" s="15" t="n"/>
      <c r="AX352" s="15" t="n"/>
      <c r="AY352" s="15" t="n"/>
      <c r="AZ352" s="15" t="n"/>
      <c r="BA352" s="15" t="n"/>
      <c r="BB352" s="15" t="n"/>
      <c r="BC352" s="15" t="n"/>
      <c r="BD352" s="13" t="n"/>
      <c r="BE352" s="13" t="n"/>
      <c r="BF352" s="15" t="n"/>
      <c r="BG352" s="15" t="n"/>
      <c r="BH352" s="15" t="n"/>
      <c r="BI352" s="15" t="n"/>
      <c r="BJ352" s="30" t="n"/>
      <c r="BK352" s="30" t="n"/>
      <c r="BL352" s="30" t="n"/>
      <c r="BM352" s="30" t="n"/>
      <c r="BN352" s="30" t="n"/>
      <c r="BO352" s="15" t="n"/>
      <c r="BP352" s="15" t="n"/>
      <c r="BQ352" s="15" t="n"/>
      <c r="BR352" s="30" t="n"/>
      <c r="BS352" s="30" t="n"/>
      <c r="BT352" s="30" t="n"/>
      <c r="BU352" s="30" t="n"/>
      <c r="BV352" s="15" t="n"/>
      <c r="BW352" s="30" t="n"/>
      <c r="BX352" s="30" t="n"/>
      <c r="BY352" s="30" t="n"/>
      <c r="BZ352" s="30" t="n"/>
      <c r="CA352" s="30" t="n"/>
      <c r="CB352" s="30" t="n"/>
      <c r="CC352" s="13" t="n"/>
      <c r="CD352" s="13" t="n"/>
      <c r="CE352" s="13" t="n"/>
      <c r="CF352" s="13" t="n"/>
      <c r="CG352" s="13" t="n"/>
      <c r="CH352" s="13" t="n"/>
      <c r="CI352" s="13" t="n"/>
      <c r="CJ352" s="13" t="n"/>
      <c r="CK352" s="13" t="n"/>
      <c r="CL352" s="13" t="n"/>
      <c r="CM352" s="13" t="n"/>
      <c r="CN352" s="30" t="n"/>
      <c r="CO352" s="30" t="n"/>
      <c r="CP352" s="30" t="n"/>
      <c r="CQ352" s="30" t="n"/>
      <c r="CR352" s="15" t="n"/>
      <c r="CS352" s="15" t="n"/>
      <c r="CT352" s="15" t="n"/>
      <c r="CU352" s="13" t="n"/>
      <c r="CV352" s="15" t="n"/>
      <c r="CW352" s="15" t="n"/>
      <c r="CX352" s="15" t="n"/>
      <c r="CY352" s="15" t="n"/>
      <c r="CZ352" s="30" t="n"/>
      <c r="DA352" s="15" t="n"/>
      <c r="DB352" s="15" t="n"/>
      <c r="DC352" s="15" t="n"/>
      <c r="DD352" s="15" t="n"/>
      <c r="DE352" s="13" t="n"/>
      <c r="DF352" s="13" t="n"/>
      <c r="DG352" s="30" t="n"/>
      <c r="DH352" s="13" t="n"/>
      <c r="DI352" s="13" t="n"/>
      <c r="DJ352" s="13" t="n"/>
      <c r="DK352" s="13" t="n"/>
      <c r="DL352" s="13" t="n"/>
      <c r="DM352" s="13" t="n"/>
      <c r="DN352" s="13" t="n"/>
      <c r="DO352" s="15" t="n"/>
      <c r="DP352" s="15" t="n"/>
      <c r="DQ352" s="15" t="n"/>
      <c r="DR352" s="15" t="n"/>
      <c r="DS352" s="13" t="n"/>
      <c r="DT352" s="13" t="n"/>
      <c r="DU352" s="13" t="n"/>
      <c r="DV352" s="13" t="n"/>
      <c r="DW352" s="13" t="n"/>
      <c r="DX352" s="30" t="n"/>
      <c r="DY352" s="30" t="n"/>
      <c r="DZ352" s="30" t="n"/>
      <c r="EA352" s="30" t="n"/>
      <c r="EB352" s="13" t="n"/>
      <c r="EC352" s="13" t="n"/>
    </row>
    <row r="353" ht="16" customHeight="1">
      <c r="A353" s="12" t="inlineStr">
        <is>
          <t>Qty</t>
        </is>
      </c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>
        <v>30</v>
      </c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P353" s="13" t="n"/>
      <c r="AQ353" s="17" t="n"/>
      <c r="AR353" s="17" t="n"/>
      <c r="AS353" s="17" t="n"/>
      <c r="AT353" s="17" t="n"/>
      <c r="AU353" s="17" t="n"/>
      <c r="AV353" s="17" t="n"/>
      <c r="AW353" s="17" t="n"/>
      <c r="AX353" s="17" t="n"/>
      <c r="AY353" s="17" t="n"/>
      <c r="AZ353" s="17" t="n"/>
      <c r="BA353" s="17" t="n"/>
      <c r="BB353" s="17" t="n"/>
      <c r="BC353" s="17" t="n"/>
      <c r="BD353" s="13" t="n"/>
      <c r="BE353" s="13" t="n"/>
      <c r="BF353" s="17" t="n"/>
      <c r="BG353" s="17" t="n"/>
      <c r="BH353" s="17" t="n"/>
      <c r="BI353" s="17" t="n"/>
      <c r="BJ353" s="13" t="n"/>
      <c r="BK353" s="13" t="n"/>
      <c r="BL353" s="13" t="n"/>
      <c r="BM353" s="13" t="n"/>
      <c r="BN353" s="13" t="n"/>
      <c r="BO353" s="17" t="n"/>
      <c r="BP353" s="17" t="n"/>
      <c r="BQ353" s="17" t="n"/>
      <c r="BR353" s="13" t="n"/>
      <c r="BS353" s="13" t="n"/>
      <c r="BT353" s="13" t="n"/>
      <c r="BU353" s="13" t="n"/>
      <c r="BV353" s="17" t="n"/>
      <c r="BW353" s="13" t="n"/>
      <c r="BX353" s="13" t="n"/>
      <c r="BY353" s="13" t="n"/>
      <c r="BZ353" s="13" t="n"/>
      <c r="CA353" s="13" t="n"/>
      <c r="CB353" s="13" t="n"/>
      <c r="CC353" s="13" t="n"/>
      <c r="CD353" s="13" t="n"/>
      <c r="CE353" s="13" t="n"/>
      <c r="CF353" s="13" t="n"/>
      <c r="CG353" s="13" t="n"/>
      <c r="CH353" s="13" t="n"/>
      <c r="CI353" s="13" t="n"/>
      <c r="CJ353" s="13" t="n"/>
      <c r="CK353" s="13" t="n"/>
      <c r="CL353" s="13" t="n"/>
      <c r="CM353" s="13" t="n"/>
      <c r="CN353" s="13" t="n"/>
      <c r="CO353" s="13" t="n"/>
      <c r="CP353" s="13" t="n"/>
      <c r="CQ353" s="13" t="n"/>
      <c r="CR353" s="17" t="n"/>
      <c r="CS353" s="17" t="n"/>
      <c r="CT353" s="17" t="n"/>
      <c r="CU353" s="13" t="n"/>
      <c r="CV353" s="17" t="n"/>
      <c r="CW353" s="17" t="n"/>
      <c r="CX353" s="17" t="n"/>
      <c r="CY353" s="17" t="n"/>
      <c r="CZ353" s="13" t="n"/>
      <c r="DA353" s="17" t="n"/>
      <c r="DB353" s="17" t="n"/>
      <c r="DC353" s="17" t="n"/>
      <c r="DD353" s="17" t="n"/>
      <c r="DE353" s="13" t="n"/>
      <c r="DF353" s="13" t="n"/>
      <c r="DG353" s="13" t="n"/>
      <c r="DH353" s="13" t="n"/>
      <c r="DI353" s="13" t="n"/>
      <c r="DJ353" s="13" t="n"/>
      <c r="DK353" s="13" t="n"/>
      <c r="DL353" s="13" t="n"/>
      <c r="DM353" s="13" t="n"/>
      <c r="DN353" s="13" t="n"/>
      <c r="DO353" s="17" t="n"/>
      <c r="DP353" s="17" t="n"/>
      <c r="DQ353" s="17" t="n"/>
      <c r="DR353" s="17" t="n"/>
      <c r="DS353" s="13" t="n"/>
      <c r="DT353" s="13" t="n"/>
      <c r="DU353" s="13" t="n"/>
      <c r="DV353" s="13" t="n"/>
      <c r="DW353" s="13" t="n"/>
      <c r="DX353" s="13" t="n"/>
      <c r="DY353" s="13" t="n"/>
      <c r="DZ353" s="13" t="n"/>
      <c r="EA353" s="13" t="n"/>
      <c r="EB353" s="13" t="n"/>
      <c r="EC353" s="13" t="n"/>
    </row>
    <row r="354" ht="16" customHeight="1">
      <c r="A354" s="14" t="inlineStr">
        <is>
          <t>Price</t>
        </is>
      </c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>
        <v>198</v>
      </c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3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  <c r="AL354" s="15" t="n"/>
      <c r="AP354" s="19">
        <f>(AP352*AP351)*(1-AP353)</f>
        <v/>
      </c>
      <c r="AQ354" s="19">
        <f>(AQ352*AQ351)*(1-AQ353)</f>
        <v/>
      </c>
      <c r="AR354" s="19">
        <f>(AR352*AR351)*(1-AR353)</f>
        <v/>
      </c>
      <c r="AS354" s="19">
        <f>(AS352*AS351)*(1-AS353)</f>
        <v/>
      </c>
      <c r="AT354" s="19">
        <f>(AT352*AT351)*(1-AT353)</f>
        <v/>
      </c>
      <c r="AU354" s="19">
        <f>(AU352*AU351)*(1-AU353)</f>
        <v/>
      </c>
      <c r="AV354" s="19">
        <f>(AV352*AV351)*(1-AV353)</f>
        <v/>
      </c>
      <c r="AW354" s="19">
        <f>(AW352*AW351)*(1-AW353)</f>
        <v/>
      </c>
      <c r="AX354" s="19">
        <f>(AX352*AX351)*(1-AX353)</f>
        <v/>
      </c>
      <c r="AY354" s="19">
        <f>(AY352*AY351)*(1-AY353)</f>
        <v/>
      </c>
      <c r="AZ354" s="19">
        <f>(AZ352*AZ351)*(1-AZ353)</f>
        <v/>
      </c>
      <c r="BA354" s="19">
        <f>(BA352*BA351)*(1-BA353)</f>
        <v/>
      </c>
      <c r="BB354" s="19">
        <f>(BB352*BB351)*(1-BB353)</f>
        <v/>
      </c>
      <c r="BC354" s="19">
        <f>(BC352*BC351)*(1-BC353)</f>
        <v/>
      </c>
      <c r="BD354" s="19">
        <f>(BD352*BD351)*(1-BD353)</f>
        <v/>
      </c>
      <c r="BE354" s="19">
        <f>(BE352*BE351)*(1-BE353)</f>
        <v/>
      </c>
      <c r="BF354" s="19" t="n"/>
      <c r="BG354" s="19" t="n"/>
      <c r="BH354" s="19" t="n"/>
      <c r="BI354" s="19">
        <f>(BI352*BI351)*(1-BI353)</f>
        <v/>
      </c>
      <c r="BJ354" s="15" t="n"/>
      <c r="BK354" s="15" t="n"/>
      <c r="BL354" s="15" t="n"/>
      <c r="BM354" s="15" t="n"/>
      <c r="BN354" s="15" t="n"/>
      <c r="BO354" s="19">
        <f>(BO352*BO351)*(1-BO353)</f>
        <v/>
      </c>
      <c r="BP354" s="19">
        <f>(BP352*BP351)*(1-BP353)</f>
        <v/>
      </c>
      <c r="BQ354" s="19">
        <f>(BQ352*BQ351)*(1-BQ353)</f>
        <v/>
      </c>
      <c r="BR354" s="15" t="n"/>
      <c r="BS354" s="15" t="n"/>
      <c r="BT354" s="15" t="n"/>
      <c r="BU354" s="15" t="n"/>
      <c r="BV354" s="19">
        <f>(BV352*BV351)*(1-BV353)</f>
        <v/>
      </c>
      <c r="BW354" s="15" t="n"/>
      <c r="BX354" s="15" t="n"/>
      <c r="BY354" s="15" t="n"/>
      <c r="BZ354" s="15" t="n"/>
      <c r="CA354" s="15" t="n"/>
      <c r="CB354" s="15" t="n"/>
      <c r="CC354" s="19">
        <f>(CC352*CC351)*(1-CC353)</f>
        <v/>
      </c>
      <c r="CD354" s="19">
        <f>(CD352*CD351)*(1-CD353)</f>
        <v/>
      </c>
      <c r="CE354" s="19">
        <f>(CE352*CE351)*(1-CE353)</f>
        <v/>
      </c>
      <c r="CF354" s="19">
        <f>(CF352*CF351)*(1-CF353)</f>
        <v/>
      </c>
      <c r="CG354" s="19">
        <f>(CG352*CG351)*(1-CG353)</f>
        <v/>
      </c>
      <c r="CH354" s="19">
        <f>(CH352*CH351)*(1-CH353)</f>
        <v/>
      </c>
      <c r="CI354" s="19">
        <f>(CI352*CI351)*(1-CI353)</f>
        <v/>
      </c>
      <c r="CJ354" s="19">
        <f>(CJ352*CJ351)*(1-CJ353)</f>
        <v/>
      </c>
      <c r="CK354" s="19">
        <f>(CK352*CK351)*(1-CK353)</f>
        <v/>
      </c>
      <c r="CL354" s="19">
        <f>(CL352*CL351)*(1-CL353)</f>
        <v/>
      </c>
      <c r="CM354" s="19">
        <f>(CM352*CM351)*(1-CM353)</f>
        <v/>
      </c>
      <c r="CN354" s="15" t="n"/>
      <c r="CO354" s="15" t="n"/>
      <c r="CP354" s="15" t="n"/>
      <c r="CQ354" s="15" t="n"/>
      <c r="CR354" s="19">
        <f>(CR352*CR351)*(1-CR353)</f>
        <v/>
      </c>
      <c r="CS354" s="19">
        <f>(CS352*CS351)*(1-CS353)</f>
        <v/>
      </c>
      <c r="CT354" s="19">
        <f>(CT352*CT351)*(1-CT353)</f>
        <v/>
      </c>
      <c r="CU354" s="19">
        <f>(CU352*CU351)*(1-CU353)</f>
        <v/>
      </c>
      <c r="CV354" s="19">
        <f>(CV352*CV351)*(1-CV353)</f>
        <v/>
      </c>
      <c r="CW354" s="19">
        <f>(CW352*CW351)*(1-CW353)</f>
        <v/>
      </c>
      <c r="CX354" s="19" t="n"/>
      <c r="CY354" s="19" t="n"/>
      <c r="CZ354" s="15" t="n"/>
      <c r="DA354" s="19">
        <f>(DA352*DA351)*(1-DA353)</f>
        <v/>
      </c>
      <c r="DB354" s="19">
        <f>(DB352*DB351)*(1-DB353)</f>
        <v/>
      </c>
      <c r="DC354" s="19">
        <f>(DC352*DC351)*(1-DC353)</f>
        <v/>
      </c>
      <c r="DD354" s="19">
        <f>(DD352*DD351)*(1-DD353)</f>
        <v/>
      </c>
      <c r="DE354" s="19">
        <f>(DE352*DE351)*(1-DE353)</f>
        <v/>
      </c>
      <c r="DF354" s="19">
        <f>(DF352*DF351)*(1-DF353)</f>
        <v/>
      </c>
      <c r="DG354" s="15" t="n"/>
      <c r="DH354" s="19">
        <f>(DH352*DH351)*(1-DH353)</f>
        <v/>
      </c>
      <c r="DI354" s="19">
        <f>(DI352*DI351)*(1-DI353)</f>
        <v/>
      </c>
      <c r="DJ354" s="19">
        <f>(DJ352*DJ351)*(1-DJ353)</f>
        <v/>
      </c>
      <c r="DK354" s="19">
        <f>(DK352*DK351)*(1-DK353)</f>
        <v/>
      </c>
      <c r="DL354" s="19">
        <f>(DL352*DL351)*(1-DL353)</f>
        <v/>
      </c>
      <c r="DM354" s="19">
        <f>(DM352*DM351)*(1-DM353)</f>
        <v/>
      </c>
      <c r="DN354" s="19">
        <f>(DN352*DN351)*(1-DN353)</f>
        <v/>
      </c>
      <c r="DO354" s="19">
        <f>(DO352*DO351)*(1-DO353)</f>
        <v/>
      </c>
      <c r="DP354" s="19">
        <f>(DP352*DP351)*(1-DP353)</f>
        <v/>
      </c>
      <c r="DQ354" s="19">
        <f>(DQ352*DQ351)*(1-DQ353)</f>
        <v/>
      </c>
      <c r="DR354" s="19">
        <f>(DR352*DR351)*(1-DR353)</f>
        <v/>
      </c>
      <c r="DS354" s="19">
        <f>(DS352*DS351)*(1-DS353)</f>
        <v/>
      </c>
      <c r="DT354" s="13" t="n"/>
      <c r="DU354" s="19">
        <f>(DU352*DU351)*(1-DU353)</f>
        <v/>
      </c>
      <c r="DV354" s="19">
        <f>(DV352*DV351)*(1-DV353)</f>
        <v/>
      </c>
      <c r="DW354" s="19">
        <f>(DW352*DW351)*(1-DW353)</f>
        <v/>
      </c>
      <c r="DX354" s="15" t="n"/>
      <c r="DY354" s="15" t="n"/>
      <c r="DZ354" s="15" t="n"/>
      <c r="EA354" s="15" t="n"/>
      <c r="EB354" s="19">
        <f>(EB352*EB351)*(1-EB353)</f>
        <v/>
      </c>
      <c r="EC354" s="19">
        <f>(EC352*EC351)*(1-EC353)</f>
        <v/>
      </c>
    </row>
    <row r="355" ht="16" customHeight="1">
      <c r="A355" s="16" t="inlineStr">
        <is>
          <t>Discount</t>
        </is>
      </c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>
        <v>0</v>
      </c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17" t="n"/>
      <c r="AB355" s="13" t="n"/>
      <c r="AC355" s="17" t="n"/>
      <c r="AD355" s="17" t="n"/>
      <c r="AE355" s="17" t="n"/>
      <c r="AF355" s="17" t="n"/>
      <c r="AG355" s="17" t="n"/>
      <c r="AH355" s="17" t="n"/>
      <c r="AI355" s="17" t="n"/>
      <c r="AJ355" s="17" t="n"/>
      <c r="AK355" s="17" t="n"/>
      <c r="AL355" s="17" t="n"/>
      <c r="AP355" s="13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13" t="n"/>
      <c r="BE355" s="13" t="n"/>
      <c r="BF355" s="6" t="n"/>
      <c r="BG355" s="6" t="n"/>
      <c r="BH355" s="6" t="n"/>
      <c r="BI355" s="6" t="n"/>
      <c r="BJ355" s="17" t="n"/>
      <c r="BK355" s="17" t="n"/>
      <c r="BL355" s="17" t="n"/>
      <c r="BM355" s="17" t="n"/>
      <c r="BN355" s="17" t="n"/>
      <c r="BO355" s="6" t="n"/>
      <c r="BP355" s="6" t="n"/>
      <c r="BQ355" s="6" t="n"/>
      <c r="BR355" s="17" t="n"/>
      <c r="BS355" s="17" t="n"/>
      <c r="BT355" s="17" t="n"/>
      <c r="BU355" s="17" t="n"/>
      <c r="BV355" s="6" t="n"/>
      <c r="BW355" s="17" t="n"/>
      <c r="BX355" s="17" t="n"/>
      <c r="BY355" s="17" t="n"/>
      <c r="BZ355" s="17" t="n"/>
      <c r="CA355" s="17" t="n"/>
      <c r="CB355" s="17" t="n"/>
      <c r="CC355" s="13" t="n"/>
      <c r="CD355" s="13" t="n"/>
      <c r="CE355" s="13" t="n"/>
      <c r="CF355" s="13" t="n"/>
      <c r="CG355" s="13" t="n"/>
      <c r="CH355" s="13" t="n"/>
      <c r="CI355" s="13" t="n"/>
      <c r="CJ355" s="13" t="n"/>
      <c r="CK355" s="13" t="n"/>
      <c r="CL355" s="13" t="n"/>
      <c r="CM355" s="13" t="n"/>
      <c r="CN355" s="17" t="n"/>
      <c r="CO355" s="17" t="n"/>
      <c r="CP355" s="17" t="n"/>
      <c r="CQ355" s="17" t="n"/>
      <c r="CR355" s="6" t="n"/>
      <c r="CS355" s="6" t="n"/>
      <c r="CT355" s="6" t="n"/>
      <c r="CU355" s="13" t="n"/>
      <c r="CV355" s="6" t="n"/>
      <c r="CW355" s="6" t="n"/>
      <c r="CX355" s="6" t="n"/>
      <c r="CY355" s="6" t="n"/>
      <c r="CZ355" s="17" t="n"/>
      <c r="DA355" s="6" t="n"/>
      <c r="DB355" s="6" t="n"/>
      <c r="DC355" s="6" t="n"/>
      <c r="DD355" s="6" t="n"/>
      <c r="DE355" s="13" t="n"/>
      <c r="DF355" s="13" t="n"/>
      <c r="DG355" s="17" t="n"/>
      <c r="DH355" s="13" t="n"/>
      <c r="DI355" s="13" t="n"/>
      <c r="DJ355" s="13" t="n"/>
      <c r="DK355" s="13" t="n"/>
      <c r="DL355" s="13" t="n"/>
      <c r="DM355" s="13" t="n"/>
      <c r="DN355" s="13" t="n"/>
      <c r="DO355" s="6" t="n"/>
      <c r="DP355" s="6" t="n"/>
      <c r="DQ355" s="6" t="n"/>
      <c r="DR355" s="6" t="n"/>
      <c r="DS355" s="13" t="n"/>
      <c r="DT355" s="13" t="n"/>
      <c r="DU355" s="13" t="n"/>
      <c r="DV355" s="13" t="n"/>
      <c r="DW355" s="13" t="n"/>
      <c r="DX355" s="17" t="n"/>
      <c r="DY355" s="17" t="n"/>
      <c r="DZ355" s="17" t="n"/>
      <c r="EA355" s="17" t="n"/>
      <c r="EB355" s="13" t="n"/>
      <c r="EC355" s="13" t="n"/>
    </row>
    <row r="356" ht="16" customHeight="1">
      <c r="A356" s="109" t="inlineStr">
        <is>
          <t>Final Price</t>
        </is>
      </c>
      <c r="B356" s="19">
        <f>(B354*B353)*(1-B355)</f>
        <v/>
      </c>
      <c r="C356" s="19">
        <f>(C354*C353)*(1-C355)</f>
        <v/>
      </c>
      <c r="D356" s="19">
        <f>(D354*D353)*(1-D355)</f>
        <v/>
      </c>
      <c r="E356" s="19">
        <f>(E354*E353)*(1-E355)</f>
        <v/>
      </c>
      <c r="F356" s="19">
        <f>(F354*F353)*(1-F355)</f>
        <v/>
      </c>
      <c r="G356" s="19">
        <f>(G354*G353)*(1-G355)</f>
        <v/>
      </c>
      <c r="H356" s="19">
        <f>(H354*H353)*(1-H355)</f>
        <v/>
      </c>
      <c r="I356" s="19">
        <f>(I354*I353)*(1-I355)</f>
        <v/>
      </c>
      <c r="J356" s="19">
        <f>(J354*J353)*(1-J355)</f>
        <v/>
      </c>
      <c r="K356" s="19">
        <f>(K354*K353)*(1-K355)</f>
        <v/>
      </c>
      <c r="L356" s="19">
        <f>(L354*L353)*(1-L355)</f>
        <v/>
      </c>
      <c r="M356" s="19">
        <f>(M354*M353)*(1-M355)</f>
        <v/>
      </c>
      <c r="N356" s="19">
        <f>(N354*N353)*(1-N355)</f>
        <v/>
      </c>
      <c r="O356" s="19">
        <f>(O354*O353)*(1-O355)</f>
        <v/>
      </c>
      <c r="P356" s="19">
        <f>(P354*P353)*(1-P355)</f>
        <v/>
      </c>
      <c r="Q356" s="19">
        <f>(Q354*Q353)*(1-Q355)</f>
        <v/>
      </c>
      <c r="R356" s="19">
        <f>(R354*R353)*(1-R355)</f>
        <v/>
      </c>
      <c r="S356" s="19">
        <f>(S354*S353)*(1-S355)</f>
        <v/>
      </c>
      <c r="T356" s="19">
        <f>(T354*T353)*(1-T355)</f>
        <v/>
      </c>
      <c r="U356" s="19">
        <f>(U354*U353)*(1-U355)</f>
        <v/>
      </c>
      <c r="V356" s="19">
        <f>(V354*V353)*(1-V355)</f>
        <v/>
      </c>
      <c r="W356" s="19">
        <f>(W354*W353)*(1-W355)</f>
        <v/>
      </c>
      <c r="X356" s="19" t="n"/>
      <c r="Y356" s="19">
        <f>(Y354*Y353)*(1-Y355)</f>
        <v/>
      </c>
      <c r="Z356" s="19">
        <f>(Z354*Z353)*(1-Z355)</f>
        <v/>
      </c>
      <c r="AA356" s="19">
        <f>(AA354*AA353)*(1-AA355)</f>
        <v/>
      </c>
      <c r="AB356" s="19">
        <f>(AB354*AB353)*(1-AB355)</f>
        <v/>
      </c>
      <c r="AC356" s="19">
        <f>(AC354*AC353)*(1-AC355)</f>
        <v/>
      </c>
      <c r="AD356" s="19" t="n"/>
      <c r="AE356" s="19" t="n"/>
      <c r="AF356" s="19" t="n"/>
      <c r="AG356" s="19" t="n"/>
      <c r="AH356" s="19" t="n"/>
      <c r="AI356" s="19" t="n"/>
      <c r="AJ356" s="19">
        <f>(AJ354*AJ353)*(1-AJ355)</f>
        <v/>
      </c>
      <c r="AK356" s="19">
        <f>(AK354*AK353)*(1-AK355)</f>
        <v/>
      </c>
      <c r="AL356" s="19">
        <f>(AL354*AL353)*(1-AL355)</f>
        <v/>
      </c>
      <c r="AP356" s="13" t="n"/>
      <c r="AQ356" s="20" t="n"/>
      <c r="AR356" s="20" t="n"/>
      <c r="AS356" s="20" t="n"/>
      <c r="AT356" s="20" t="n"/>
      <c r="AU356" s="20" t="n"/>
      <c r="AV356" s="20" t="n"/>
      <c r="AW356" s="20" t="n"/>
      <c r="AX356" s="20" t="n"/>
      <c r="AY356" s="20" t="n"/>
      <c r="AZ356" s="20" t="n"/>
      <c r="BA356" s="20" t="n"/>
      <c r="BB356" s="20" t="n"/>
      <c r="BC356" s="20" t="n"/>
      <c r="BD356" s="13" t="n"/>
      <c r="BE356" s="13" t="n"/>
      <c r="BF356" s="20" t="n"/>
      <c r="BG356" s="20" t="n"/>
      <c r="BH356" s="20" t="n"/>
      <c r="BI356" s="20" t="n"/>
      <c r="BJ356" s="19">
        <f>(BJ354*BJ353)*(1-BJ355)</f>
        <v/>
      </c>
      <c r="BK356" s="19">
        <f>(BK354*BK353)*(1-BK355)</f>
        <v/>
      </c>
      <c r="BL356" s="19">
        <f>(BL354*BL353)*(1-BL355)</f>
        <v/>
      </c>
      <c r="BM356" s="19">
        <f>(BM354*BM353)*(1-BM355)</f>
        <v/>
      </c>
      <c r="BN356" s="19">
        <f>(BN354*BN353)*(1-BN355)</f>
        <v/>
      </c>
      <c r="BO356" s="20" t="n"/>
      <c r="BP356" s="20" t="n"/>
      <c r="BQ356" s="20" t="n"/>
      <c r="BR356" s="19">
        <f>(BR354*BR353)*(1-BR355)</f>
        <v/>
      </c>
      <c r="BS356" s="19">
        <f>(BS354*BS353)*(1-BS355)</f>
        <v/>
      </c>
      <c r="BT356" s="19">
        <f>(BT354*BT353)*(1-BT355)</f>
        <v/>
      </c>
      <c r="BU356" s="19">
        <f>(BU354*BU353)*(1-BU355)</f>
        <v/>
      </c>
      <c r="BV356" s="20" t="n"/>
      <c r="BW356" s="19">
        <f>(BW354*BW353)*(1-BW355)</f>
        <v/>
      </c>
      <c r="BX356" s="19">
        <f>(BX354*BX353)*(1-BX355)</f>
        <v/>
      </c>
      <c r="BY356" s="19">
        <f>(BY354*BY353)*(1-BY355)</f>
        <v/>
      </c>
      <c r="BZ356" s="19">
        <f>(BZ354*BZ353)*(1-BZ355)</f>
        <v/>
      </c>
      <c r="CA356" s="19">
        <f>(CA354*CA353)*(1-CA355)</f>
        <v/>
      </c>
      <c r="CB356" s="19">
        <f>(CB354*CB353)*(1-CB355)</f>
        <v/>
      </c>
      <c r="CC356" s="13" t="n"/>
      <c r="CD356" s="13" t="n"/>
      <c r="CE356" s="13" t="n"/>
      <c r="CF356" s="13" t="n"/>
      <c r="CG356" s="13" t="n"/>
      <c r="CH356" s="13" t="n"/>
      <c r="CI356" s="13" t="n"/>
      <c r="CJ356" s="13" t="n"/>
      <c r="CK356" s="13" t="n"/>
      <c r="CL356" s="13" t="n"/>
      <c r="CM356" s="13" t="n"/>
      <c r="CN356" s="19">
        <f>(CN354*CN353)*(1-CN355)</f>
        <v/>
      </c>
      <c r="CO356" s="19">
        <f>(CO354*CO353)*(1-CO355)</f>
        <v/>
      </c>
      <c r="CP356" s="19">
        <f>(CP354*CP353)*(1-CP355)</f>
        <v/>
      </c>
      <c r="CQ356" s="19">
        <f>(CQ354*CQ353)*(1-CQ355)</f>
        <v/>
      </c>
      <c r="CR356" s="20" t="n"/>
      <c r="CS356" s="20" t="n"/>
      <c r="CT356" s="20" t="n"/>
      <c r="CU356" s="13" t="n"/>
      <c r="CV356" s="20" t="n"/>
      <c r="CW356" s="20" t="n"/>
      <c r="CX356" s="20" t="n"/>
      <c r="CY356" s="20" t="n"/>
      <c r="CZ356" s="19">
        <f>(CZ354*CZ353)*(1-CZ355)</f>
        <v/>
      </c>
      <c r="DA356" s="20" t="n"/>
      <c r="DB356" s="20" t="n"/>
      <c r="DC356" s="20" t="n"/>
      <c r="DD356" s="20" t="n"/>
      <c r="DE356" s="13" t="n"/>
      <c r="DF356" s="13" t="n"/>
      <c r="DG356" s="19">
        <f>(DG354*DG353)*(1-DG355)</f>
        <v/>
      </c>
      <c r="DH356" s="13" t="n"/>
      <c r="DI356" s="13" t="n"/>
      <c r="DJ356" s="13" t="n"/>
      <c r="DK356" s="13" t="n"/>
      <c r="DL356" s="13" t="n"/>
      <c r="DM356" s="13" t="n"/>
      <c r="DN356" s="13" t="n"/>
      <c r="DO356" s="20" t="n"/>
      <c r="DP356" s="20" t="n"/>
      <c r="DQ356" s="20" t="n"/>
      <c r="DR356" s="20" t="n"/>
      <c r="DS356" s="13" t="n"/>
      <c r="DT356" s="19">
        <f>(DT354*DT353)*(1-DT355)</f>
        <v/>
      </c>
      <c r="DU356" s="13" t="n"/>
      <c r="DV356" s="13" t="n"/>
      <c r="DW356" s="13" t="n"/>
      <c r="DX356" s="19">
        <f>(DX354*DX353)*(1-DX355)</f>
        <v/>
      </c>
      <c r="DY356" s="19">
        <f>(DY354*DY353)*(1-DY355)</f>
        <v/>
      </c>
      <c r="DZ356" s="19">
        <f>(DZ354*DZ353)*(1-DZ355)</f>
        <v/>
      </c>
      <c r="EA356" s="19">
        <f>(EA354*EA353)*(1-EA355)</f>
        <v/>
      </c>
      <c r="EB356" s="13" t="n"/>
      <c r="EC356" s="13" t="n"/>
    </row>
    <row r="357" ht="16" customHeight="1">
      <c r="A357" s="11" t="inlineStr">
        <is>
          <t>Customer</t>
        </is>
      </c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M357" s="6" t="inlineStr">
        <is>
          <t>Ormat</t>
        </is>
      </c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13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P357" s="13" t="n"/>
      <c r="AQ357" s="13" t="n"/>
      <c r="AR357" s="13" t="n"/>
      <c r="AS357" s="13" t="n"/>
      <c r="AT357" s="13" t="n"/>
      <c r="AU357" s="13" t="n"/>
      <c r="AV357" s="13" t="n"/>
      <c r="AW357" s="13" t="n"/>
      <c r="AX357" s="13" t="n"/>
      <c r="AY357" s="13" t="n"/>
      <c r="AZ357" s="13" t="n"/>
      <c r="BA357" s="13" t="n"/>
      <c r="BB357" s="13" t="n"/>
      <c r="BC357" s="13" t="n"/>
      <c r="BD357" s="13" t="n"/>
      <c r="BE357" s="13" t="n"/>
      <c r="BF357" s="13" t="n"/>
      <c r="BG357" s="13" t="n"/>
      <c r="BH357" s="13" t="n"/>
      <c r="BI357" s="13" t="n"/>
      <c r="BJ357" s="6" t="n"/>
      <c r="BK357" s="6" t="n"/>
      <c r="BL357" s="6" t="n"/>
      <c r="BM357" s="6" t="n"/>
      <c r="BN357" s="6" t="n"/>
      <c r="BO357" s="13" t="n"/>
      <c r="BP357" s="13" t="n"/>
      <c r="BQ357" s="13" t="n"/>
      <c r="BR357" s="6" t="n"/>
      <c r="BS357" s="6" t="n"/>
      <c r="BT357" s="6" t="n"/>
      <c r="BU357" s="6" t="n"/>
      <c r="BV357" s="13" t="n"/>
      <c r="BW357" s="6" t="n"/>
      <c r="BX357" s="6" t="n"/>
      <c r="BY357" s="6" t="n"/>
      <c r="BZ357" s="6" t="n"/>
      <c r="CA357" s="6" t="n"/>
      <c r="CB357" s="6" t="n"/>
      <c r="CC357" s="13" t="n"/>
      <c r="CD357" s="13" t="n"/>
      <c r="CE357" s="13" t="n"/>
      <c r="CF357" s="13" t="n"/>
      <c r="CG357" s="13" t="n"/>
      <c r="CH357" s="13" t="n"/>
      <c r="CI357" s="13" t="n"/>
      <c r="CJ357" s="13" t="n"/>
      <c r="CK357" s="13" t="n"/>
      <c r="CL357" s="13" t="n"/>
      <c r="CM357" s="13" t="n"/>
      <c r="CN357" s="6" t="n"/>
      <c r="CO357" s="6" t="n"/>
      <c r="CP357" s="6" t="n"/>
      <c r="CQ357" s="6" t="n"/>
      <c r="CR357" s="13" t="n"/>
      <c r="CS357" s="13" t="n"/>
      <c r="CT357" s="13" t="n"/>
      <c r="CU357" s="13" t="n"/>
      <c r="CV357" s="13" t="n"/>
      <c r="CW357" s="13" t="n"/>
      <c r="CX357" s="13" t="n"/>
      <c r="CY357" s="13" t="n"/>
      <c r="CZ357" s="6" t="n"/>
      <c r="DA357" s="13" t="n"/>
      <c r="DB357" s="13" t="n"/>
      <c r="DC357" s="13" t="n"/>
      <c r="DD357" s="13" t="n"/>
      <c r="DE357" s="13" t="n"/>
      <c r="DF357" s="13" t="n"/>
      <c r="DG357" s="6" t="n"/>
      <c r="DH357" s="13" t="n"/>
      <c r="DI357" s="13" t="n"/>
      <c r="DJ357" s="13" t="n"/>
      <c r="DK357" s="13" t="n"/>
      <c r="DL357" s="13" t="n"/>
      <c r="DM357" s="13" t="n"/>
      <c r="DN357" s="13" t="n"/>
      <c r="DO357" s="13" t="n"/>
      <c r="DP357" s="13" t="n"/>
      <c r="DQ357" s="13" t="n"/>
      <c r="DR357" s="13" t="n"/>
      <c r="DS357" s="13" t="n"/>
      <c r="DT357" s="13" t="n"/>
      <c r="DU357" s="13" t="n"/>
      <c r="DV357" s="13" t="n"/>
      <c r="DW357" s="13" t="n"/>
      <c r="DX357" s="6" t="n"/>
      <c r="DY357" s="6" t="n"/>
      <c r="DZ357" s="6" t="n"/>
      <c r="EA357" s="6" t="n"/>
      <c r="EB357" s="13" t="n"/>
      <c r="EC357" s="13" t="n"/>
    </row>
    <row r="358" ht="16" customHeight="1">
      <c r="A358" s="21" t="inlineStr">
        <is>
          <t>Customer PN</t>
        </is>
      </c>
      <c r="B358" s="20" t="n"/>
      <c r="C358" s="20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M358" s="20" t="inlineStr">
        <is>
          <t>955.070.841.1</t>
        </is>
      </c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Z358" s="20" t="n"/>
      <c r="AA358" s="20" t="n"/>
      <c r="AB358" s="13" t="n"/>
      <c r="AC358" s="32" t="n"/>
      <c r="AD358" s="32" t="n"/>
      <c r="AE358" s="32" t="n"/>
      <c r="AF358" s="32" t="n"/>
      <c r="AG358" s="32" t="n"/>
      <c r="AH358" s="32" t="n"/>
      <c r="AI358" s="32" t="n"/>
      <c r="AJ358" s="20" t="n"/>
      <c r="AK358" s="20" t="n"/>
      <c r="AL358" s="20" t="n"/>
      <c r="AP358" s="13" t="n"/>
      <c r="AQ358" s="30" t="n"/>
      <c r="AR358" s="30" t="n"/>
      <c r="AS358" s="30" t="n"/>
      <c r="AT358" s="30" t="n"/>
      <c r="AU358" s="30" t="n"/>
      <c r="AV358" s="30" t="n"/>
      <c r="AW358" s="30" t="n"/>
      <c r="AX358" s="30" t="n"/>
      <c r="AY358" s="30" t="n"/>
      <c r="AZ358" s="30" t="n"/>
      <c r="BA358" s="30" t="n"/>
      <c r="BB358" s="30" t="n"/>
      <c r="BC358" s="30" t="n"/>
      <c r="BD358" s="13" t="n"/>
      <c r="BE358" s="13" t="n"/>
      <c r="BF358" s="30" t="n"/>
      <c r="BG358" s="30" t="n"/>
      <c r="BH358" s="30" t="n"/>
      <c r="BI358" s="30" t="n"/>
      <c r="BJ358" s="32" t="n"/>
      <c r="BK358" s="32" t="n"/>
      <c r="BL358" s="32" t="n"/>
      <c r="BM358" s="32" t="n"/>
      <c r="BN358" s="32" t="n"/>
      <c r="BO358" s="30" t="n"/>
      <c r="BP358" s="30" t="n"/>
      <c r="BQ358" s="30" t="n"/>
      <c r="BR358" s="32" t="n"/>
      <c r="BS358" s="32" t="n"/>
      <c r="BT358" s="32" t="n"/>
      <c r="BU358" s="32" t="n"/>
      <c r="BV358" s="30" t="n"/>
      <c r="BW358" s="32" t="n"/>
      <c r="BX358" s="32" t="n"/>
      <c r="BY358" s="32" t="n"/>
      <c r="BZ358" s="32" t="n"/>
      <c r="CA358" s="20" t="n"/>
      <c r="CB358" s="20" t="n"/>
      <c r="CC358" s="13" t="n"/>
      <c r="CD358" s="13" t="n"/>
      <c r="CE358" s="13" t="n"/>
      <c r="CF358" s="13" t="n"/>
      <c r="CG358" s="13" t="n"/>
      <c r="CH358" s="13" t="n"/>
      <c r="CI358" s="13" t="n"/>
      <c r="CJ358" s="13" t="n"/>
      <c r="CK358" s="13" t="n"/>
      <c r="CL358" s="13" t="n"/>
      <c r="CM358" s="13" t="n"/>
      <c r="CN358" s="32" t="n"/>
      <c r="CO358" s="32" t="n"/>
      <c r="CP358" s="32" t="n"/>
      <c r="CQ358" s="32" t="n"/>
      <c r="CR358" s="30" t="n"/>
      <c r="CS358" s="30" t="n"/>
      <c r="CT358" s="30" t="n"/>
      <c r="CU358" s="13" t="n"/>
      <c r="CV358" s="30" t="n"/>
      <c r="CW358" s="30" t="n"/>
      <c r="CX358" s="30" t="n"/>
      <c r="CY358" s="30" t="n"/>
      <c r="CZ358" s="32" t="n"/>
      <c r="DA358" s="30" t="n"/>
      <c r="DB358" s="30" t="n"/>
      <c r="DC358" s="30" t="n"/>
      <c r="DD358" s="30" t="n"/>
      <c r="DE358" s="13" t="n"/>
      <c r="DF358" s="13" t="n"/>
      <c r="DG358" s="32" t="n"/>
      <c r="DH358" s="13" t="n"/>
      <c r="DI358" s="13" t="n"/>
      <c r="DJ358" s="13" t="n"/>
      <c r="DK358" s="13" t="n"/>
      <c r="DL358" s="13" t="n"/>
      <c r="DM358" s="13" t="n"/>
      <c r="DN358" s="13" t="n"/>
      <c r="DO358" s="30" t="n"/>
      <c r="DP358" s="30" t="n"/>
      <c r="DQ358" s="30" t="n"/>
      <c r="DR358" s="30" t="n"/>
      <c r="DS358" s="13" t="n"/>
      <c r="DT358" s="13" t="n"/>
      <c r="DU358" s="13" t="n"/>
      <c r="DV358" s="13" t="n"/>
      <c r="DW358" s="13" t="n"/>
      <c r="DX358" s="32" t="n"/>
      <c r="DY358" s="32" t="n"/>
      <c r="DZ358" s="32" t="n"/>
      <c r="EA358" s="32" t="n"/>
      <c r="EB358" s="13" t="n"/>
      <c r="EC358" s="13" t="n"/>
    </row>
    <row r="359" ht="16" customHeight="1">
      <c r="A359" s="12" t="inlineStr">
        <is>
          <t>PO REF</t>
        </is>
      </c>
      <c r="B359" s="13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3" t="n"/>
      <c r="M359" s="20" t="inlineStr">
        <is>
          <t>AJ23-0501</t>
        </is>
      </c>
      <c r="N359" s="13" t="n"/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P359" s="13" t="n"/>
      <c r="AQ359" s="13" t="n"/>
      <c r="AR359" s="13" t="n"/>
      <c r="AS359" s="13" t="n"/>
      <c r="AT359" s="13" t="n"/>
      <c r="AU359" s="13" t="n"/>
      <c r="AV359" s="13" t="n"/>
      <c r="AW359" s="13" t="n"/>
      <c r="AX359" s="13" t="n"/>
      <c r="AY359" s="13" t="n"/>
      <c r="AZ359" s="13" t="n"/>
      <c r="BA359" s="13" t="n"/>
      <c r="BB359" s="13" t="n"/>
      <c r="BC359" s="13" t="n"/>
      <c r="BD359" s="13" t="n"/>
      <c r="BE359" s="13" t="n"/>
      <c r="BF359" s="13" t="n"/>
      <c r="BG359" s="13" t="n"/>
      <c r="BH359" s="13" t="n"/>
      <c r="BI359" s="13" t="n"/>
      <c r="BJ359" s="13" t="n"/>
      <c r="BK359" s="13" t="n"/>
      <c r="BL359" s="13" t="n"/>
      <c r="BM359" s="13" t="n"/>
      <c r="BN359" s="13" t="n"/>
      <c r="BO359" s="13" t="n"/>
      <c r="BP359" s="13" t="n"/>
      <c r="BQ359" s="13" t="n"/>
      <c r="BR359" s="13" t="n"/>
      <c r="BS359" s="13" t="n"/>
      <c r="BT359" s="13" t="n"/>
      <c r="BU359" s="13" t="n"/>
      <c r="BV359" s="13" t="n"/>
      <c r="BW359" s="13" t="n"/>
      <c r="BX359" s="13" t="n"/>
      <c r="BY359" s="13" t="n"/>
      <c r="BZ359" s="13" t="n"/>
      <c r="CA359" s="13" t="n"/>
      <c r="CB359" s="13" t="n"/>
      <c r="CC359" s="13" t="n"/>
      <c r="CD359" s="13" t="n"/>
      <c r="CE359" s="13" t="n"/>
      <c r="CF359" s="13" t="n"/>
      <c r="CG359" s="13" t="n"/>
      <c r="CH359" s="13" t="n"/>
      <c r="CI359" s="13" t="n"/>
      <c r="CJ359" s="13" t="n"/>
      <c r="CK359" s="13" t="n"/>
      <c r="CL359" s="13" t="n"/>
      <c r="CM359" s="13" t="n"/>
      <c r="CN359" s="13" t="n"/>
      <c r="CO359" s="13" t="n"/>
      <c r="CP359" s="13" t="n"/>
      <c r="CQ359" s="13" t="n"/>
      <c r="CR359" s="13" t="n"/>
      <c r="CS359" s="13" t="n"/>
      <c r="CT359" s="13" t="n"/>
      <c r="CU359" s="13" t="n"/>
      <c r="CV359" s="13" t="n"/>
      <c r="CW359" s="13" t="n"/>
      <c r="CX359" s="13" t="n"/>
      <c r="CY359" s="13" t="n"/>
      <c r="CZ359" s="13" t="n"/>
      <c r="DA359" s="13" t="n"/>
      <c r="DB359" s="13" t="n"/>
      <c r="DC359" s="13" t="n"/>
      <c r="DD359" s="13" t="n"/>
      <c r="DE359" s="13" t="n"/>
      <c r="DF359" s="13" t="n"/>
      <c r="DG359" s="13" t="n"/>
      <c r="DH359" s="13" t="n"/>
      <c r="DI359" s="13" t="n"/>
      <c r="DJ359" s="13" t="n"/>
      <c r="DK359" s="13" t="n"/>
      <c r="DL359" s="13" t="n"/>
      <c r="DM359" s="13" t="n"/>
      <c r="DN359" s="13" t="n"/>
      <c r="DO359" s="13" t="n"/>
      <c r="DP359" s="13" t="n"/>
      <c r="DQ359" s="13" t="n"/>
      <c r="DR359" s="13" t="n"/>
      <c r="DS359" s="13" t="n"/>
      <c r="DT359" s="13" t="n"/>
      <c r="DU359" s="13" t="n"/>
      <c r="DV359" s="13" t="n"/>
      <c r="DW359" s="13" t="n"/>
      <c r="DX359" s="13" t="n"/>
      <c r="DY359" s="13" t="n"/>
      <c r="DZ359" s="13" t="n"/>
      <c r="EA359" s="13" t="n"/>
      <c r="EB359" s="13" t="n"/>
      <c r="EC359" s="13" t="n"/>
    </row>
    <row r="360" ht="16" customHeight="1">
      <c r="A360" s="12" t="inlineStr">
        <is>
          <t>From Stock</t>
        </is>
      </c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M360" s="30" t="inlineStr">
        <is>
          <t>V</t>
        </is>
      </c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13" t="n"/>
      <c r="AC360" s="30" t="n"/>
      <c r="AD360" s="30" t="n"/>
      <c r="AE360" s="30" t="n"/>
      <c r="AF360" s="30" t="n"/>
      <c r="AG360" s="30" t="n"/>
      <c r="AH360" s="30" t="n"/>
      <c r="AI360" s="30" t="n"/>
      <c r="AJ360" s="30" t="n"/>
      <c r="AK360" s="30" t="n"/>
      <c r="AL360" s="30" t="n"/>
      <c r="AP360" s="13" t="n"/>
      <c r="AQ360" s="15" t="n"/>
      <c r="AR360" s="15" t="n"/>
      <c r="AS360" s="15" t="n"/>
      <c r="AT360" s="15" t="n"/>
      <c r="AU360" s="15" t="n"/>
      <c r="AV360" s="15" t="n"/>
      <c r="AW360" s="15" t="n"/>
      <c r="AX360" s="15" t="n"/>
      <c r="AY360" s="15" t="n"/>
      <c r="AZ360" s="15" t="n"/>
      <c r="BA360" s="15" t="n"/>
      <c r="BB360" s="15" t="n"/>
      <c r="BC360" s="15" t="n"/>
      <c r="BD360" s="13" t="n"/>
      <c r="BE360" s="13" t="n"/>
      <c r="BF360" s="15" t="n"/>
      <c r="BG360" s="15" t="n"/>
      <c r="BH360" s="15" t="n"/>
      <c r="BI360" s="15" t="n"/>
      <c r="BJ360" s="30" t="n"/>
      <c r="BK360" s="30" t="n"/>
      <c r="BL360" s="30" t="n"/>
      <c r="BM360" s="30" t="n"/>
      <c r="BN360" s="30" t="n"/>
      <c r="BO360" s="15" t="n"/>
      <c r="BP360" s="15" t="n"/>
      <c r="BQ360" s="15" t="n"/>
      <c r="BR360" s="30" t="n"/>
      <c r="BS360" s="30" t="n"/>
      <c r="BT360" s="30" t="n"/>
      <c r="BU360" s="30" t="n"/>
      <c r="BV360" s="15" t="n"/>
      <c r="BW360" s="30" t="n"/>
      <c r="BX360" s="30" t="n"/>
      <c r="BY360" s="30" t="n"/>
      <c r="BZ360" s="30" t="n"/>
      <c r="CA360" s="30" t="n"/>
      <c r="CB360" s="30" t="n"/>
      <c r="CC360" s="13" t="n"/>
      <c r="CD360" s="13" t="n"/>
      <c r="CE360" s="13" t="n"/>
      <c r="CF360" s="13" t="n"/>
      <c r="CG360" s="13" t="n"/>
      <c r="CH360" s="13" t="n"/>
      <c r="CI360" s="13" t="n"/>
      <c r="CJ360" s="13" t="n"/>
      <c r="CK360" s="13" t="n"/>
      <c r="CL360" s="13" t="n"/>
      <c r="CM360" s="13" t="n"/>
      <c r="CN360" s="30" t="n"/>
      <c r="CO360" s="30" t="n"/>
      <c r="CP360" s="30" t="n"/>
      <c r="CQ360" s="30" t="n"/>
      <c r="CR360" s="15" t="n"/>
      <c r="CS360" s="15" t="n"/>
      <c r="CT360" s="15" t="n"/>
      <c r="CU360" s="13" t="n"/>
      <c r="CV360" s="15" t="n"/>
      <c r="CW360" s="15" t="n"/>
      <c r="CX360" s="15" t="n"/>
      <c r="CY360" s="15" t="n"/>
      <c r="CZ360" s="30" t="n"/>
      <c r="DA360" s="15" t="n"/>
      <c r="DB360" s="15" t="n"/>
      <c r="DC360" s="15" t="n"/>
      <c r="DD360" s="15" t="n"/>
      <c r="DE360" s="13" t="n"/>
      <c r="DF360" s="13" t="n"/>
      <c r="DG360" s="30" t="n"/>
      <c r="DH360" s="13" t="n"/>
      <c r="DI360" s="13" t="n"/>
      <c r="DJ360" s="13" t="n"/>
      <c r="DK360" s="13" t="n"/>
      <c r="DL360" s="13" t="n"/>
      <c r="DM360" s="13" t="n"/>
      <c r="DN360" s="13" t="n"/>
      <c r="DO360" s="15" t="n"/>
      <c r="DP360" s="15" t="n"/>
      <c r="DQ360" s="15" t="n"/>
      <c r="DR360" s="15" t="n"/>
      <c r="DS360" s="13" t="n"/>
      <c r="DT360" s="13" t="n"/>
      <c r="DU360" s="13" t="n"/>
      <c r="DV360" s="13" t="n"/>
      <c r="DW360" s="13" t="n"/>
      <c r="DX360" s="30" t="n"/>
      <c r="DY360" s="30" t="n"/>
      <c r="DZ360" s="30" t="n"/>
      <c r="EA360" s="30" t="n"/>
      <c r="EB360" s="13" t="n"/>
      <c r="EC360" s="13" t="n"/>
    </row>
    <row r="361" ht="16" customHeight="1">
      <c r="A361" s="12" t="inlineStr">
        <is>
          <t>Qty</t>
        </is>
      </c>
      <c r="B361" s="13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3" t="n"/>
      <c r="M361" s="13">
        <f>2+2</f>
        <v/>
      </c>
      <c r="N361" s="13" t="n"/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  <c r="AI361" s="13" t="n"/>
      <c r="AJ361" s="13" t="n"/>
      <c r="AK361" s="13" t="n"/>
      <c r="AL361" s="13" t="n"/>
      <c r="AP361" s="13" t="n"/>
      <c r="AQ361" s="17" t="n"/>
      <c r="AR361" s="17" t="n"/>
      <c r="AS361" s="17" t="n"/>
      <c r="AT361" s="17" t="n"/>
      <c r="AU361" s="17" t="n"/>
      <c r="AV361" s="17" t="n"/>
      <c r="AW361" s="17" t="n"/>
      <c r="AX361" s="17" t="n"/>
      <c r="AY361" s="17" t="n"/>
      <c r="AZ361" s="17" t="n"/>
      <c r="BA361" s="17" t="n"/>
      <c r="BB361" s="17" t="n"/>
      <c r="BC361" s="17" t="n"/>
      <c r="BD361" s="13" t="n"/>
      <c r="BE361" s="13" t="n"/>
      <c r="BF361" s="17" t="n"/>
      <c r="BG361" s="17" t="n"/>
      <c r="BH361" s="17" t="n"/>
      <c r="BI361" s="17" t="n"/>
      <c r="BJ361" s="13" t="n"/>
      <c r="BK361" s="13" t="n"/>
      <c r="BL361" s="13" t="n"/>
      <c r="BM361" s="13" t="n"/>
      <c r="BN361" s="13" t="n"/>
      <c r="BO361" s="17" t="n"/>
      <c r="BP361" s="17" t="n"/>
      <c r="BQ361" s="17" t="n"/>
      <c r="BR361" s="13" t="n"/>
      <c r="BS361" s="13" t="n"/>
      <c r="BT361" s="13" t="n"/>
      <c r="BU361" s="13" t="n"/>
      <c r="BV361" s="17" t="n"/>
      <c r="BW361" s="13" t="n"/>
      <c r="BX361" s="13" t="n"/>
      <c r="BY361" s="13" t="n"/>
      <c r="BZ361" s="13" t="n"/>
      <c r="CA361" s="13" t="n"/>
      <c r="CB361" s="13" t="n"/>
      <c r="CC361" s="13" t="n"/>
      <c r="CD361" s="13" t="n"/>
      <c r="CE361" s="13" t="n"/>
      <c r="CF361" s="13" t="n"/>
      <c r="CG361" s="13" t="n"/>
      <c r="CH361" s="13" t="n"/>
      <c r="CI361" s="13" t="n"/>
      <c r="CJ361" s="13" t="n"/>
      <c r="CK361" s="13" t="n"/>
      <c r="CL361" s="13" t="n"/>
      <c r="CM361" s="13" t="n"/>
      <c r="CN361" s="13" t="n"/>
      <c r="CO361" s="13" t="n"/>
      <c r="CP361" s="13" t="n"/>
      <c r="CQ361" s="13" t="n"/>
      <c r="CR361" s="17" t="n"/>
      <c r="CS361" s="17" t="n"/>
      <c r="CT361" s="17" t="n"/>
      <c r="CU361" s="13" t="n"/>
      <c r="CV361" s="17" t="n"/>
      <c r="CW361" s="17" t="n"/>
      <c r="CX361" s="17" t="n"/>
      <c r="CY361" s="17" t="n"/>
      <c r="CZ361" s="13" t="n"/>
      <c r="DA361" s="17" t="n"/>
      <c r="DB361" s="17" t="n"/>
      <c r="DC361" s="17" t="n"/>
      <c r="DD361" s="17" t="n"/>
      <c r="DE361" s="13" t="n"/>
      <c r="DF361" s="13" t="n"/>
      <c r="DG361" s="13" t="n"/>
      <c r="DH361" s="13" t="n"/>
      <c r="DI361" s="13" t="n"/>
      <c r="DJ361" s="13" t="n"/>
      <c r="DK361" s="13" t="n"/>
      <c r="DL361" s="13" t="n"/>
      <c r="DM361" s="13" t="n"/>
      <c r="DN361" s="13" t="n"/>
      <c r="DO361" s="17" t="n"/>
      <c r="DP361" s="17" t="n"/>
      <c r="DQ361" s="17" t="n"/>
      <c r="DR361" s="17" t="n"/>
      <c r="DS361" s="13" t="n"/>
      <c r="DT361" s="13" t="n"/>
      <c r="DU361" s="13" t="n"/>
      <c r="DV361" s="13" t="n"/>
      <c r="DW361" s="13" t="n"/>
      <c r="DX361" s="13" t="n"/>
      <c r="DY361" s="13" t="n"/>
      <c r="DZ361" s="13" t="n"/>
      <c r="EA361" s="13" t="n"/>
      <c r="EB361" s="13" t="n"/>
      <c r="EC361" s="13" t="n"/>
    </row>
    <row r="362" ht="16" customHeight="1">
      <c r="A362" s="14" t="inlineStr">
        <is>
          <t>Price</t>
        </is>
      </c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M362" s="15" t="n">
        <v>308</v>
      </c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3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  <c r="AL362" s="15" t="n"/>
      <c r="AP362" s="19">
        <f>(AP360*AP359)*(1-AP361)</f>
        <v/>
      </c>
      <c r="AQ362" s="19">
        <f>(AQ360*AQ359)*(1-AQ361)</f>
        <v/>
      </c>
      <c r="AR362" s="19">
        <f>(AR360*AR359)*(1-AR361)</f>
        <v/>
      </c>
      <c r="AS362" s="19">
        <f>(AS360*AS359)*(1-AS361)</f>
        <v/>
      </c>
      <c r="AT362" s="19">
        <f>(AT360*AT359)*(1-AT361)</f>
        <v/>
      </c>
      <c r="AU362" s="19">
        <f>(AU360*AU359)*(1-AU361)</f>
        <v/>
      </c>
      <c r="AV362" s="19">
        <f>(AV360*AV359)*(1-AV361)</f>
        <v/>
      </c>
      <c r="AW362" s="19">
        <f>(AW360*AW359)*(1-AW361)</f>
        <v/>
      </c>
      <c r="AX362" s="19">
        <f>(AX360*AX359)*(1-AX361)</f>
        <v/>
      </c>
      <c r="AY362" s="19">
        <f>(AY360*AY359)*(1-AY361)</f>
        <v/>
      </c>
      <c r="AZ362" s="19">
        <f>(AZ360*AZ359)*(1-AZ361)</f>
        <v/>
      </c>
      <c r="BA362" s="19">
        <f>(BA360*BA359)*(1-BA361)</f>
        <v/>
      </c>
      <c r="BB362" s="19">
        <f>(BB360*BB359)*(1-BB361)</f>
        <v/>
      </c>
      <c r="BC362" s="19">
        <f>(BC360*BC359)*(1-BC361)</f>
        <v/>
      </c>
      <c r="BD362" s="19">
        <f>(BD360*BD359)*(1-BD361)</f>
        <v/>
      </c>
      <c r="BE362" s="19">
        <f>(BE360*BE359)*(1-BE361)</f>
        <v/>
      </c>
      <c r="BF362" s="19" t="n"/>
      <c r="BG362" s="19" t="n"/>
      <c r="BH362" s="19" t="n"/>
      <c r="BI362" s="19">
        <f>(BI360*BI359)*(1-BI361)</f>
        <v/>
      </c>
      <c r="BJ362" s="15" t="n"/>
      <c r="BK362" s="15" t="n"/>
      <c r="BL362" s="15" t="n"/>
      <c r="BM362" s="15" t="n"/>
      <c r="BN362" s="15" t="n"/>
      <c r="BO362" s="19">
        <f>(BO360*BO359)*(1-BO361)</f>
        <v/>
      </c>
      <c r="BP362" s="19">
        <f>(BP360*BP359)*(1-BP361)</f>
        <v/>
      </c>
      <c r="BQ362" s="19">
        <f>(BQ360*BQ359)*(1-BQ361)</f>
        <v/>
      </c>
      <c r="BR362" s="15" t="n"/>
      <c r="BS362" s="15" t="n"/>
      <c r="BT362" s="15" t="n"/>
      <c r="BU362" s="15" t="n"/>
      <c r="BV362" s="19">
        <f>(BV360*BV359)*(1-BV361)</f>
        <v/>
      </c>
      <c r="BW362" s="15" t="n"/>
      <c r="BX362" s="15" t="n"/>
      <c r="BY362" s="15" t="n"/>
      <c r="BZ362" s="15" t="n"/>
      <c r="CA362" s="15" t="n"/>
      <c r="CB362" s="15" t="n"/>
      <c r="CC362" s="19">
        <f>(CC360*CC359)*(1-CC361)</f>
        <v/>
      </c>
      <c r="CD362" s="19">
        <f>(CD360*CD359)*(1-CD361)</f>
        <v/>
      </c>
      <c r="CE362" s="19">
        <f>(CE360*CE359)*(1-CE361)</f>
        <v/>
      </c>
      <c r="CF362" s="19">
        <f>(CF360*CF359)*(1-CF361)</f>
        <v/>
      </c>
      <c r="CG362" s="19">
        <f>(CG360*CG359)*(1-CG361)</f>
        <v/>
      </c>
      <c r="CH362" s="19">
        <f>(CH360*CH359)*(1-CH361)</f>
        <v/>
      </c>
      <c r="CI362" s="19">
        <f>(CI360*CI359)*(1-CI361)</f>
        <v/>
      </c>
      <c r="CJ362" s="19">
        <f>(CJ360*CJ359)*(1-CJ361)</f>
        <v/>
      </c>
      <c r="CK362" s="19">
        <f>(CK360*CK359)*(1-CK361)</f>
        <v/>
      </c>
      <c r="CL362" s="19">
        <f>(CL360*CL359)*(1-CL361)</f>
        <v/>
      </c>
      <c r="CM362" s="19">
        <f>(CM360*CM359)*(1-CM361)</f>
        <v/>
      </c>
      <c r="CN362" s="15" t="n"/>
      <c r="CO362" s="15" t="n"/>
      <c r="CP362" s="15" t="n"/>
      <c r="CQ362" s="15" t="n"/>
      <c r="CR362" s="19">
        <f>(CR360*CR359)*(1-CR361)</f>
        <v/>
      </c>
      <c r="CS362" s="19">
        <f>(CS360*CS359)*(1-CS361)</f>
        <v/>
      </c>
      <c r="CT362" s="19">
        <f>(CT360*CT359)*(1-CT361)</f>
        <v/>
      </c>
      <c r="CU362" s="19">
        <f>(CU360*CU359)*(1-CU361)</f>
        <v/>
      </c>
      <c r="CV362" s="19">
        <f>(CV360*CV359)*(1-CV361)</f>
        <v/>
      </c>
      <c r="CW362" s="19">
        <f>(CW360*CW359)*(1-CW361)</f>
        <v/>
      </c>
      <c r="CX362" s="19" t="n"/>
      <c r="CY362" s="19" t="n"/>
      <c r="CZ362" s="15" t="n"/>
      <c r="DA362" s="19">
        <f>(DA360*DA359)*(1-DA361)</f>
        <v/>
      </c>
      <c r="DB362" s="19">
        <f>(DB360*DB359)*(1-DB361)</f>
        <v/>
      </c>
      <c r="DC362" s="19">
        <f>(DC360*DC359)*(1-DC361)</f>
        <v/>
      </c>
      <c r="DD362" s="19">
        <f>(DD360*DD359)*(1-DD361)</f>
        <v/>
      </c>
      <c r="DE362" s="19">
        <f>(DE360*DE359)*(1-DE361)</f>
        <v/>
      </c>
      <c r="DF362" s="19">
        <f>(DF360*DF359)*(1-DF361)</f>
        <v/>
      </c>
      <c r="DG362" s="15" t="n"/>
      <c r="DH362" s="19">
        <f>(DH360*DH359)*(1-DH361)</f>
        <v/>
      </c>
      <c r="DI362" s="19">
        <f>(DI360*DI359)*(1-DI361)</f>
        <v/>
      </c>
      <c r="DJ362" s="19">
        <f>(DJ360*DJ359)*(1-DJ361)</f>
        <v/>
      </c>
      <c r="DK362" s="19">
        <f>(DK360*DK359)*(1-DK361)</f>
        <v/>
      </c>
      <c r="DL362" s="19">
        <f>(DL360*DL359)*(1-DL361)</f>
        <v/>
      </c>
      <c r="DM362" s="19">
        <f>(DM360*DM359)*(1-DM361)</f>
        <v/>
      </c>
      <c r="DN362" s="19">
        <f>(DN360*DN359)*(1-DN361)</f>
        <v/>
      </c>
      <c r="DO362" s="19">
        <f>(DO360*DO359)*(1-DO361)</f>
        <v/>
      </c>
      <c r="DP362" s="19">
        <f>(DP360*DP359)*(1-DP361)</f>
        <v/>
      </c>
      <c r="DQ362" s="19">
        <f>(DQ360*DQ359)*(1-DQ361)</f>
        <v/>
      </c>
      <c r="DR362" s="19">
        <f>(DR360*DR359)*(1-DR361)</f>
        <v/>
      </c>
      <c r="DS362" s="19">
        <f>(DS360*DS359)*(1-DS361)</f>
        <v/>
      </c>
      <c r="DT362" s="13" t="n"/>
      <c r="DU362" s="19">
        <f>(DU360*DU359)*(1-DU361)</f>
        <v/>
      </c>
      <c r="DV362" s="19">
        <f>(DV360*DV359)*(1-DV361)</f>
        <v/>
      </c>
      <c r="DW362" s="19">
        <f>(DW360*DW359)*(1-DW361)</f>
        <v/>
      </c>
      <c r="DX362" s="15" t="n"/>
      <c r="DY362" s="15" t="n"/>
      <c r="DZ362" s="15" t="n"/>
      <c r="EA362" s="15" t="n"/>
      <c r="EB362" s="19">
        <f>(EB360*EB359)*(1-EB361)</f>
        <v/>
      </c>
      <c r="EC362" s="19">
        <f>(EC360*EC359)*(1-EC361)</f>
        <v/>
      </c>
    </row>
    <row r="363" ht="16" customHeight="1">
      <c r="A363" s="16" t="inlineStr">
        <is>
          <t>Discount</t>
        </is>
      </c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M363" s="17" t="n">
        <v>0</v>
      </c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17" t="n"/>
      <c r="AB363" s="13" t="n"/>
      <c r="AC363" s="17" t="n"/>
      <c r="AD363" s="17" t="n"/>
      <c r="AE363" s="17" t="n"/>
      <c r="AF363" s="17" t="n"/>
      <c r="AG363" s="17" t="n"/>
      <c r="AH363" s="17" t="n"/>
      <c r="AI363" s="17" t="n"/>
      <c r="AJ363" s="17" t="n"/>
      <c r="AK363" s="17" t="n"/>
      <c r="AL363" s="17" t="n"/>
      <c r="AP363" s="13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13" t="n"/>
      <c r="BE363" s="13" t="n"/>
      <c r="BF363" s="6" t="n"/>
      <c r="BG363" s="6" t="n"/>
      <c r="BH363" s="6" t="n"/>
      <c r="BI363" s="6" t="n"/>
      <c r="BJ363" s="17" t="n"/>
      <c r="BK363" s="17" t="n"/>
      <c r="BL363" s="17" t="n"/>
      <c r="BM363" s="17" t="n"/>
      <c r="BN363" s="17" t="n"/>
      <c r="BO363" s="6" t="n"/>
      <c r="BP363" s="6" t="n"/>
      <c r="BQ363" s="6" t="n"/>
      <c r="BR363" s="17" t="n"/>
      <c r="BS363" s="17" t="n"/>
      <c r="BT363" s="17" t="n"/>
      <c r="BU363" s="17" t="n"/>
      <c r="BV363" s="6" t="n"/>
      <c r="BW363" s="17" t="n"/>
      <c r="BX363" s="17" t="n"/>
      <c r="BY363" s="17" t="n"/>
      <c r="BZ363" s="17" t="n"/>
      <c r="CA363" s="17" t="n"/>
      <c r="CB363" s="17" t="n"/>
      <c r="CC363" s="13" t="n"/>
      <c r="CD363" s="13" t="n"/>
      <c r="CE363" s="13" t="n"/>
      <c r="CF363" s="13" t="n"/>
      <c r="CG363" s="13" t="n"/>
      <c r="CH363" s="13" t="n"/>
      <c r="CI363" s="13" t="n"/>
      <c r="CJ363" s="13" t="n"/>
      <c r="CK363" s="13" t="n"/>
      <c r="CL363" s="13" t="n"/>
      <c r="CM363" s="13" t="n"/>
      <c r="CN363" s="17" t="n"/>
      <c r="CO363" s="17" t="n"/>
      <c r="CP363" s="17" t="n"/>
      <c r="CQ363" s="17" t="n"/>
      <c r="CR363" s="6" t="n"/>
      <c r="CS363" s="6" t="n"/>
      <c r="CT363" s="6" t="n"/>
      <c r="CU363" s="13" t="n"/>
      <c r="CV363" s="6" t="n"/>
      <c r="CW363" s="6" t="n"/>
      <c r="CX363" s="6" t="n"/>
      <c r="CY363" s="6" t="n"/>
      <c r="CZ363" s="17" t="n"/>
      <c r="DA363" s="6" t="n"/>
      <c r="DB363" s="6" t="n"/>
      <c r="DC363" s="6" t="n"/>
      <c r="DD363" s="6" t="n"/>
      <c r="DE363" s="13" t="n"/>
      <c r="DF363" s="13" t="n"/>
      <c r="DG363" s="17" t="n"/>
      <c r="DH363" s="13" t="n"/>
      <c r="DI363" s="13" t="n"/>
      <c r="DJ363" s="13" t="n"/>
      <c r="DK363" s="13" t="n"/>
      <c r="DL363" s="13" t="n"/>
      <c r="DM363" s="13" t="n"/>
      <c r="DN363" s="13" t="n"/>
      <c r="DO363" s="6" t="n"/>
      <c r="DP363" s="6" t="n"/>
      <c r="DQ363" s="6" t="n"/>
      <c r="DR363" s="6" t="n"/>
      <c r="DS363" s="13" t="n"/>
      <c r="DT363" s="13" t="n"/>
      <c r="DU363" s="13" t="n"/>
      <c r="DV363" s="13" t="n"/>
      <c r="DW363" s="13" t="n"/>
      <c r="DX363" s="17" t="n"/>
      <c r="DY363" s="17" t="n"/>
      <c r="DZ363" s="17" t="n"/>
      <c r="EA363" s="17" t="n"/>
      <c r="EB363" s="13" t="n"/>
      <c r="EC363" s="13" t="n"/>
    </row>
    <row r="364" ht="16" customHeight="1">
      <c r="A364" s="18" t="inlineStr">
        <is>
          <t>Final Price</t>
        </is>
      </c>
      <c r="B364" s="19">
        <f>(B362*B361)*(1-B363)</f>
        <v/>
      </c>
      <c r="C364" s="19">
        <f>(C362*C361)*(1-C363)</f>
        <v/>
      </c>
      <c r="D364" s="19">
        <f>(D362*D361)*(1-D363)</f>
        <v/>
      </c>
      <c r="E364" s="19">
        <f>(E362*E361)*(1-E363)</f>
        <v/>
      </c>
      <c r="F364" s="19">
        <f>(F362*F361)*(1-F363)</f>
        <v/>
      </c>
      <c r="G364" s="19">
        <f>(G362*G361)*(1-G363)</f>
        <v/>
      </c>
      <c r="H364" s="19">
        <f>(H362*H361)*(1-H363)</f>
        <v/>
      </c>
      <c r="I364" s="19">
        <f>(I362*I361)*(1-I363)</f>
        <v/>
      </c>
      <c r="J364" s="19">
        <f>(J362*J361)*(1-J363)</f>
        <v/>
      </c>
      <c r="K364" s="19">
        <f>(K362*K361)*(1-K363)</f>
        <v/>
      </c>
      <c r="L364" s="39" t="n"/>
      <c r="M364" s="19">
        <f>(M362*M361)*(1-M363)</f>
        <v/>
      </c>
      <c r="N364" s="19">
        <f>(N362*N361)*(1-N363)</f>
        <v/>
      </c>
      <c r="O364" s="19">
        <f>(O362*O361)*(1-O363)</f>
        <v/>
      </c>
      <c r="P364" s="19">
        <f>(P362*P361)*(1-P363)</f>
        <v/>
      </c>
      <c r="Q364" s="19">
        <f>(Q362*Q361)*(1-Q363)</f>
        <v/>
      </c>
      <c r="R364" s="19">
        <f>(R362*R361)*(1-R363)</f>
        <v/>
      </c>
      <c r="S364" s="19">
        <f>(S362*S361)*(1-S363)</f>
        <v/>
      </c>
      <c r="T364" s="19">
        <f>(T362*T361)*(1-T363)</f>
        <v/>
      </c>
      <c r="U364" s="19">
        <f>(U362*U361)*(1-U363)</f>
        <v/>
      </c>
      <c r="V364" s="19">
        <f>(V362*V361)*(1-V363)</f>
        <v/>
      </c>
      <c r="W364" s="19">
        <f>(W362*W361)*(1-W363)</f>
        <v/>
      </c>
      <c r="X364" s="19" t="n"/>
      <c r="Y364" s="19">
        <f>(Y362*Y361)*(1-Y363)</f>
        <v/>
      </c>
      <c r="Z364" s="19">
        <f>(Z362*Z361)*(1-Z363)</f>
        <v/>
      </c>
      <c r="AA364" s="19">
        <f>(AA362*AA361)*(1-AA363)</f>
        <v/>
      </c>
      <c r="AB364" s="19">
        <f>(AB362*AB361)*(1-AB363)</f>
        <v/>
      </c>
      <c r="AC364" s="19">
        <f>(AC362*AC361)*(1-AC363)</f>
        <v/>
      </c>
      <c r="AD364" s="19" t="n"/>
      <c r="AE364" s="19" t="n"/>
      <c r="AF364" s="19" t="n"/>
      <c r="AG364" s="19" t="n"/>
      <c r="AH364" s="19" t="n"/>
      <c r="AI364" s="19" t="n"/>
      <c r="AJ364" s="19">
        <f>(AJ362*AJ361)*(1-AJ363)</f>
        <v/>
      </c>
      <c r="AK364" s="19">
        <f>(AK362*AK361)*(1-AK363)</f>
        <v/>
      </c>
      <c r="AL364" s="19">
        <f>(AL362*AL361)*(1-AL363)</f>
        <v/>
      </c>
      <c r="AP364" s="13" t="n"/>
      <c r="AQ364" s="20" t="n"/>
      <c r="AR364" s="20" t="n"/>
      <c r="AS364" s="20" t="n"/>
      <c r="AT364" s="20" t="n"/>
      <c r="AU364" s="20" t="n"/>
      <c r="AV364" s="20" t="n"/>
      <c r="AW364" s="20" t="n"/>
      <c r="AX364" s="20" t="n"/>
      <c r="AY364" s="20" t="n"/>
      <c r="AZ364" s="20" t="n"/>
      <c r="BA364" s="20" t="n"/>
      <c r="BB364" s="20" t="n"/>
      <c r="BC364" s="20" t="n"/>
      <c r="BD364" s="13" t="n"/>
      <c r="BE364" s="13" t="n"/>
      <c r="BF364" s="20" t="n"/>
      <c r="BG364" s="20" t="n"/>
      <c r="BH364" s="20" t="n"/>
      <c r="BI364" s="20" t="n"/>
      <c r="BJ364" s="19">
        <f>(BJ362*BJ361)*(1-BJ363)</f>
        <v/>
      </c>
      <c r="BK364" s="19">
        <f>(BK362*BK361)*(1-BK363)</f>
        <v/>
      </c>
      <c r="BL364" s="19">
        <f>(BL362*BL361)*(1-BL363)</f>
        <v/>
      </c>
      <c r="BM364" s="19">
        <f>(BM362*BM361)*(1-BM363)</f>
        <v/>
      </c>
      <c r="BN364" s="19">
        <f>(BN362*BN361)*(1-BN363)</f>
        <v/>
      </c>
      <c r="BO364" s="20" t="n"/>
      <c r="BP364" s="20" t="n"/>
      <c r="BQ364" s="20" t="n"/>
      <c r="BR364" s="19">
        <f>(BR362*BR361)*(1-BR363)</f>
        <v/>
      </c>
      <c r="BS364" s="19">
        <f>(BS362*BS361)*(1-BS363)</f>
        <v/>
      </c>
      <c r="BT364" s="19">
        <f>(BT362*BT361)*(1-BT363)</f>
        <v/>
      </c>
      <c r="BU364" s="19">
        <f>(BU362*BU361)*(1-BU363)</f>
        <v/>
      </c>
      <c r="BV364" s="20" t="n"/>
      <c r="BW364" s="19">
        <f>(BW362*BW361)*(1-BW363)</f>
        <v/>
      </c>
      <c r="BX364" s="19">
        <f>(BX362*BX361)*(1-BX363)</f>
        <v/>
      </c>
      <c r="BY364" s="19">
        <f>(BY362*BY361)*(1-BY363)</f>
        <v/>
      </c>
      <c r="BZ364" s="19">
        <f>(BZ362*BZ361)*(1-BZ363)</f>
        <v/>
      </c>
      <c r="CA364" s="19">
        <f>(CA362*CA361)*(1-CA363)</f>
        <v/>
      </c>
      <c r="CB364" s="19">
        <f>(CB362*CB361)*(1-CB363)</f>
        <v/>
      </c>
      <c r="CC364" s="13" t="n"/>
      <c r="CD364" s="13" t="n"/>
      <c r="CE364" s="13" t="n"/>
      <c r="CF364" s="13" t="n"/>
      <c r="CG364" s="13" t="n"/>
      <c r="CH364" s="13" t="n"/>
      <c r="CI364" s="13" t="n"/>
      <c r="CJ364" s="13" t="n"/>
      <c r="CK364" s="13" t="n"/>
      <c r="CL364" s="13" t="n"/>
      <c r="CM364" s="13" t="n"/>
      <c r="CN364" s="19">
        <f>(CN362*CN361)*(1-CN363)</f>
        <v/>
      </c>
      <c r="CO364" s="19">
        <f>(CO362*CO361)*(1-CO363)</f>
        <v/>
      </c>
      <c r="CP364" s="19">
        <f>(CP362*CP361)*(1-CP363)</f>
        <v/>
      </c>
      <c r="CQ364" s="19">
        <f>(CQ362*CQ361)*(1-CQ363)</f>
        <v/>
      </c>
      <c r="CR364" s="20" t="n"/>
      <c r="CS364" s="20" t="n"/>
      <c r="CT364" s="20" t="n"/>
      <c r="CU364" s="13" t="n"/>
      <c r="CV364" s="20" t="n"/>
      <c r="CW364" s="20" t="n"/>
      <c r="CX364" s="20" t="n"/>
      <c r="CY364" s="20" t="n"/>
      <c r="CZ364" s="19">
        <f>(CZ362*CZ361)*(1-CZ363)</f>
        <v/>
      </c>
      <c r="DA364" s="20" t="n"/>
      <c r="DB364" s="20" t="n"/>
      <c r="DC364" s="20" t="n"/>
      <c r="DD364" s="20" t="n"/>
      <c r="DE364" s="13" t="n"/>
      <c r="DF364" s="13" t="n"/>
      <c r="DG364" s="19">
        <f>(DG362*DG361)*(1-DG363)</f>
        <v/>
      </c>
      <c r="DH364" s="13" t="n"/>
      <c r="DI364" s="13" t="n"/>
      <c r="DJ364" s="13" t="n"/>
      <c r="DK364" s="13" t="n"/>
      <c r="DL364" s="13" t="n"/>
      <c r="DM364" s="13" t="n"/>
      <c r="DN364" s="13" t="n"/>
      <c r="DO364" s="20" t="n"/>
      <c r="DP364" s="20" t="n"/>
      <c r="DQ364" s="20" t="n"/>
      <c r="DR364" s="20" t="n"/>
      <c r="DS364" s="13" t="n"/>
      <c r="DT364" s="19">
        <f>(DT362*DT361)*(1-DT363)</f>
        <v/>
      </c>
      <c r="DU364" s="13" t="n"/>
      <c r="DV364" s="13" t="n"/>
      <c r="DW364" s="13" t="n"/>
      <c r="DX364" s="19">
        <f>(DX362*DX361)*(1-DX363)</f>
        <v/>
      </c>
      <c r="DY364" s="19">
        <f>(DY362*DY361)*(1-DY363)</f>
        <v/>
      </c>
      <c r="DZ364" s="19">
        <f>(DZ362*DZ361)*(1-DZ363)</f>
        <v/>
      </c>
      <c r="EA364" s="19">
        <f>(EA362*EA361)*(1-EA363)</f>
        <v/>
      </c>
      <c r="EB364" s="13" t="n"/>
      <c r="EC364" s="13" t="n"/>
    </row>
    <row r="365" ht="16" customHeight="1">
      <c r="A365" s="11" t="inlineStr">
        <is>
          <t>Customer</t>
        </is>
      </c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inlineStr">
        <is>
          <t>Ormat</t>
        </is>
      </c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13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P365" s="13" t="n"/>
      <c r="AQ365" s="13" t="n"/>
      <c r="AR365" s="13" t="n"/>
      <c r="AS365" s="13" t="n"/>
      <c r="AT365" s="13" t="n"/>
      <c r="AU365" s="13" t="n"/>
      <c r="AV365" s="13" t="n"/>
      <c r="AW365" s="13" t="n"/>
      <c r="AX365" s="13" t="n"/>
      <c r="AY365" s="13" t="n"/>
      <c r="AZ365" s="13" t="n"/>
      <c r="BA365" s="13" t="n"/>
      <c r="BB365" s="13" t="n"/>
      <c r="BC365" s="13" t="n"/>
      <c r="BD365" s="13" t="n"/>
      <c r="BE365" s="13" t="n"/>
      <c r="BF365" s="13" t="n"/>
      <c r="BG365" s="13" t="n"/>
      <c r="BH365" s="13" t="n"/>
      <c r="BI365" s="13" t="n"/>
      <c r="BJ365" s="6" t="n"/>
      <c r="BK365" s="6" t="n"/>
      <c r="BL365" s="6" t="n"/>
      <c r="BM365" s="6" t="n"/>
      <c r="BN365" s="6" t="n"/>
      <c r="BO365" s="13" t="n"/>
      <c r="BP365" s="13" t="n"/>
      <c r="BQ365" s="13" t="n"/>
      <c r="BR365" s="6" t="n"/>
      <c r="BS365" s="6" t="n"/>
      <c r="BT365" s="6" t="n"/>
      <c r="BU365" s="6" t="n"/>
      <c r="BV365" s="13" t="n"/>
      <c r="BW365" s="6" t="n"/>
      <c r="BX365" s="6" t="n"/>
      <c r="BY365" s="6" t="n"/>
      <c r="BZ365" s="6" t="n"/>
      <c r="CA365" s="6" t="n"/>
      <c r="CB365" s="6" t="n"/>
      <c r="CC365" s="13" t="n"/>
      <c r="CD365" s="13" t="n"/>
      <c r="CE365" s="13" t="n"/>
      <c r="CF365" s="13" t="n"/>
      <c r="CG365" s="13" t="n"/>
      <c r="CH365" s="13" t="n"/>
      <c r="CI365" s="13" t="n"/>
      <c r="CJ365" s="13" t="n"/>
      <c r="CK365" s="13" t="n"/>
      <c r="CL365" s="13" t="n"/>
      <c r="CM365" s="13" t="n"/>
      <c r="CN365" s="6" t="n"/>
      <c r="CO365" s="6" t="n"/>
      <c r="CP365" s="6" t="n"/>
      <c r="CQ365" s="6" t="n"/>
      <c r="CR365" s="13" t="n"/>
      <c r="CS365" s="13" t="n"/>
      <c r="CT365" s="13" t="n"/>
      <c r="CU365" s="13" t="n"/>
      <c r="CV365" s="13" t="n"/>
      <c r="CW365" s="13" t="n"/>
      <c r="CX365" s="13" t="n"/>
      <c r="CY365" s="13" t="n"/>
      <c r="CZ365" s="6" t="n"/>
      <c r="DA365" s="13" t="n"/>
      <c r="DB365" s="13" t="n"/>
      <c r="DC365" s="13" t="n"/>
      <c r="DD365" s="13" t="n"/>
      <c r="DE365" s="13" t="n"/>
      <c r="DF365" s="13" t="n"/>
      <c r="DG365" s="6" t="n"/>
      <c r="DH365" s="13" t="n"/>
      <c r="DI365" s="13" t="n"/>
      <c r="DJ365" s="13" t="n"/>
      <c r="DK365" s="13" t="n"/>
      <c r="DL365" s="13" t="n"/>
      <c r="DM365" s="13" t="n"/>
      <c r="DN365" s="13" t="n"/>
      <c r="DO365" s="13" t="n"/>
      <c r="DP365" s="13" t="n"/>
      <c r="DQ365" s="13" t="n"/>
      <c r="DR365" s="13" t="n"/>
      <c r="DS365" s="13" t="n"/>
      <c r="DT365" s="13" t="n"/>
      <c r="DU365" s="13" t="n"/>
      <c r="DV365" s="13" t="n"/>
      <c r="DW365" s="13" t="n"/>
      <c r="DX365" s="6" t="n"/>
      <c r="DY365" s="6" t="n"/>
      <c r="DZ365" s="6" t="n"/>
      <c r="EA365" s="6" t="n"/>
      <c r="EB365" s="13" t="n"/>
      <c r="EC365" s="13" t="n"/>
    </row>
    <row r="366" ht="16" customHeight="1">
      <c r="A366" s="21" t="inlineStr">
        <is>
          <t>Customer PN</t>
        </is>
      </c>
      <c r="B366" s="20" t="n"/>
      <c r="C366" s="20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inlineStr">
        <is>
          <t>955.070.841.1</t>
        </is>
      </c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Z366" s="20" t="n"/>
      <c r="AA366" s="20" t="n"/>
      <c r="AB366" s="13" t="n"/>
      <c r="AC366" s="32" t="n"/>
      <c r="AD366" s="32" t="n"/>
      <c r="AE366" s="32" t="n"/>
      <c r="AF366" s="32" t="n"/>
      <c r="AG366" s="32" t="n"/>
      <c r="AH366" s="32" t="n"/>
      <c r="AI366" s="32" t="n"/>
      <c r="AJ366" s="20" t="n"/>
      <c r="AK366" s="20" t="n"/>
      <c r="AL366" s="20" t="n"/>
      <c r="AP366" s="13" t="n"/>
      <c r="AQ366" s="30" t="n"/>
      <c r="AR366" s="30" t="n"/>
      <c r="AS366" s="30" t="n"/>
      <c r="AT366" s="30" t="n"/>
      <c r="AU366" s="30" t="n"/>
      <c r="AV366" s="30" t="n"/>
      <c r="AW366" s="30" t="n"/>
      <c r="AX366" s="30" t="n"/>
      <c r="AY366" s="30" t="n"/>
      <c r="AZ366" s="30" t="n"/>
      <c r="BA366" s="30" t="n"/>
      <c r="BB366" s="30" t="n"/>
      <c r="BC366" s="30" t="n"/>
      <c r="BD366" s="13" t="n"/>
      <c r="BE366" s="13" t="n"/>
      <c r="BF366" s="30" t="n"/>
      <c r="BG366" s="30" t="n"/>
      <c r="BH366" s="30" t="n"/>
      <c r="BI366" s="30" t="n"/>
      <c r="BJ366" s="32" t="n"/>
      <c r="BK366" s="32" t="n"/>
      <c r="BL366" s="32" t="n"/>
      <c r="BM366" s="32" t="n"/>
      <c r="BN366" s="32" t="n"/>
      <c r="BO366" s="30" t="n"/>
      <c r="BP366" s="30" t="n"/>
      <c r="BQ366" s="30" t="n"/>
      <c r="BR366" s="32" t="n"/>
      <c r="BS366" s="32" t="n"/>
      <c r="BT366" s="32" t="n"/>
      <c r="BU366" s="32" t="n"/>
      <c r="BV366" s="30" t="n"/>
      <c r="BW366" s="32" t="n"/>
      <c r="BX366" s="32" t="n"/>
      <c r="BY366" s="32" t="n"/>
      <c r="BZ366" s="32" t="n"/>
      <c r="CA366" s="20" t="n"/>
      <c r="CB366" s="20" t="n"/>
      <c r="CC366" s="13" t="n"/>
      <c r="CD366" s="13" t="n"/>
      <c r="CE366" s="13" t="n"/>
      <c r="CF366" s="13" t="n"/>
      <c r="CG366" s="13" t="n"/>
      <c r="CH366" s="13" t="n"/>
      <c r="CI366" s="13" t="n"/>
      <c r="CJ366" s="13" t="n"/>
      <c r="CK366" s="13" t="n"/>
      <c r="CL366" s="13" t="n"/>
      <c r="CM366" s="13" t="n"/>
      <c r="CN366" s="32" t="n"/>
      <c r="CO366" s="32" t="n"/>
      <c r="CP366" s="32" t="n"/>
      <c r="CQ366" s="32" t="n"/>
      <c r="CR366" s="30" t="n"/>
      <c r="CS366" s="30" t="n"/>
      <c r="CT366" s="30" t="n"/>
      <c r="CU366" s="13" t="n"/>
      <c r="CV366" s="30" t="n"/>
      <c r="CW366" s="30" t="n"/>
      <c r="CX366" s="30" t="n"/>
      <c r="CY366" s="30" t="n"/>
      <c r="CZ366" s="32" t="n"/>
      <c r="DA366" s="30" t="n"/>
      <c r="DB366" s="30" t="n"/>
      <c r="DC366" s="30" t="n"/>
      <c r="DD366" s="30" t="n"/>
      <c r="DE366" s="13" t="n"/>
      <c r="DF366" s="13" t="n"/>
      <c r="DG366" s="32" t="n"/>
      <c r="DH366" s="13" t="n"/>
      <c r="DI366" s="13" t="n"/>
      <c r="DJ366" s="13" t="n"/>
      <c r="DK366" s="13" t="n"/>
      <c r="DL366" s="13" t="n"/>
      <c r="DM366" s="13" t="n"/>
      <c r="DN366" s="13" t="n"/>
      <c r="DO366" s="30" t="n"/>
      <c r="DP366" s="30" t="n"/>
      <c r="DQ366" s="30" t="n"/>
      <c r="DR366" s="30" t="n"/>
      <c r="DS366" s="13" t="n"/>
      <c r="DT366" s="13" t="n"/>
      <c r="DU366" s="13" t="n"/>
      <c r="DV366" s="13" t="n"/>
      <c r="DW366" s="13" t="n"/>
      <c r="DX366" s="32" t="n"/>
      <c r="DY366" s="32" t="n"/>
      <c r="DZ366" s="32" t="n"/>
      <c r="EA366" s="32" t="n"/>
      <c r="EB366" s="13" t="n"/>
      <c r="EC366" s="13" t="n"/>
    </row>
    <row r="367" ht="16" customHeight="1">
      <c r="A367" s="12" t="inlineStr">
        <is>
          <t>PO REF</t>
        </is>
      </c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20" t="inlineStr">
        <is>
          <t>AJ23-0503</t>
        </is>
      </c>
      <c r="N367" s="13" t="n"/>
      <c r="O367" s="13" t="n"/>
      <c r="P367" s="13" t="n"/>
      <c r="Q367" s="13" t="n"/>
      <c r="R367" s="13" t="n"/>
      <c r="S367" s="13" t="n"/>
      <c r="T367" s="13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3" t="n"/>
      <c r="AE367" s="13" t="n"/>
      <c r="AF367" s="13" t="n"/>
      <c r="AG367" s="13" t="n"/>
      <c r="AH367" s="13" t="n"/>
      <c r="AI367" s="13" t="n"/>
      <c r="AJ367" s="13" t="n"/>
      <c r="AK367" s="13" t="n"/>
      <c r="AL367" s="13" t="n"/>
      <c r="AP367" s="13" t="n"/>
      <c r="AQ367" s="13" t="n"/>
      <c r="AR367" s="13" t="n"/>
      <c r="AS367" s="13" t="n"/>
      <c r="AT367" s="13" t="n"/>
      <c r="AU367" s="13" t="n"/>
      <c r="AV367" s="13" t="n"/>
      <c r="AW367" s="13" t="n"/>
      <c r="AX367" s="13" t="n"/>
      <c r="AY367" s="13" t="n"/>
      <c r="AZ367" s="13" t="n"/>
      <c r="BA367" s="13" t="n"/>
      <c r="BB367" s="13" t="n"/>
      <c r="BC367" s="13" t="n"/>
      <c r="BD367" s="13" t="n"/>
      <c r="BE367" s="13" t="n"/>
      <c r="BF367" s="13" t="n"/>
      <c r="BG367" s="13" t="n"/>
      <c r="BH367" s="13" t="n"/>
      <c r="BI367" s="13" t="n"/>
      <c r="BJ367" s="13" t="n"/>
      <c r="BK367" s="13" t="n"/>
      <c r="BL367" s="13" t="n"/>
      <c r="BM367" s="13" t="n"/>
      <c r="BN367" s="13" t="n"/>
      <c r="BO367" s="13" t="n"/>
      <c r="BP367" s="13" t="n"/>
      <c r="BQ367" s="13" t="n"/>
      <c r="BR367" s="13" t="n"/>
      <c r="BS367" s="13" t="n"/>
      <c r="BT367" s="13" t="n"/>
      <c r="BU367" s="13" t="n"/>
      <c r="BV367" s="13" t="n"/>
      <c r="BW367" s="13" t="n"/>
      <c r="BX367" s="13" t="n"/>
      <c r="BY367" s="13" t="n"/>
      <c r="BZ367" s="13" t="n"/>
      <c r="CA367" s="13" t="n"/>
      <c r="CB367" s="13" t="n"/>
      <c r="CC367" s="13" t="n"/>
      <c r="CD367" s="13" t="n"/>
      <c r="CE367" s="13" t="n"/>
      <c r="CF367" s="13" t="n"/>
      <c r="CG367" s="13" t="n"/>
      <c r="CH367" s="13" t="n"/>
      <c r="CI367" s="13" t="n"/>
      <c r="CJ367" s="13" t="n"/>
      <c r="CK367" s="13" t="n"/>
      <c r="CL367" s="13" t="n"/>
      <c r="CM367" s="13" t="n"/>
      <c r="CN367" s="13" t="n"/>
      <c r="CO367" s="13" t="n"/>
      <c r="CP367" s="13" t="n"/>
      <c r="CQ367" s="13" t="n"/>
      <c r="CR367" s="13" t="n"/>
      <c r="CS367" s="13" t="n"/>
      <c r="CT367" s="13" t="n"/>
      <c r="CU367" s="13" t="n"/>
      <c r="CV367" s="13" t="n"/>
      <c r="CW367" s="13" t="n"/>
      <c r="CX367" s="13" t="n"/>
      <c r="CY367" s="13" t="n"/>
      <c r="CZ367" s="13" t="n"/>
      <c r="DA367" s="13" t="n"/>
      <c r="DB367" s="13" t="n"/>
      <c r="DC367" s="13" t="n"/>
      <c r="DD367" s="13" t="n"/>
      <c r="DE367" s="13" t="n"/>
      <c r="DF367" s="13" t="n"/>
      <c r="DG367" s="13" t="n"/>
      <c r="DH367" s="13" t="n"/>
      <c r="DI367" s="13" t="n"/>
      <c r="DJ367" s="13" t="n"/>
      <c r="DK367" s="13" t="n"/>
      <c r="DL367" s="13" t="n"/>
      <c r="DM367" s="13" t="n"/>
      <c r="DN367" s="13" t="n"/>
      <c r="DO367" s="13" t="n"/>
      <c r="DP367" s="13" t="n"/>
      <c r="DQ367" s="13" t="n"/>
      <c r="DR367" s="13" t="n"/>
      <c r="DS367" s="13" t="n"/>
      <c r="DT367" s="13" t="n"/>
      <c r="DU367" s="13" t="n"/>
      <c r="DV367" s="13" t="n"/>
      <c r="DW367" s="13" t="n"/>
      <c r="DX367" s="13" t="n"/>
      <c r="DY367" s="13" t="n"/>
      <c r="DZ367" s="13" t="n"/>
      <c r="EA367" s="13" t="n"/>
      <c r="EB367" s="13" t="n"/>
      <c r="EC367" s="13" t="n"/>
    </row>
    <row r="368" ht="16" customHeight="1">
      <c r="A368" s="12" t="inlineStr">
        <is>
          <t>From Stock</t>
        </is>
      </c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inlineStr">
        <is>
          <t>V</t>
        </is>
      </c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13" t="n"/>
      <c r="AC368" s="30" t="n"/>
      <c r="AD368" s="30" t="n"/>
      <c r="AE368" s="30" t="n"/>
      <c r="AF368" s="30" t="n"/>
      <c r="AG368" s="30" t="n"/>
      <c r="AH368" s="30" t="n"/>
      <c r="AI368" s="30" t="n"/>
      <c r="AJ368" s="30" t="n"/>
      <c r="AK368" s="30" t="n"/>
      <c r="AL368" s="30" t="n"/>
      <c r="AP368" s="13" t="n"/>
      <c r="AQ368" s="15" t="n"/>
      <c r="AR368" s="15" t="n"/>
      <c r="AS368" s="15" t="n"/>
      <c r="AT368" s="15" t="n"/>
      <c r="AU368" s="15" t="n"/>
      <c r="AV368" s="15" t="n"/>
      <c r="AW368" s="15" t="n"/>
      <c r="AX368" s="15" t="n"/>
      <c r="AY368" s="15" t="n"/>
      <c r="AZ368" s="15" t="n"/>
      <c r="BA368" s="15" t="n"/>
      <c r="BB368" s="15" t="n"/>
      <c r="BC368" s="15" t="n"/>
      <c r="BD368" s="13" t="n"/>
      <c r="BE368" s="13" t="n"/>
      <c r="BF368" s="15" t="n"/>
      <c r="BG368" s="15" t="n"/>
      <c r="BH368" s="15" t="n"/>
      <c r="BI368" s="15" t="n"/>
      <c r="BJ368" s="30" t="n"/>
      <c r="BK368" s="30" t="n"/>
      <c r="BL368" s="30" t="n"/>
      <c r="BM368" s="30" t="n"/>
      <c r="BN368" s="30" t="n"/>
      <c r="BO368" s="15" t="n"/>
      <c r="BP368" s="15" t="n"/>
      <c r="BQ368" s="15" t="n"/>
      <c r="BR368" s="30" t="n"/>
      <c r="BS368" s="30" t="n"/>
      <c r="BT368" s="30" t="n"/>
      <c r="BU368" s="30" t="n"/>
      <c r="BV368" s="15" t="n"/>
      <c r="BW368" s="30" t="n"/>
      <c r="BX368" s="30" t="n"/>
      <c r="BY368" s="30" t="n"/>
      <c r="BZ368" s="30" t="n"/>
      <c r="CA368" s="30" t="n"/>
      <c r="CB368" s="30" t="n"/>
      <c r="CC368" s="13" t="n"/>
      <c r="CD368" s="13" t="n"/>
      <c r="CE368" s="13" t="n"/>
      <c r="CF368" s="13" t="n"/>
      <c r="CG368" s="13" t="n"/>
      <c r="CH368" s="13" t="n"/>
      <c r="CI368" s="13" t="n"/>
      <c r="CJ368" s="13" t="n"/>
      <c r="CK368" s="13" t="n"/>
      <c r="CL368" s="13" t="n"/>
      <c r="CM368" s="13" t="n"/>
      <c r="CN368" s="30" t="n"/>
      <c r="CO368" s="30" t="n"/>
      <c r="CP368" s="30" t="n"/>
      <c r="CQ368" s="30" t="n"/>
      <c r="CR368" s="15" t="n"/>
      <c r="CS368" s="15" t="n"/>
      <c r="CT368" s="15" t="n"/>
      <c r="CU368" s="13" t="n"/>
      <c r="CV368" s="15" t="n"/>
      <c r="CW368" s="15" t="n"/>
      <c r="CX368" s="15" t="n"/>
      <c r="CY368" s="15" t="n"/>
      <c r="CZ368" s="30" t="n"/>
      <c r="DA368" s="15" t="n"/>
      <c r="DB368" s="15" t="n"/>
      <c r="DC368" s="15" t="n"/>
      <c r="DD368" s="15" t="n"/>
      <c r="DE368" s="13" t="n"/>
      <c r="DF368" s="13" t="n"/>
      <c r="DG368" s="30" t="n"/>
      <c r="DH368" s="13" t="n"/>
      <c r="DI368" s="13" t="n"/>
      <c r="DJ368" s="13" t="n"/>
      <c r="DK368" s="13" t="n"/>
      <c r="DL368" s="13" t="n"/>
      <c r="DM368" s="13" t="n"/>
      <c r="DN368" s="13" t="n"/>
      <c r="DO368" s="15" t="n"/>
      <c r="DP368" s="15" t="n"/>
      <c r="DQ368" s="15" t="n"/>
      <c r="DR368" s="15" t="n"/>
      <c r="DS368" s="13" t="n"/>
      <c r="DT368" s="13" t="n"/>
      <c r="DU368" s="13" t="n"/>
      <c r="DV368" s="13" t="n"/>
      <c r="DW368" s="13" t="n"/>
      <c r="DX368" s="30" t="n"/>
      <c r="DY368" s="30" t="n"/>
      <c r="DZ368" s="30" t="n"/>
      <c r="EA368" s="30" t="n"/>
      <c r="EB368" s="13" t="n"/>
      <c r="EC368" s="13" t="n"/>
    </row>
    <row r="369" ht="16" customHeight="1">
      <c r="A369" s="12" t="inlineStr">
        <is>
          <t>Qty</t>
        </is>
      </c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>
        <f>2+4+3+3+9+2</f>
        <v/>
      </c>
      <c r="N369" s="13" t="n"/>
      <c r="O369" s="13" t="n"/>
      <c r="P369" s="13" t="n"/>
      <c r="Q369" s="13" t="n"/>
      <c r="R369" s="13" t="n"/>
      <c r="S369" s="13" t="n"/>
      <c r="T369" s="13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3" t="n"/>
      <c r="AE369" s="13" t="n"/>
      <c r="AF369" s="13" t="n"/>
      <c r="AG369" s="13" t="n"/>
      <c r="AH369" s="13" t="n"/>
      <c r="AI369" s="13" t="n"/>
      <c r="AJ369" s="13" t="n"/>
      <c r="AK369" s="13" t="n"/>
      <c r="AL369" s="13" t="n"/>
      <c r="AP369" s="13" t="n"/>
      <c r="AQ369" s="17" t="n"/>
      <c r="AR369" s="17" t="n"/>
      <c r="AS369" s="17" t="n"/>
      <c r="AT369" s="17" t="n"/>
      <c r="AU369" s="17" t="n"/>
      <c r="AV369" s="17" t="n"/>
      <c r="AW369" s="17" t="n"/>
      <c r="AX369" s="17" t="n"/>
      <c r="AY369" s="17" t="n"/>
      <c r="AZ369" s="17" t="n"/>
      <c r="BA369" s="17" t="n"/>
      <c r="BB369" s="17" t="n"/>
      <c r="BC369" s="17" t="n"/>
      <c r="BD369" s="13" t="n"/>
      <c r="BE369" s="13" t="n"/>
      <c r="BF369" s="17" t="n"/>
      <c r="BG369" s="17" t="n"/>
      <c r="BH369" s="17" t="n"/>
      <c r="BI369" s="17" t="n"/>
      <c r="BJ369" s="13" t="n"/>
      <c r="BK369" s="13" t="n"/>
      <c r="BL369" s="13" t="n"/>
      <c r="BM369" s="13" t="n"/>
      <c r="BN369" s="13" t="n"/>
      <c r="BO369" s="17" t="n"/>
      <c r="BP369" s="17" t="n"/>
      <c r="BQ369" s="17" t="n"/>
      <c r="BR369" s="13" t="n"/>
      <c r="BS369" s="13" t="n"/>
      <c r="BT369" s="13" t="n"/>
      <c r="BU369" s="13" t="n"/>
      <c r="BV369" s="17" t="n"/>
      <c r="BW369" s="13" t="n"/>
      <c r="BX369" s="13" t="n"/>
      <c r="BY369" s="13" t="n"/>
      <c r="BZ369" s="13" t="n"/>
      <c r="CA369" s="13" t="n"/>
      <c r="CB369" s="13" t="n"/>
      <c r="CC369" s="13" t="n"/>
      <c r="CD369" s="13" t="n"/>
      <c r="CE369" s="13" t="n"/>
      <c r="CF369" s="13" t="n"/>
      <c r="CG369" s="13" t="n"/>
      <c r="CH369" s="13" t="n"/>
      <c r="CI369" s="13" t="n"/>
      <c r="CJ369" s="13" t="n"/>
      <c r="CK369" s="13" t="n"/>
      <c r="CL369" s="13" t="n"/>
      <c r="CM369" s="13" t="n"/>
      <c r="CN369" s="13" t="n"/>
      <c r="CO369" s="13" t="n"/>
      <c r="CP369" s="13" t="n"/>
      <c r="CQ369" s="13" t="n"/>
      <c r="CR369" s="17" t="n"/>
      <c r="CS369" s="17" t="n"/>
      <c r="CT369" s="17" t="n"/>
      <c r="CU369" s="13" t="n"/>
      <c r="CV369" s="17" t="n"/>
      <c r="CW369" s="17" t="n"/>
      <c r="CX369" s="17" t="n"/>
      <c r="CY369" s="17" t="n"/>
      <c r="CZ369" s="13" t="n"/>
      <c r="DA369" s="17" t="n"/>
      <c r="DB369" s="17" t="n"/>
      <c r="DC369" s="17" t="n"/>
      <c r="DD369" s="17" t="n"/>
      <c r="DE369" s="13" t="n"/>
      <c r="DF369" s="13" t="n"/>
      <c r="DG369" s="13" t="n"/>
      <c r="DH369" s="13" t="n"/>
      <c r="DI369" s="13" t="n"/>
      <c r="DJ369" s="13" t="n"/>
      <c r="DK369" s="13" t="n"/>
      <c r="DL369" s="13" t="n"/>
      <c r="DM369" s="13" t="n"/>
      <c r="DN369" s="13" t="n"/>
      <c r="DO369" s="17" t="n"/>
      <c r="DP369" s="17" t="n"/>
      <c r="DQ369" s="17" t="n"/>
      <c r="DR369" s="17" t="n"/>
      <c r="DS369" s="13" t="n"/>
      <c r="DT369" s="13" t="n"/>
      <c r="DU369" s="13" t="n"/>
      <c r="DV369" s="13" t="n"/>
      <c r="DW369" s="13" t="n"/>
      <c r="DX369" s="13" t="n"/>
      <c r="DY369" s="13" t="n"/>
      <c r="DZ369" s="13" t="n"/>
      <c r="EA369" s="13" t="n"/>
      <c r="EB369" s="13" t="n"/>
      <c r="EC369" s="13" t="n"/>
    </row>
    <row r="370" ht="16" customHeight="1">
      <c r="A370" s="14" t="inlineStr">
        <is>
          <t>Price</t>
        </is>
      </c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>
        <v>342</v>
      </c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3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  <c r="AL370" s="15" t="n"/>
      <c r="AP370" s="19">
        <f>(AP368*AP367)*(1-AP369)</f>
        <v/>
      </c>
      <c r="AQ370" s="19">
        <f>(AQ368*AQ367)*(1-AQ369)</f>
        <v/>
      </c>
      <c r="AR370" s="19">
        <f>(AR368*AR367)*(1-AR369)</f>
        <v/>
      </c>
      <c r="AS370" s="19">
        <f>(AS368*AS367)*(1-AS369)</f>
        <v/>
      </c>
      <c r="AT370" s="19">
        <f>(AT368*AT367)*(1-AT369)</f>
        <v/>
      </c>
      <c r="AU370" s="19">
        <f>(AU368*AU367)*(1-AU369)</f>
        <v/>
      </c>
      <c r="AV370" s="19">
        <f>(AV368*AV367)*(1-AV369)</f>
        <v/>
      </c>
      <c r="AW370" s="19">
        <f>(AW368*AW367)*(1-AW369)</f>
        <v/>
      </c>
      <c r="AX370" s="19">
        <f>(AX368*AX367)*(1-AX369)</f>
        <v/>
      </c>
      <c r="AY370" s="19">
        <f>(AY368*AY367)*(1-AY369)</f>
        <v/>
      </c>
      <c r="AZ370" s="19">
        <f>(AZ368*AZ367)*(1-AZ369)</f>
        <v/>
      </c>
      <c r="BA370" s="19">
        <f>(BA368*BA367)*(1-BA369)</f>
        <v/>
      </c>
      <c r="BB370" s="19">
        <f>(BB368*BB367)*(1-BB369)</f>
        <v/>
      </c>
      <c r="BC370" s="19">
        <f>(BC368*BC367)*(1-BC369)</f>
        <v/>
      </c>
      <c r="BD370" s="19">
        <f>(BD368*BD367)*(1-BD369)</f>
        <v/>
      </c>
      <c r="BE370" s="19">
        <f>(BE368*BE367)*(1-BE369)</f>
        <v/>
      </c>
      <c r="BF370" s="19" t="n"/>
      <c r="BG370" s="19" t="n"/>
      <c r="BH370" s="19" t="n"/>
      <c r="BI370" s="19">
        <f>(BI368*BI367)*(1-BI369)</f>
        <v/>
      </c>
      <c r="BJ370" s="15" t="n"/>
      <c r="BK370" s="15" t="n"/>
      <c r="BL370" s="15" t="n"/>
      <c r="BM370" s="15" t="n"/>
      <c r="BN370" s="15" t="n"/>
      <c r="BO370" s="19">
        <f>(BO368*BO367)*(1-BO369)</f>
        <v/>
      </c>
      <c r="BP370" s="19">
        <f>(BP368*BP367)*(1-BP369)</f>
        <v/>
      </c>
      <c r="BQ370" s="19">
        <f>(BQ368*BQ367)*(1-BQ369)</f>
        <v/>
      </c>
      <c r="BR370" s="15" t="n"/>
      <c r="BS370" s="15" t="n"/>
      <c r="BT370" s="15" t="n"/>
      <c r="BU370" s="15" t="n"/>
      <c r="BV370" s="19">
        <f>(BV368*BV367)*(1-BV369)</f>
        <v/>
      </c>
      <c r="BW370" s="15" t="n"/>
      <c r="BX370" s="15" t="n"/>
      <c r="BY370" s="15" t="n"/>
      <c r="BZ370" s="15" t="n"/>
      <c r="CA370" s="15" t="n"/>
      <c r="CB370" s="15" t="n"/>
      <c r="CC370" s="19">
        <f>(CC368*CC367)*(1-CC369)</f>
        <v/>
      </c>
      <c r="CD370" s="19">
        <f>(CD368*CD367)*(1-CD369)</f>
        <v/>
      </c>
      <c r="CE370" s="19">
        <f>(CE368*CE367)*(1-CE369)</f>
        <v/>
      </c>
      <c r="CF370" s="19">
        <f>(CF368*CF367)*(1-CF369)</f>
        <v/>
      </c>
      <c r="CG370" s="19">
        <f>(CG368*CG367)*(1-CG369)</f>
        <v/>
      </c>
      <c r="CH370" s="19">
        <f>(CH368*CH367)*(1-CH369)</f>
        <v/>
      </c>
      <c r="CI370" s="19">
        <f>(CI368*CI367)*(1-CI369)</f>
        <v/>
      </c>
      <c r="CJ370" s="19">
        <f>(CJ368*CJ367)*(1-CJ369)</f>
        <v/>
      </c>
      <c r="CK370" s="19">
        <f>(CK368*CK367)*(1-CK369)</f>
        <v/>
      </c>
      <c r="CL370" s="19">
        <f>(CL368*CL367)*(1-CL369)</f>
        <v/>
      </c>
      <c r="CM370" s="19">
        <f>(CM368*CM367)*(1-CM369)</f>
        <v/>
      </c>
      <c r="CN370" s="15" t="n"/>
      <c r="CO370" s="15" t="n"/>
      <c r="CP370" s="15" t="n"/>
      <c r="CQ370" s="15" t="n"/>
      <c r="CR370" s="19">
        <f>(CR368*CR367)*(1-CR369)</f>
        <v/>
      </c>
      <c r="CS370" s="19">
        <f>(CS368*CS367)*(1-CS369)</f>
        <v/>
      </c>
      <c r="CT370" s="19">
        <f>(CT368*CT367)*(1-CT369)</f>
        <v/>
      </c>
      <c r="CU370" s="19">
        <f>(CU368*CU367)*(1-CU369)</f>
        <v/>
      </c>
      <c r="CV370" s="19">
        <f>(CV368*CV367)*(1-CV369)</f>
        <v/>
      </c>
      <c r="CW370" s="19">
        <f>(CW368*CW367)*(1-CW369)</f>
        <v/>
      </c>
      <c r="CX370" s="19" t="n"/>
      <c r="CY370" s="19" t="n"/>
      <c r="CZ370" s="15" t="n"/>
      <c r="DA370" s="19">
        <f>(DA368*DA367)*(1-DA369)</f>
        <v/>
      </c>
      <c r="DB370" s="19">
        <f>(DB368*DB367)*(1-DB369)</f>
        <v/>
      </c>
      <c r="DC370" s="19">
        <f>(DC368*DC367)*(1-DC369)</f>
        <v/>
      </c>
      <c r="DD370" s="19">
        <f>(DD368*DD367)*(1-DD369)</f>
        <v/>
      </c>
      <c r="DE370" s="19">
        <f>(DE368*DE367)*(1-DE369)</f>
        <v/>
      </c>
      <c r="DF370" s="19">
        <f>(DF368*DF367)*(1-DF369)</f>
        <v/>
      </c>
      <c r="DG370" s="15" t="n"/>
      <c r="DH370" s="19">
        <f>(DH368*DH367)*(1-DH369)</f>
        <v/>
      </c>
      <c r="DI370" s="19">
        <f>(DI368*DI367)*(1-DI369)</f>
        <v/>
      </c>
      <c r="DJ370" s="19">
        <f>(DJ368*DJ367)*(1-DJ369)</f>
        <v/>
      </c>
      <c r="DK370" s="19">
        <f>(DK368*DK367)*(1-DK369)</f>
        <v/>
      </c>
      <c r="DL370" s="19">
        <f>(DL368*DL367)*(1-DL369)</f>
        <v/>
      </c>
      <c r="DM370" s="19">
        <f>(DM368*DM367)*(1-DM369)</f>
        <v/>
      </c>
      <c r="DN370" s="19">
        <f>(DN368*DN367)*(1-DN369)</f>
        <v/>
      </c>
      <c r="DO370" s="19">
        <f>(DO368*DO367)*(1-DO369)</f>
        <v/>
      </c>
      <c r="DP370" s="19">
        <f>(DP368*DP367)*(1-DP369)</f>
        <v/>
      </c>
      <c r="DQ370" s="19">
        <f>(DQ368*DQ367)*(1-DQ369)</f>
        <v/>
      </c>
      <c r="DR370" s="19">
        <f>(DR368*DR367)*(1-DR369)</f>
        <v/>
      </c>
      <c r="DS370" s="19">
        <f>(DS368*DS367)*(1-DS369)</f>
        <v/>
      </c>
      <c r="DT370" s="13" t="n"/>
      <c r="DU370" s="19">
        <f>(DU368*DU367)*(1-DU369)</f>
        <v/>
      </c>
      <c r="DV370" s="19">
        <f>(DV368*DV367)*(1-DV369)</f>
        <v/>
      </c>
      <c r="DW370" s="19">
        <f>(DW368*DW367)*(1-DW369)</f>
        <v/>
      </c>
      <c r="DX370" s="15" t="n"/>
      <c r="DY370" s="15" t="n"/>
      <c r="DZ370" s="15" t="n"/>
      <c r="EA370" s="15" t="n"/>
      <c r="EB370" s="19">
        <f>(EB368*EB367)*(1-EB369)</f>
        <v/>
      </c>
      <c r="EC370" s="19">
        <f>(EC368*EC367)*(1-EC369)</f>
        <v/>
      </c>
    </row>
    <row r="371" ht="16" customHeight="1">
      <c r="A371" s="16" t="inlineStr">
        <is>
          <t>Discount</t>
        </is>
      </c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>
        <v>0</v>
      </c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17" t="n"/>
      <c r="AB371" s="13" t="n"/>
      <c r="AC371" s="17" t="n"/>
      <c r="AD371" s="17" t="n"/>
      <c r="AE371" s="17" t="n"/>
      <c r="AF371" s="17" t="n"/>
      <c r="AG371" s="17" t="n"/>
      <c r="AH371" s="17" t="n"/>
      <c r="AI371" s="17" t="n"/>
      <c r="AJ371" s="17" t="n"/>
      <c r="AK371" s="17" t="n"/>
      <c r="AL371" s="17" t="n"/>
      <c r="AP371" s="13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13" t="n"/>
      <c r="BE371" s="13" t="n"/>
      <c r="BF371" s="6" t="n"/>
      <c r="BG371" s="6" t="n"/>
      <c r="BH371" s="6" t="n"/>
      <c r="BI371" s="6" t="n"/>
      <c r="BJ371" s="17" t="n"/>
      <c r="BK371" s="17" t="n"/>
      <c r="BL371" s="17" t="n"/>
      <c r="BM371" s="17" t="n"/>
      <c r="BN371" s="17" t="n"/>
      <c r="BO371" s="6" t="n"/>
      <c r="BP371" s="6" t="n"/>
      <c r="BQ371" s="6" t="n"/>
      <c r="BR371" s="17" t="n"/>
      <c r="BS371" s="17" t="n"/>
      <c r="BT371" s="17" t="n"/>
      <c r="BU371" s="17" t="n"/>
      <c r="BV371" s="6" t="n"/>
      <c r="BW371" s="17" t="n"/>
      <c r="BX371" s="17" t="n"/>
      <c r="BY371" s="17" t="n"/>
      <c r="BZ371" s="17" t="n"/>
      <c r="CA371" s="17" t="n"/>
      <c r="CB371" s="17" t="n"/>
      <c r="CC371" s="13" t="n"/>
      <c r="CD371" s="13" t="n"/>
      <c r="CE371" s="13" t="n"/>
      <c r="CF371" s="13" t="n"/>
      <c r="CG371" s="13" t="n"/>
      <c r="CH371" s="13" t="n"/>
      <c r="CI371" s="13" t="n"/>
      <c r="CJ371" s="13" t="n"/>
      <c r="CK371" s="13" t="n"/>
      <c r="CL371" s="13" t="n"/>
      <c r="CM371" s="13" t="n"/>
      <c r="CN371" s="17" t="n"/>
      <c r="CO371" s="17" t="n"/>
      <c r="CP371" s="17" t="n"/>
      <c r="CQ371" s="17" t="n"/>
      <c r="CR371" s="6" t="n"/>
      <c r="CS371" s="6" t="n"/>
      <c r="CT371" s="6" t="n"/>
      <c r="CU371" s="13" t="n"/>
      <c r="CV371" s="6" t="n"/>
      <c r="CW371" s="6" t="n"/>
      <c r="CX371" s="6" t="n"/>
      <c r="CY371" s="6" t="n"/>
      <c r="CZ371" s="17" t="n"/>
      <c r="DA371" s="6" t="n"/>
      <c r="DB371" s="6" t="n"/>
      <c r="DC371" s="6" t="n"/>
      <c r="DD371" s="6" t="n"/>
      <c r="DE371" s="13" t="n"/>
      <c r="DF371" s="13" t="n"/>
      <c r="DG371" s="17" t="n"/>
      <c r="DH371" s="13" t="n"/>
      <c r="DI371" s="13" t="n"/>
      <c r="DJ371" s="13" t="n"/>
      <c r="DK371" s="13" t="n"/>
      <c r="DL371" s="13" t="n"/>
      <c r="DM371" s="13" t="n"/>
      <c r="DN371" s="13" t="n"/>
      <c r="DO371" s="6" t="n"/>
      <c r="DP371" s="6" t="n"/>
      <c r="DQ371" s="6" t="n"/>
      <c r="DR371" s="6" t="n"/>
      <c r="DS371" s="13" t="n"/>
      <c r="DT371" s="13" t="n"/>
      <c r="DU371" s="13" t="n"/>
      <c r="DV371" s="13" t="n"/>
      <c r="DW371" s="13" t="n"/>
      <c r="DX371" s="17" t="n"/>
      <c r="DY371" s="17" t="n"/>
      <c r="DZ371" s="17" t="n"/>
      <c r="EA371" s="17" t="n"/>
      <c r="EB371" s="13" t="n"/>
      <c r="EC371" s="13" t="n"/>
    </row>
    <row r="372" ht="16" customHeight="1">
      <c r="A372" s="18" t="inlineStr">
        <is>
          <t>Final Price</t>
        </is>
      </c>
      <c r="B372" s="19">
        <f>(B370*B369)*(1-B371)</f>
        <v/>
      </c>
      <c r="C372" s="19">
        <f>(C370*C369)*(1-C371)</f>
        <v/>
      </c>
      <c r="D372" s="19">
        <f>(D370*D369)*(1-D371)</f>
        <v/>
      </c>
      <c r="E372" s="19">
        <f>(E370*E369)*(1-E371)</f>
        <v/>
      </c>
      <c r="F372" s="19">
        <f>(F370*F369)*(1-F371)</f>
        <v/>
      </c>
      <c r="G372" s="19">
        <f>(G370*G369)*(1-G371)</f>
        <v/>
      </c>
      <c r="H372" s="19">
        <f>(H370*H369)*(1-H371)</f>
        <v/>
      </c>
      <c r="I372" s="19">
        <f>(I370*I369)*(1-I371)</f>
        <v/>
      </c>
      <c r="J372" s="19">
        <f>(J370*J369)*(1-J371)</f>
        <v/>
      </c>
      <c r="K372" s="19">
        <f>(K370*K369)*(1-K371)</f>
        <v/>
      </c>
      <c r="L372" s="19">
        <f>(L370*L369)*(1-L371)</f>
        <v/>
      </c>
      <c r="M372" s="19">
        <f>(M370*M369)*(1-M371)</f>
        <v/>
      </c>
      <c r="N372" s="19">
        <f>(N370*N369)*(1-N371)</f>
        <v/>
      </c>
      <c r="O372" s="19">
        <f>(O370*O369)*(1-O371)</f>
        <v/>
      </c>
      <c r="P372" s="19">
        <f>(P370*P369)*(1-P371)</f>
        <v/>
      </c>
      <c r="Q372" s="19">
        <f>(Q370*Q369)*(1-Q371)</f>
        <v/>
      </c>
      <c r="R372" s="19">
        <f>(R370*R369)*(1-R371)</f>
        <v/>
      </c>
      <c r="S372" s="19">
        <f>(S370*S369)*(1-S371)</f>
        <v/>
      </c>
      <c r="T372" s="19">
        <f>(T370*T369)*(1-T371)</f>
        <v/>
      </c>
      <c r="U372" s="19">
        <f>(U370*U369)*(1-U371)</f>
        <v/>
      </c>
      <c r="V372" s="19">
        <f>(V370*V369)*(1-V371)</f>
        <v/>
      </c>
      <c r="W372" s="19">
        <f>(W370*W369)*(1-W371)</f>
        <v/>
      </c>
      <c r="X372" s="19" t="n"/>
      <c r="Y372" s="19">
        <f>(Y370*Y369)*(1-Y371)</f>
        <v/>
      </c>
      <c r="Z372" s="19">
        <f>(Z370*Z369)*(1-Z371)</f>
        <v/>
      </c>
      <c r="AA372" s="19">
        <f>(AA370*AA369)*(1-AA371)</f>
        <v/>
      </c>
      <c r="AB372" s="19">
        <f>(AB370*AB369)*(1-AB371)</f>
        <v/>
      </c>
      <c r="AC372" s="19">
        <f>(AC370*AC369)*(1-AC371)</f>
        <v/>
      </c>
      <c r="AD372" s="19" t="n"/>
      <c r="AE372" s="19" t="n"/>
      <c r="AF372" s="19" t="n"/>
      <c r="AG372" s="19" t="n"/>
      <c r="AH372" s="19" t="n"/>
      <c r="AI372" s="19" t="n"/>
      <c r="AJ372" s="19">
        <f>(AJ370*AJ369)*(1-AJ371)</f>
        <v/>
      </c>
      <c r="AK372" s="19">
        <f>(AK370*AK369)*(1-AK371)</f>
        <v/>
      </c>
      <c r="AL372" s="19">
        <f>(AL370*AL369)*(1-AL371)</f>
        <v/>
      </c>
      <c r="AP372" s="13" t="n"/>
      <c r="AQ372" s="20" t="n"/>
      <c r="AR372" s="20" t="n"/>
      <c r="AS372" s="20" t="n"/>
      <c r="AT372" s="20" t="n"/>
      <c r="AU372" s="20" t="n"/>
      <c r="AV372" s="20" t="n"/>
      <c r="AW372" s="20" t="n"/>
      <c r="AX372" s="20" t="n"/>
      <c r="AY372" s="20" t="n"/>
      <c r="AZ372" s="20" t="n"/>
      <c r="BA372" s="20" t="n"/>
      <c r="BB372" s="20" t="n"/>
      <c r="BC372" s="20" t="n"/>
      <c r="BD372" s="13" t="n"/>
      <c r="BE372" s="13" t="n"/>
      <c r="BF372" s="20" t="n"/>
      <c r="BG372" s="20" t="n"/>
      <c r="BH372" s="20" t="n"/>
      <c r="BI372" s="20" t="n"/>
      <c r="BJ372" s="19">
        <f>(BJ370*BJ369)*(1-BJ371)</f>
        <v/>
      </c>
      <c r="BK372" s="19">
        <f>(BK370*BK369)*(1-BK371)</f>
        <v/>
      </c>
      <c r="BL372" s="19">
        <f>(BL370*BL369)*(1-BL371)</f>
        <v/>
      </c>
      <c r="BM372" s="19">
        <f>(BM370*BM369)*(1-BM371)</f>
        <v/>
      </c>
      <c r="BN372" s="19">
        <f>(BN370*BN369)*(1-BN371)</f>
        <v/>
      </c>
      <c r="BO372" s="20" t="n"/>
      <c r="BP372" s="20" t="n"/>
      <c r="BQ372" s="20" t="n"/>
      <c r="BR372" s="19">
        <f>(BR370*BR369)*(1-BR371)</f>
        <v/>
      </c>
      <c r="BS372" s="19">
        <f>(BS370*BS369)*(1-BS371)</f>
        <v/>
      </c>
      <c r="BT372" s="19">
        <f>(BT370*BT369)*(1-BT371)</f>
        <v/>
      </c>
      <c r="BU372" s="19">
        <f>(BU370*BU369)*(1-BU371)</f>
        <v/>
      </c>
      <c r="BV372" s="20" t="n"/>
      <c r="BW372" s="19">
        <f>(BW370*BW369)*(1-BW371)</f>
        <v/>
      </c>
      <c r="BX372" s="19">
        <f>(BX370*BX369)*(1-BX371)</f>
        <v/>
      </c>
      <c r="BY372" s="19">
        <f>(BY370*BY369)*(1-BY371)</f>
        <v/>
      </c>
      <c r="BZ372" s="19">
        <f>(BZ370*BZ369)*(1-BZ371)</f>
        <v/>
      </c>
      <c r="CA372" s="19">
        <f>(CA370*CA369)*(1-CA371)</f>
        <v/>
      </c>
      <c r="CB372" s="19">
        <f>(CB370*CB369)*(1-CB371)</f>
        <v/>
      </c>
      <c r="CC372" s="13" t="n"/>
      <c r="CD372" s="13" t="n"/>
      <c r="CE372" s="13" t="n"/>
      <c r="CF372" s="13" t="n"/>
      <c r="CG372" s="13" t="n"/>
      <c r="CH372" s="13" t="n"/>
      <c r="CI372" s="13" t="n"/>
      <c r="CJ372" s="13" t="n"/>
      <c r="CK372" s="13" t="n"/>
      <c r="CL372" s="13" t="n"/>
      <c r="CM372" s="13" t="n"/>
      <c r="CN372" s="19">
        <f>(CN370*CN369)*(1-CN371)</f>
        <v/>
      </c>
      <c r="CO372" s="19">
        <f>(CO370*CO369)*(1-CO371)</f>
        <v/>
      </c>
      <c r="CP372" s="19">
        <f>(CP370*CP369)*(1-CP371)</f>
        <v/>
      </c>
      <c r="CQ372" s="19">
        <f>(CQ370*CQ369)*(1-CQ371)</f>
        <v/>
      </c>
      <c r="CR372" s="20" t="n"/>
      <c r="CS372" s="20" t="n"/>
      <c r="CT372" s="20" t="n"/>
      <c r="CU372" s="13" t="n"/>
      <c r="CV372" s="20" t="n"/>
      <c r="CW372" s="20" t="n"/>
      <c r="CX372" s="20" t="n"/>
      <c r="CY372" s="20" t="n"/>
      <c r="CZ372" s="19">
        <f>(CZ370*CZ369)*(1-CZ371)</f>
        <v/>
      </c>
      <c r="DA372" s="20" t="n"/>
      <c r="DB372" s="20" t="n"/>
      <c r="DC372" s="20" t="n"/>
      <c r="DD372" s="20" t="n"/>
      <c r="DE372" s="13" t="n"/>
      <c r="DF372" s="13" t="n"/>
      <c r="DG372" s="19">
        <f>(DG370*DG369)*(1-DG371)</f>
        <v/>
      </c>
      <c r="DH372" s="13" t="n"/>
      <c r="DI372" s="13" t="n"/>
      <c r="DJ372" s="13" t="n"/>
      <c r="DK372" s="13" t="n"/>
      <c r="DL372" s="13" t="n"/>
      <c r="DM372" s="13" t="n"/>
      <c r="DN372" s="13" t="n"/>
      <c r="DO372" s="20" t="n"/>
      <c r="DP372" s="20" t="n"/>
      <c r="DQ372" s="20" t="n"/>
      <c r="DR372" s="20" t="n"/>
      <c r="DS372" s="13" t="n"/>
      <c r="DT372" s="19">
        <f>(DT370*DT369)*(1-DT371)</f>
        <v/>
      </c>
      <c r="DU372" s="13" t="n"/>
      <c r="DV372" s="13" t="n"/>
      <c r="DW372" s="13" t="n"/>
      <c r="DX372" s="19">
        <f>(DX370*DX369)*(1-DX371)</f>
        <v/>
      </c>
      <c r="DY372" s="19">
        <f>(DY370*DY369)*(1-DY371)</f>
        <v/>
      </c>
      <c r="DZ372" s="19">
        <f>(DZ370*DZ369)*(1-DZ371)</f>
        <v/>
      </c>
      <c r="EA372" s="19">
        <f>(EA370*EA369)*(1-EA371)</f>
        <v/>
      </c>
      <c r="EB372" s="13" t="n"/>
      <c r="EC372" s="13" t="n"/>
    </row>
    <row r="373" ht="16" customHeight="1">
      <c r="A373" s="11" t="inlineStr">
        <is>
          <t>Customer</t>
        </is>
      </c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inlineStr">
        <is>
          <t>Ormat</t>
        </is>
      </c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13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P373" s="13" t="n"/>
      <c r="AQ373" s="13" t="n"/>
      <c r="AR373" s="13" t="n"/>
      <c r="AS373" s="13" t="n"/>
      <c r="AT373" s="13" t="n"/>
      <c r="AU373" s="13" t="n"/>
      <c r="AV373" s="13" t="n"/>
      <c r="AW373" s="13" t="n"/>
      <c r="AX373" s="13" t="n"/>
      <c r="AY373" s="13" t="n"/>
      <c r="AZ373" s="13" t="n"/>
      <c r="BA373" s="13" t="n"/>
      <c r="BB373" s="13" t="n"/>
      <c r="BC373" s="13" t="n"/>
      <c r="BD373" s="13" t="n"/>
      <c r="BE373" s="13" t="n"/>
      <c r="BF373" s="13" t="n"/>
      <c r="BG373" s="13" t="n"/>
      <c r="BH373" s="13" t="n"/>
      <c r="BI373" s="13" t="n"/>
      <c r="BJ373" s="6" t="n"/>
      <c r="BK373" s="6" t="n"/>
      <c r="BL373" s="6" t="n"/>
      <c r="BM373" s="6" t="n"/>
      <c r="BN373" s="6" t="n"/>
      <c r="BO373" s="13" t="n"/>
      <c r="BP373" s="13" t="n"/>
      <c r="BQ373" s="13" t="n"/>
      <c r="BR373" s="6" t="n"/>
      <c r="BS373" s="6" t="n"/>
      <c r="BT373" s="6" t="n"/>
      <c r="BU373" s="6" t="n"/>
      <c r="BV373" s="13" t="n"/>
      <c r="BW373" s="6" t="n"/>
      <c r="BX373" s="6" t="n"/>
      <c r="BY373" s="6" t="n"/>
      <c r="BZ373" s="6" t="n"/>
      <c r="CA373" s="6" t="n"/>
      <c r="CB373" s="6" t="n"/>
      <c r="CC373" s="13" t="n"/>
      <c r="CD373" s="13" t="n"/>
      <c r="CE373" s="13" t="n"/>
      <c r="CF373" s="13" t="n"/>
      <c r="CG373" s="13" t="n"/>
      <c r="CH373" s="13" t="n"/>
      <c r="CI373" s="13" t="n"/>
      <c r="CJ373" s="13" t="n"/>
      <c r="CK373" s="13" t="n"/>
      <c r="CL373" s="13" t="n"/>
      <c r="CM373" s="13" t="n"/>
      <c r="CN373" s="6" t="n"/>
      <c r="CO373" s="6" t="n"/>
      <c r="CP373" s="6" t="n"/>
      <c r="CQ373" s="6" t="n"/>
      <c r="CR373" s="13" t="n"/>
      <c r="CS373" s="13" t="n"/>
      <c r="CT373" s="13" t="n"/>
      <c r="CU373" s="13" t="n"/>
      <c r="CV373" s="13" t="n"/>
      <c r="CW373" s="13" t="n"/>
      <c r="CX373" s="13" t="n"/>
      <c r="CY373" s="13" t="n"/>
      <c r="CZ373" s="6" t="n"/>
      <c r="DA373" s="13" t="n"/>
      <c r="DB373" s="13" t="n"/>
      <c r="DC373" s="13" t="n"/>
      <c r="DD373" s="13" t="n"/>
      <c r="DE373" s="13" t="n"/>
      <c r="DF373" s="13" t="n"/>
      <c r="DG373" s="6" t="n"/>
      <c r="DH373" s="13" t="n"/>
      <c r="DI373" s="13" t="n"/>
      <c r="DJ373" s="13" t="n"/>
      <c r="DK373" s="13" t="n"/>
      <c r="DL373" s="13" t="n"/>
      <c r="DM373" s="13" t="n"/>
      <c r="DN373" s="13" t="n"/>
      <c r="DO373" s="13" t="n"/>
      <c r="DP373" s="13" t="n"/>
      <c r="DQ373" s="13" t="n"/>
      <c r="DR373" s="13" t="n"/>
      <c r="DS373" s="13" t="n"/>
      <c r="DT373" s="13" t="n"/>
      <c r="DU373" s="13" t="n"/>
      <c r="DV373" s="13" t="n"/>
      <c r="DW373" s="13" t="n"/>
      <c r="DX373" s="6" t="n"/>
      <c r="DY373" s="6" t="n"/>
      <c r="DZ373" s="6" t="n"/>
      <c r="EA373" s="6" t="n"/>
      <c r="EB373" s="13" t="n"/>
      <c r="EC373" s="13" t="n"/>
    </row>
    <row r="374" ht="16" customHeight="1">
      <c r="A374" s="21" t="inlineStr">
        <is>
          <t>Customer PN</t>
        </is>
      </c>
      <c r="B374" s="20" t="n"/>
      <c r="C374" s="20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inlineStr">
        <is>
          <t>955.070.841.1</t>
        </is>
      </c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Z374" s="20" t="n"/>
      <c r="AA374" s="20" t="n"/>
      <c r="AB374" s="13" t="n"/>
      <c r="AC374" s="32" t="n"/>
      <c r="AD374" s="32" t="n"/>
      <c r="AE374" s="32" t="n"/>
      <c r="AF374" s="32" t="n"/>
      <c r="AG374" s="32" t="n"/>
      <c r="AH374" s="32" t="n"/>
      <c r="AI374" s="32" t="n"/>
      <c r="AJ374" s="20" t="n"/>
      <c r="AK374" s="20" t="n"/>
      <c r="AL374" s="20" t="n"/>
      <c r="AP374" s="13" t="n"/>
      <c r="AQ374" s="30" t="n"/>
      <c r="AR374" s="30" t="n"/>
      <c r="AS374" s="30" t="n"/>
      <c r="AT374" s="30" t="n"/>
      <c r="AU374" s="30" t="n"/>
      <c r="AV374" s="30" t="n"/>
      <c r="AW374" s="30" t="n"/>
      <c r="AX374" s="30" t="n"/>
      <c r="AY374" s="30" t="n"/>
      <c r="AZ374" s="30" t="n"/>
      <c r="BA374" s="30" t="n"/>
      <c r="BB374" s="30" t="n"/>
      <c r="BC374" s="30" t="n"/>
      <c r="BD374" s="13" t="n"/>
      <c r="BE374" s="13" t="n"/>
      <c r="BF374" s="30" t="n"/>
      <c r="BG374" s="30" t="n"/>
      <c r="BH374" s="30" t="n"/>
      <c r="BI374" s="30" t="n"/>
      <c r="BJ374" s="32" t="n"/>
      <c r="BK374" s="32" t="n"/>
      <c r="BL374" s="32" t="n"/>
      <c r="BM374" s="32" t="n"/>
      <c r="BN374" s="32" t="n"/>
      <c r="BO374" s="30" t="n"/>
      <c r="BP374" s="30" t="n"/>
      <c r="BQ374" s="30" t="n"/>
      <c r="BR374" s="32" t="n"/>
      <c r="BS374" s="32" t="n"/>
      <c r="BT374" s="32" t="n"/>
      <c r="BU374" s="32" t="n"/>
      <c r="BV374" s="30" t="n"/>
      <c r="BW374" s="32" t="n"/>
      <c r="BX374" s="32" t="n"/>
      <c r="BY374" s="32" t="n"/>
      <c r="BZ374" s="32" t="n"/>
      <c r="CA374" s="20" t="n"/>
      <c r="CB374" s="20" t="n"/>
      <c r="CC374" s="13" t="n"/>
      <c r="CD374" s="13" t="n"/>
      <c r="CE374" s="13" t="n"/>
      <c r="CF374" s="13" t="n"/>
      <c r="CG374" s="13" t="n"/>
      <c r="CH374" s="13" t="n"/>
      <c r="CI374" s="13" t="n"/>
      <c r="CJ374" s="13" t="n"/>
      <c r="CK374" s="13" t="n"/>
      <c r="CL374" s="13" t="n"/>
      <c r="CM374" s="13" t="n"/>
      <c r="CN374" s="32" t="n"/>
      <c r="CO374" s="32" t="n"/>
      <c r="CP374" s="32" t="n"/>
      <c r="CQ374" s="32" t="n"/>
      <c r="CR374" s="30" t="n"/>
      <c r="CS374" s="30" t="n"/>
      <c r="CT374" s="30" t="n"/>
      <c r="CU374" s="13" t="n"/>
      <c r="CV374" s="30" t="n"/>
      <c r="CW374" s="30" t="n"/>
      <c r="CX374" s="30" t="n"/>
      <c r="CY374" s="30" t="n"/>
      <c r="CZ374" s="32" t="n"/>
      <c r="DA374" s="30" t="n"/>
      <c r="DB374" s="30" t="n"/>
      <c r="DC374" s="30" t="n"/>
      <c r="DD374" s="30" t="n"/>
      <c r="DE374" s="13" t="n"/>
      <c r="DF374" s="13" t="n"/>
      <c r="DG374" s="32" t="n"/>
      <c r="DH374" s="13" t="n"/>
      <c r="DI374" s="13" t="n"/>
      <c r="DJ374" s="13" t="n"/>
      <c r="DK374" s="13" t="n"/>
      <c r="DL374" s="13" t="n"/>
      <c r="DM374" s="13" t="n"/>
      <c r="DN374" s="13" t="n"/>
      <c r="DO374" s="30" t="n"/>
      <c r="DP374" s="30" t="n"/>
      <c r="DQ374" s="30" t="n"/>
      <c r="DR374" s="30" t="n"/>
      <c r="DS374" s="13" t="n"/>
      <c r="DT374" s="13" t="n"/>
      <c r="DU374" s="13" t="n"/>
      <c r="DV374" s="13" t="n"/>
      <c r="DW374" s="13" t="n"/>
      <c r="DX374" s="32" t="n"/>
      <c r="DY374" s="32" t="n"/>
      <c r="DZ374" s="32" t="n"/>
      <c r="EA374" s="32" t="n"/>
      <c r="EB374" s="13" t="n"/>
      <c r="EC374" s="13" t="n"/>
    </row>
    <row r="375" ht="16" customHeight="1">
      <c r="A375" s="12" t="inlineStr">
        <is>
          <t>PO REF</t>
        </is>
      </c>
      <c r="B375" s="13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20" t="inlineStr">
        <is>
          <t>AJ23-0604</t>
        </is>
      </c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P375" s="13" t="n"/>
      <c r="AQ375" s="13" t="n"/>
      <c r="AR375" s="13" t="n"/>
      <c r="AS375" s="13" t="n"/>
      <c r="AT375" s="13" t="n"/>
      <c r="AU375" s="13" t="n"/>
      <c r="AV375" s="13" t="n"/>
      <c r="AW375" s="13" t="n"/>
      <c r="AX375" s="13" t="n"/>
      <c r="AY375" s="13" t="n"/>
      <c r="AZ375" s="13" t="n"/>
      <c r="BA375" s="13" t="n"/>
      <c r="BB375" s="13" t="n"/>
      <c r="BC375" s="13" t="n"/>
      <c r="BD375" s="13" t="n"/>
      <c r="BE375" s="13" t="n"/>
      <c r="BF375" s="13" t="n"/>
      <c r="BG375" s="13" t="n"/>
      <c r="BH375" s="13" t="n"/>
      <c r="BI375" s="13" t="n"/>
      <c r="BJ375" s="13" t="n"/>
      <c r="BK375" s="13" t="n"/>
      <c r="BL375" s="13" t="n"/>
      <c r="BM375" s="13" t="n"/>
      <c r="BN375" s="13" t="n"/>
      <c r="BO375" s="13" t="n"/>
      <c r="BP375" s="13" t="n"/>
      <c r="BQ375" s="13" t="n"/>
      <c r="BR375" s="13" t="n"/>
      <c r="BS375" s="13" t="n"/>
      <c r="BT375" s="13" t="n"/>
      <c r="BU375" s="13" t="n"/>
      <c r="BV375" s="13" t="n"/>
      <c r="BW375" s="13" t="n"/>
      <c r="BX375" s="13" t="n"/>
      <c r="BY375" s="13" t="n"/>
      <c r="BZ375" s="13" t="n"/>
      <c r="CA375" s="13" t="n"/>
      <c r="CB375" s="13" t="n"/>
      <c r="CC375" s="13" t="n"/>
      <c r="CD375" s="13" t="n"/>
      <c r="CE375" s="13" t="n"/>
      <c r="CF375" s="13" t="n"/>
      <c r="CG375" s="13" t="n"/>
      <c r="CH375" s="13" t="n"/>
      <c r="CI375" s="13" t="n"/>
      <c r="CJ375" s="13" t="n"/>
      <c r="CK375" s="13" t="n"/>
      <c r="CL375" s="13" t="n"/>
      <c r="CM375" s="13" t="n"/>
      <c r="CN375" s="13" t="n"/>
      <c r="CO375" s="13" t="n"/>
      <c r="CP375" s="13" t="n"/>
      <c r="CQ375" s="13" t="n"/>
      <c r="CR375" s="13" t="n"/>
      <c r="CS375" s="13" t="n"/>
      <c r="CT375" s="13" t="n"/>
      <c r="CU375" s="13" t="n"/>
      <c r="CV375" s="13" t="n"/>
      <c r="CW375" s="13" t="n"/>
      <c r="CX375" s="13" t="n"/>
      <c r="CY375" s="13" t="n"/>
      <c r="CZ375" s="13" t="n"/>
      <c r="DA375" s="13" t="n"/>
      <c r="DB375" s="13" t="n"/>
      <c r="DC375" s="13" t="n"/>
      <c r="DD375" s="13" t="n"/>
      <c r="DE375" s="13" t="n"/>
      <c r="DF375" s="13" t="n"/>
      <c r="DG375" s="13" t="n"/>
      <c r="DH375" s="13" t="n"/>
      <c r="DI375" s="13" t="n"/>
      <c r="DJ375" s="13" t="n"/>
      <c r="DK375" s="13" t="n"/>
      <c r="DL375" s="13" t="n"/>
      <c r="DM375" s="13" t="n"/>
      <c r="DN375" s="13" t="n"/>
      <c r="DO375" s="13" t="n"/>
      <c r="DP375" s="13" t="n"/>
      <c r="DQ375" s="13" t="n"/>
      <c r="DR375" s="13" t="n"/>
      <c r="DS375" s="13" t="n"/>
      <c r="DT375" s="13" t="n"/>
      <c r="DU375" s="13" t="n"/>
      <c r="DV375" s="13" t="n"/>
      <c r="DW375" s="13" t="n"/>
      <c r="DX375" s="13" t="n"/>
      <c r="DY375" s="13" t="n"/>
      <c r="DZ375" s="13" t="n"/>
      <c r="EA375" s="13" t="n"/>
      <c r="EB375" s="13" t="n"/>
      <c r="EC375" s="13" t="n"/>
    </row>
    <row r="376" ht="16" customHeight="1">
      <c r="A376" s="12" t="inlineStr">
        <is>
          <t>From Stock</t>
        </is>
      </c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inlineStr">
        <is>
          <t>V</t>
        </is>
      </c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13" t="n"/>
      <c r="AC376" s="30" t="n"/>
      <c r="AD376" s="30" t="n"/>
      <c r="AE376" s="30" t="n"/>
      <c r="AF376" s="30" t="n"/>
      <c r="AG376" s="30" t="n"/>
      <c r="AH376" s="30" t="n"/>
      <c r="AI376" s="30" t="n"/>
      <c r="AJ376" s="30" t="n"/>
      <c r="AK376" s="30" t="n"/>
      <c r="AL376" s="30" t="n"/>
      <c r="AP376" s="13" t="n"/>
      <c r="AQ376" s="15" t="n"/>
      <c r="AR376" s="15" t="n"/>
      <c r="AS376" s="15" t="n"/>
      <c r="AT376" s="15" t="n"/>
      <c r="AU376" s="15" t="n"/>
      <c r="AV376" s="15" t="n"/>
      <c r="AW376" s="15" t="n"/>
      <c r="AX376" s="15" t="n"/>
      <c r="AY376" s="15" t="n"/>
      <c r="AZ376" s="15" t="n"/>
      <c r="BA376" s="15" t="n"/>
      <c r="BB376" s="15" t="n"/>
      <c r="BC376" s="15" t="n"/>
      <c r="BD376" s="13" t="n"/>
      <c r="BE376" s="13" t="n"/>
      <c r="BF376" s="15" t="n"/>
      <c r="BG376" s="15" t="n"/>
      <c r="BH376" s="15" t="n"/>
      <c r="BI376" s="15" t="n"/>
      <c r="BJ376" s="30" t="n"/>
      <c r="BK376" s="30" t="n"/>
      <c r="BL376" s="30" t="n"/>
      <c r="BM376" s="30" t="n"/>
      <c r="BN376" s="30" t="n"/>
      <c r="BO376" s="15" t="n"/>
      <c r="BP376" s="15" t="n"/>
      <c r="BQ376" s="15" t="n"/>
      <c r="BR376" s="30" t="n"/>
      <c r="BS376" s="30" t="n"/>
      <c r="BT376" s="30" t="n"/>
      <c r="BU376" s="30" t="n"/>
      <c r="BV376" s="15" t="n"/>
      <c r="BW376" s="30" t="n"/>
      <c r="BX376" s="30" t="n"/>
      <c r="BY376" s="30" t="n"/>
      <c r="BZ376" s="30" t="n"/>
      <c r="CA376" s="30" t="n"/>
      <c r="CB376" s="30" t="n"/>
      <c r="CC376" s="13" t="n"/>
      <c r="CD376" s="13" t="n"/>
      <c r="CE376" s="13" t="n"/>
      <c r="CF376" s="13" t="n"/>
      <c r="CG376" s="13" t="n"/>
      <c r="CH376" s="13" t="n"/>
      <c r="CI376" s="13" t="n"/>
      <c r="CJ376" s="13" t="n"/>
      <c r="CK376" s="13" t="n"/>
      <c r="CL376" s="13" t="n"/>
      <c r="CM376" s="13" t="n"/>
      <c r="CN376" s="30" t="n"/>
      <c r="CO376" s="30" t="n"/>
      <c r="CP376" s="30" t="n"/>
      <c r="CQ376" s="30" t="n"/>
      <c r="CR376" s="15" t="n"/>
      <c r="CS376" s="15" t="n"/>
      <c r="CT376" s="15" t="n"/>
      <c r="CU376" s="13" t="n"/>
      <c r="CV376" s="15" t="n"/>
      <c r="CW376" s="15" t="n"/>
      <c r="CX376" s="15" t="n"/>
      <c r="CY376" s="15" t="n"/>
      <c r="CZ376" s="30" t="n"/>
      <c r="DA376" s="15" t="n"/>
      <c r="DB376" s="15" t="n"/>
      <c r="DC376" s="15" t="n"/>
      <c r="DD376" s="15" t="n"/>
      <c r="DE376" s="13" t="n"/>
      <c r="DF376" s="13" t="n"/>
      <c r="DG376" s="30" t="n"/>
      <c r="DH376" s="13" t="n"/>
      <c r="DI376" s="13" t="n"/>
      <c r="DJ376" s="13" t="n"/>
      <c r="DK376" s="13" t="n"/>
      <c r="DL376" s="13" t="n"/>
      <c r="DM376" s="13" t="n"/>
      <c r="DN376" s="13" t="n"/>
      <c r="DO376" s="15" t="n"/>
      <c r="DP376" s="15" t="n"/>
      <c r="DQ376" s="15" t="n"/>
      <c r="DR376" s="15" t="n"/>
      <c r="DS376" s="13" t="n"/>
      <c r="DT376" s="13" t="n"/>
      <c r="DU376" s="13" t="n"/>
      <c r="DV376" s="13" t="n"/>
      <c r="DW376" s="13" t="n"/>
      <c r="DX376" s="30" t="n"/>
      <c r="DY376" s="30" t="n"/>
      <c r="DZ376" s="30" t="n"/>
      <c r="EA376" s="30" t="n"/>
      <c r="EB376" s="13" t="n"/>
      <c r="EC376" s="13" t="n"/>
    </row>
    <row r="377" ht="16" customHeight="1">
      <c r="A377" s="12" t="inlineStr">
        <is>
          <t>Qty</t>
        </is>
      </c>
      <c r="B377" s="13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3" t="n"/>
      <c r="L377" s="13" t="n"/>
      <c r="M377" s="13">
        <f>3+3</f>
        <v/>
      </c>
      <c r="N377" s="13" t="n"/>
      <c r="O377" s="13" t="n"/>
      <c r="P377" s="13" t="n"/>
      <c r="Q377" s="13" t="n"/>
      <c r="R377" s="13" t="n"/>
      <c r="S377" s="13" t="n"/>
      <c r="T377" s="13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P377" s="13" t="n"/>
      <c r="AQ377" s="17" t="n"/>
      <c r="AR377" s="17" t="n"/>
      <c r="AS377" s="17" t="n"/>
      <c r="AT377" s="17" t="n"/>
      <c r="AU377" s="17" t="n"/>
      <c r="AV377" s="17" t="n"/>
      <c r="AW377" s="17" t="n"/>
      <c r="AX377" s="17" t="n"/>
      <c r="AY377" s="17" t="n"/>
      <c r="AZ377" s="17" t="n"/>
      <c r="BA377" s="17" t="n"/>
      <c r="BB377" s="17" t="n"/>
      <c r="BC377" s="17" t="n"/>
      <c r="BD377" s="13" t="n"/>
      <c r="BE377" s="13" t="n"/>
      <c r="BF377" s="17" t="n"/>
      <c r="BG377" s="17" t="n"/>
      <c r="BH377" s="17" t="n"/>
      <c r="BI377" s="17" t="n"/>
      <c r="BJ377" s="13" t="n"/>
      <c r="BK377" s="13" t="n"/>
      <c r="BL377" s="13" t="n"/>
      <c r="BM377" s="13" t="n"/>
      <c r="BN377" s="13" t="n"/>
      <c r="BO377" s="17" t="n"/>
      <c r="BP377" s="17" t="n"/>
      <c r="BQ377" s="17" t="n"/>
      <c r="BR377" s="13" t="n"/>
      <c r="BS377" s="13" t="n"/>
      <c r="BT377" s="13" t="n"/>
      <c r="BU377" s="13" t="n"/>
      <c r="BV377" s="17" t="n"/>
      <c r="BW377" s="13" t="n"/>
      <c r="BX377" s="13" t="n"/>
      <c r="BY377" s="13" t="n"/>
      <c r="BZ377" s="13" t="n"/>
      <c r="CA377" s="13" t="n"/>
      <c r="CB377" s="13" t="n"/>
      <c r="CC377" s="13" t="n"/>
      <c r="CD377" s="13" t="n"/>
      <c r="CE377" s="13" t="n"/>
      <c r="CF377" s="13" t="n"/>
      <c r="CG377" s="13" t="n"/>
      <c r="CH377" s="13" t="n"/>
      <c r="CI377" s="13" t="n"/>
      <c r="CJ377" s="13" t="n"/>
      <c r="CK377" s="13" t="n"/>
      <c r="CL377" s="13" t="n"/>
      <c r="CM377" s="13" t="n"/>
      <c r="CN377" s="13" t="n"/>
      <c r="CO377" s="13" t="n"/>
      <c r="CP377" s="13" t="n"/>
      <c r="CQ377" s="13" t="n"/>
      <c r="CR377" s="17" t="n"/>
      <c r="CS377" s="17" t="n"/>
      <c r="CT377" s="17" t="n"/>
      <c r="CU377" s="13" t="n"/>
      <c r="CV377" s="17" t="n"/>
      <c r="CW377" s="17" t="n"/>
      <c r="CX377" s="17" t="n"/>
      <c r="CY377" s="17" t="n"/>
      <c r="CZ377" s="13" t="n"/>
      <c r="DA377" s="17" t="n"/>
      <c r="DB377" s="17" t="n"/>
      <c r="DC377" s="17" t="n"/>
      <c r="DD377" s="17" t="n"/>
      <c r="DE377" s="13" t="n"/>
      <c r="DF377" s="13" t="n"/>
      <c r="DG377" s="13" t="n"/>
      <c r="DH377" s="13" t="n"/>
      <c r="DI377" s="13" t="n"/>
      <c r="DJ377" s="13" t="n"/>
      <c r="DK377" s="13" t="n"/>
      <c r="DL377" s="13" t="n"/>
      <c r="DM377" s="13" t="n"/>
      <c r="DN377" s="13" t="n"/>
      <c r="DO377" s="17" t="n"/>
      <c r="DP377" s="17" t="n"/>
      <c r="DQ377" s="17" t="n"/>
      <c r="DR377" s="17" t="n"/>
      <c r="DS377" s="13" t="n"/>
      <c r="DT377" s="13" t="n"/>
      <c r="DU377" s="13" t="n"/>
      <c r="DV377" s="13" t="n"/>
      <c r="DW377" s="13" t="n"/>
      <c r="DX377" s="13" t="n"/>
      <c r="DY377" s="13" t="n"/>
      <c r="DZ377" s="13" t="n"/>
      <c r="EA377" s="13" t="n"/>
      <c r="EB377" s="13" t="n"/>
      <c r="EC377" s="13" t="n"/>
    </row>
    <row r="378" ht="16" customHeight="1">
      <c r="A378" s="14" t="inlineStr">
        <is>
          <t>Price</t>
        </is>
      </c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>
        <v>342</v>
      </c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3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  <c r="AL378" s="15" t="n"/>
      <c r="AP378" s="19">
        <f>(AP376*AP375)*(1-AP377)</f>
        <v/>
      </c>
      <c r="AQ378" s="19">
        <f>(AQ376*AQ375)*(1-AQ377)</f>
        <v/>
      </c>
      <c r="AR378" s="19">
        <f>(AR376*AR375)*(1-AR377)</f>
        <v/>
      </c>
      <c r="AS378" s="19">
        <f>(AS376*AS375)*(1-AS377)</f>
        <v/>
      </c>
      <c r="AT378" s="19">
        <f>(AT376*AT375)*(1-AT377)</f>
        <v/>
      </c>
      <c r="AU378" s="19">
        <f>(AU376*AU375)*(1-AU377)</f>
        <v/>
      </c>
      <c r="AV378" s="19">
        <f>(AV376*AV375)*(1-AV377)</f>
        <v/>
      </c>
      <c r="AW378" s="19">
        <f>(AW376*AW375)*(1-AW377)</f>
        <v/>
      </c>
      <c r="AX378" s="19">
        <f>(AX376*AX375)*(1-AX377)</f>
        <v/>
      </c>
      <c r="AY378" s="19">
        <f>(AY376*AY375)*(1-AY377)</f>
        <v/>
      </c>
      <c r="AZ378" s="19">
        <f>(AZ376*AZ375)*(1-AZ377)</f>
        <v/>
      </c>
      <c r="BA378" s="19">
        <f>(BA376*BA375)*(1-BA377)</f>
        <v/>
      </c>
      <c r="BB378" s="19">
        <f>(BB376*BB375)*(1-BB377)</f>
        <v/>
      </c>
      <c r="BC378" s="19">
        <f>(BC376*BC375)*(1-BC377)</f>
        <v/>
      </c>
      <c r="BD378" s="19">
        <f>(BD376*BD375)*(1-BD377)</f>
        <v/>
      </c>
      <c r="BE378" s="19">
        <f>(BE376*BE375)*(1-BE377)</f>
        <v/>
      </c>
      <c r="BF378" s="19" t="n"/>
      <c r="BG378" s="19" t="n"/>
      <c r="BH378" s="19" t="n"/>
      <c r="BI378" s="19">
        <f>(BI376*BI375)*(1-BI377)</f>
        <v/>
      </c>
      <c r="BJ378" s="15" t="n"/>
      <c r="BK378" s="15" t="n"/>
      <c r="BL378" s="15" t="n"/>
      <c r="BM378" s="15" t="n"/>
      <c r="BN378" s="15" t="n"/>
      <c r="BO378" s="19">
        <f>(BO376*BO375)*(1-BO377)</f>
        <v/>
      </c>
      <c r="BP378" s="19">
        <f>(BP376*BP375)*(1-BP377)</f>
        <v/>
      </c>
      <c r="BQ378" s="19">
        <f>(BQ376*BQ375)*(1-BQ377)</f>
        <v/>
      </c>
      <c r="BR378" s="15" t="n"/>
      <c r="BS378" s="15" t="n"/>
      <c r="BT378" s="15" t="n"/>
      <c r="BU378" s="15" t="n"/>
      <c r="BV378" s="19">
        <f>(BV376*BV375)*(1-BV377)</f>
        <v/>
      </c>
      <c r="BW378" s="15" t="n"/>
      <c r="BX378" s="15" t="n"/>
      <c r="BY378" s="15" t="n"/>
      <c r="BZ378" s="15" t="n"/>
      <c r="CA378" s="15" t="n"/>
      <c r="CB378" s="15" t="n"/>
      <c r="CC378" s="19">
        <f>(CC376*CC375)*(1-CC377)</f>
        <v/>
      </c>
      <c r="CD378" s="19">
        <f>(CD376*CD375)*(1-CD377)</f>
        <v/>
      </c>
      <c r="CE378" s="19">
        <f>(CE376*CE375)*(1-CE377)</f>
        <v/>
      </c>
      <c r="CF378" s="19">
        <f>(CF376*CF375)*(1-CF377)</f>
        <v/>
      </c>
      <c r="CG378" s="19">
        <f>(CG376*CG375)*(1-CG377)</f>
        <v/>
      </c>
      <c r="CH378" s="19">
        <f>(CH376*CH375)*(1-CH377)</f>
        <v/>
      </c>
      <c r="CI378" s="19">
        <f>(CI376*CI375)*(1-CI377)</f>
        <v/>
      </c>
      <c r="CJ378" s="19">
        <f>(CJ376*CJ375)*(1-CJ377)</f>
        <v/>
      </c>
      <c r="CK378" s="19">
        <f>(CK376*CK375)*(1-CK377)</f>
        <v/>
      </c>
      <c r="CL378" s="19">
        <f>(CL376*CL375)*(1-CL377)</f>
        <v/>
      </c>
      <c r="CM378" s="19">
        <f>(CM376*CM375)*(1-CM377)</f>
        <v/>
      </c>
      <c r="CN378" s="15" t="n"/>
      <c r="CO378" s="15" t="n"/>
      <c r="CP378" s="15" t="n"/>
      <c r="CQ378" s="15" t="n"/>
      <c r="CR378" s="19">
        <f>(CR376*CR375)*(1-CR377)</f>
        <v/>
      </c>
      <c r="CS378" s="19">
        <f>(CS376*CS375)*(1-CS377)</f>
        <v/>
      </c>
      <c r="CT378" s="19">
        <f>(CT376*CT375)*(1-CT377)</f>
        <v/>
      </c>
      <c r="CU378" s="19">
        <f>(CU376*CU375)*(1-CU377)</f>
        <v/>
      </c>
      <c r="CV378" s="19">
        <f>(CV376*CV375)*(1-CV377)</f>
        <v/>
      </c>
      <c r="CW378" s="19">
        <f>(CW376*CW375)*(1-CW377)</f>
        <v/>
      </c>
      <c r="CX378" s="19" t="n"/>
      <c r="CY378" s="19" t="n"/>
      <c r="CZ378" s="15" t="n"/>
      <c r="DA378" s="19">
        <f>(DA376*DA375)*(1-DA377)</f>
        <v/>
      </c>
      <c r="DB378" s="19">
        <f>(DB376*DB375)*(1-DB377)</f>
        <v/>
      </c>
      <c r="DC378" s="19">
        <f>(DC376*DC375)*(1-DC377)</f>
        <v/>
      </c>
      <c r="DD378" s="19">
        <f>(DD376*DD375)*(1-DD377)</f>
        <v/>
      </c>
      <c r="DE378" s="19">
        <f>(DE376*DE375)*(1-DE377)</f>
        <v/>
      </c>
      <c r="DF378" s="19">
        <f>(DF376*DF375)*(1-DF377)</f>
        <v/>
      </c>
      <c r="DG378" s="15" t="n"/>
      <c r="DH378" s="19">
        <f>(DH376*DH375)*(1-DH377)</f>
        <v/>
      </c>
      <c r="DI378" s="19">
        <f>(DI376*DI375)*(1-DI377)</f>
        <v/>
      </c>
      <c r="DJ378" s="19">
        <f>(DJ376*DJ375)*(1-DJ377)</f>
        <v/>
      </c>
      <c r="DK378" s="19">
        <f>(DK376*DK375)*(1-DK377)</f>
        <v/>
      </c>
      <c r="DL378" s="19">
        <f>(DL376*DL375)*(1-DL377)</f>
        <v/>
      </c>
      <c r="DM378" s="19">
        <f>(DM376*DM375)*(1-DM377)</f>
        <v/>
      </c>
      <c r="DN378" s="19">
        <f>(DN376*DN375)*(1-DN377)</f>
        <v/>
      </c>
      <c r="DO378" s="19">
        <f>(DO376*DO375)*(1-DO377)</f>
        <v/>
      </c>
      <c r="DP378" s="19">
        <f>(DP376*DP375)*(1-DP377)</f>
        <v/>
      </c>
      <c r="DQ378" s="19">
        <f>(DQ376*DQ375)*(1-DQ377)</f>
        <v/>
      </c>
      <c r="DR378" s="19">
        <f>(DR376*DR375)*(1-DR377)</f>
        <v/>
      </c>
      <c r="DS378" s="19">
        <f>(DS376*DS375)*(1-DS377)</f>
        <v/>
      </c>
      <c r="DT378" s="13" t="n"/>
      <c r="DU378" s="19">
        <f>(DU376*DU375)*(1-DU377)</f>
        <v/>
      </c>
      <c r="DV378" s="19">
        <f>(DV376*DV375)*(1-DV377)</f>
        <v/>
      </c>
      <c r="DW378" s="19">
        <f>(DW376*DW375)*(1-DW377)</f>
        <v/>
      </c>
      <c r="DX378" s="15" t="n"/>
      <c r="DY378" s="15" t="n"/>
      <c r="DZ378" s="15" t="n"/>
      <c r="EA378" s="15" t="n"/>
      <c r="EB378" s="19">
        <f>(EB376*EB375)*(1-EB377)</f>
        <v/>
      </c>
      <c r="EC378" s="19">
        <f>(EC376*EC375)*(1-EC377)</f>
        <v/>
      </c>
    </row>
    <row r="379" ht="16" customHeight="1">
      <c r="A379" s="16" t="inlineStr">
        <is>
          <t>Discount</t>
        </is>
      </c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>
        <v>0</v>
      </c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17" t="n"/>
      <c r="AB379" s="13" t="n"/>
      <c r="AC379" s="17" t="n"/>
      <c r="AD379" s="17" t="n"/>
      <c r="AE379" s="17" t="n"/>
      <c r="AF379" s="17" t="n"/>
      <c r="AG379" s="17" t="n"/>
      <c r="AH379" s="17" t="n"/>
      <c r="AI379" s="17" t="n"/>
      <c r="AJ379" s="17" t="n"/>
      <c r="AK379" s="17" t="n"/>
      <c r="AL379" s="17" t="n"/>
      <c r="AP379" s="13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13" t="n"/>
      <c r="BE379" s="13" t="n"/>
      <c r="BF379" s="6" t="n"/>
      <c r="BG379" s="6" t="n"/>
      <c r="BH379" s="6" t="n"/>
      <c r="BI379" s="6" t="n"/>
      <c r="BJ379" s="17" t="n"/>
      <c r="BK379" s="17" t="n"/>
      <c r="BL379" s="17" t="n"/>
      <c r="BM379" s="17" t="n"/>
      <c r="BN379" s="17" t="n"/>
      <c r="BO379" s="6" t="n"/>
      <c r="BP379" s="6" t="n"/>
      <c r="BQ379" s="6" t="n"/>
      <c r="BR379" s="17" t="n"/>
      <c r="BS379" s="17" t="n"/>
      <c r="BT379" s="17" t="n"/>
      <c r="BU379" s="17" t="n"/>
      <c r="BV379" s="6" t="n"/>
      <c r="BW379" s="17" t="n"/>
      <c r="BX379" s="17" t="n"/>
      <c r="BY379" s="17" t="n"/>
      <c r="BZ379" s="17" t="n"/>
      <c r="CA379" s="17" t="n"/>
      <c r="CB379" s="17" t="n"/>
      <c r="CC379" s="13" t="n"/>
      <c r="CD379" s="13" t="n"/>
      <c r="CE379" s="13" t="n"/>
      <c r="CF379" s="13" t="n"/>
      <c r="CG379" s="13" t="n"/>
      <c r="CH379" s="13" t="n"/>
      <c r="CI379" s="13" t="n"/>
      <c r="CJ379" s="13" t="n"/>
      <c r="CK379" s="13" t="n"/>
      <c r="CL379" s="13" t="n"/>
      <c r="CM379" s="13" t="n"/>
      <c r="CN379" s="17" t="n"/>
      <c r="CO379" s="17" t="n"/>
      <c r="CP379" s="17" t="n"/>
      <c r="CQ379" s="17" t="n"/>
      <c r="CR379" s="6" t="n"/>
      <c r="CS379" s="6" t="n"/>
      <c r="CT379" s="6" t="n"/>
      <c r="CU379" s="13" t="n"/>
      <c r="CV379" s="6" t="n"/>
      <c r="CW379" s="6" t="n"/>
      <c r="CX379" s="6" t="n"/>
      <c r="CY379" s="6" t="n"/>
      <c r="CZ379" s="17" t="n"/>
      <c r="DA379" s="6" t="n"/>
      <c r="DB379" s="6" t="n"/>
      <c r="DC379" s="6" t="n"/>
      <c r="DD379" s="6" t="n"/>
      <c r="DE379" s="13" t="n"/>
      <c r="DF379" s="13" t="n"/>
      <c r="DG379" s="17" t="n"/>
      <c r="DH379" s="13" t="n"/>
      <c r="DI379" s="13" t="n"/>
      <c r="DJ379" s="13" t="n"/>
      <c r="DK379" s="13" t="n"/>
      <c r="DL379" s="13" t="n"/>
      <c r="DM379" s="13" t="n"/>
      <c r="DN379" s="13" t="n"/>
      <c r="DO379" s="6" t="n"/>
      <c r="DP379" s="6" t="n"/>
      <c r="DQ379" s="6" t="n"/>
      <c r="DR379" s="6" t="n"/>
      <c r="DS379" s="13" t="n"/>
      <c r="DT379" s="13" t="n"/>
      <c r="DU379" s="13" t="n"/>
      <c r="DV379" s="13" t="n"/>
      <c r="DW379" s="13" t="n"/>
      <c r="DX379" s="17" t="n"/>
      <c r="DY379" s="17" t="n"/>
      <c r="DZ379" s="17" t="n"/>
      <c r="EA379" s="17" t="n"/>
      <c r="EB379" s="13" t="n"/>
      <c r="EC379" s="13" t="n"/>
    </row>
    <row r="380" ht="16" customHeight="1">
      <c r="A380" s="18" t="inlineStr">
        <is>
          <t>Final Price</t>
        </is>
      </c>
      <c r="B380" s="19">
        <f>(B378*B377)*(1-B379)</f>
        <v/>
      </c>
      <c r="C380" s="19">
        <f>(C378*C377)*(1-C379)</f>
        <v/>
      </c>
      <c r="D380" s="19">
        <f>(D378*D377)*(1-D379)</f>
        <v/>
      </c>
      <c r="E380" s="19">
        <f>(E378*E377)*(1-E379)</f>
        <v/>
      </c>
      <c r="F380" s="19">
        <f>(F378*F377)*(1-F379)</f>
        <v/>
      </c>
      <c r="G380" s="19">
        <f>(G378*G377)*(1-G379)</f>
        <v/>
      </c>
      <c r="H380" s="19">
        <f>(H378*H377)*(1-H379)</f>
        <v/>
      </c>
      <c r="I380" s="19">
        <f>(I378*I377)*(1-I379)</f>
        <v/>
      </c>
      <c r="J380" s="19">
        <f>(J378*J377)*(1-J379)</f>
        <v/>
      </c>
      <c r="K380" s="19">
        <f>(K378*K377)*(1-K379)</f>
        <v/>
      </c>
      <c r="L380" s="19">
        <f>(L378*L377)*(1-L379)</f>
        <v/>
      </c>
      <c r="M380" s="19">
        <f>(M378*M377)*(1-M379)</f>
        <v/>
      </c>
      <c r="N380" s="19">
        <f>(N378*N377)*(1-N379)</f>
        <v/>
      </c>
      <c r="O380" s="19">
        <f>(O378*O377)*(1-O379)</f>
        <v/>
      </c>
      <c r="P380" s="19">
        <f>(P378*P377)*(1-P379)</f>
        <v/>
      </c>
      <c r="Q380" s="19">
        <f>(Q378*Q377)*(1-Q379)</f>
        <v/>
      </c>
      <c r="R380" s="19">
        <f>(R378*R377)*(1-R379)</f>
        <v/>
      </c>
      <c r="S380" s="19">
        <f>(S378*S377)*(1-S379)</f>
        <v/>
      </c>
      <c r="T380" s="19">
        <f>(T378*T377)*(1-T379)</f>
        <v/>
      </c>
      <c r="U380" s="19">
        <f>(U378*U377)*(1-U379)</f>
        <v/>
      </c>
      <c r="V380" s="19">
        <f>(V378*V377)*(1-V379)</f>
        <v/>
      </c>
      <c r="W380" s="19">
        <f>(W378*W377)*(1-W379)</f>
        <v/>
      </c>
      <c r="X380" s="19" t="n"/>
      <c r="Y380" s="19">
        <f>(Y378*Y377)*(1-Y379)</f>
        <v/>
      </c>
      <c r="Z380" s="19">
        <f>(Z378*Z377)*(1-Z379)</f>
        <v/>
      </c>
      <c r="AA380" s="19">
        <f>(AA378*AA377)*(1-AA379)</f>
        <v/>
      </c>
      <c r="AB380" s="19">
        <f>(AB378*AB377)*(1-AB379)</f>
        <v/>
      </c>
      <c r="AC380" s="19">
        <f>(AC378*AC377)*(1-AC379)</f>
        <v/>
      </c>
      <c r="AD380" s="19" t="n"/>
      <c r="AE380" s="19" t="n"/>
      <c r="AF380" s="19" t="n"/>
      <c r="AG380" s="19" t="n"/>
      <c r="AH380" s="19" t="n"/>
      <c r="AI380" s="19" t="n"/>
      <c r="AJ380" s="19">
        <f>(AJ378*AJ377)*(1-AJ379)</f>
        <v/>
      </c>
      <c r="AK380" s="19">
        <f>(AK378*AK377)*(1-AK379)</f>
        <v/>
      </c>
      <c r="AL380" s="19">
        <f>(AL378*AL377)*(1-AL379)</f>
        <v/>
      </c>
      <c r="AP380" s="13" t="n"/>
      <c r="AQ380" s="20" t="n"/>
      <c r="AR380" s="20" t="n"/>
      <c r="AS380" s="20" t="n"/>
      <c r="AT380" s="20" t="n"/>
      <c r="AU380" s="20" t="n"/>
      <c r="AV380" s="20" t="n"/>
      <c r="AW380" s="20" t="n"/>
      <c r="AX380" s="20" t="n"/>
      <c r="AY380" s="20" t="n"/>
      <c r="AZ380" s="20" t="n"/>
      <c r="BA380" s="20" t="n"/>
      <c r="BB380" s="20" t="n"/>
      <c r="BC380" s="20" t="n"/>
      <c r="BD380" s="13" t="n"/>
      <c r="BE380" s="13" t="n"/>
      <c r="BF380" s="20" t="n"/>
      <c r="BG380" s="20" t="n"/>
      <c r="BH380" s="20" t="n"/>
      <c r="BI380" s="20" t="n"/>
      <c r="BJ380" s="19">
        <f>(BJ378*BJ377)*(1-BJ379)</f>
        <v/>
      </c>
      <c r="BK380" s="19">
        <f>(BK378*BK377)*(1-BK379)</f>
        <v/>
      </c>
      <c r="BL380" s="19">
        <f>(BL378*BL377)*(1-BL379)</f>
        <v/>
      </c>
      <c r="BM380" s="19">
        <f>(BM378*BM377)*(1-BM379)</f>
        <v/>
      </c>
      <c r="BN380" s="19">
        <f>(BN378*BN377)*(1-BN379)</f>
        <v/>
      </c>
      <c r="BO380" s="20" t="n"/>
      <c r="BP380" s="20" t="n"/>
      <c r="BQ380" s="20" t="n"/>
      <c r="BR380" s="19">
        <f>(BR378*BR377)*(1-BR379)</f>
        <v/>
      </c>
      <c r="BS380" s="19">
        <f>(BS378*BS377)*(1-BS379)</f>
        <v/>
      </c>
      <c r="BT380" s="19">
        <f>(BT378*BT377)*(1-BT379)</f>
        <v/>
      </c>
      <c r="BU380" s="19">
        <f>(BU378*BU377)*(1-BU379)</f>
        <v/>
      </c>
      <c r="BV380" s="20" t="n"/>
      <c r="BW380" s="19">
        <f>(BW378*BW377)*(1-BW379)</f>
        <v/>
      </c>
      <c r="BX380" s="19">
        <f>(BX378*BX377)*(1-BX379)</f>
        <v/>
      </c>
      <c r="BY380" s="19">
        <f>(BY378*BY377)*(1-BY379)</f>
        <v/>
      </c>
      <c r="BZ380" s="19">
        <f>(BZ378*BZ377)*(1-BZ379)</f>
        <v/>
      </c>
      <c r="CA380" s="19">
        <f>(CA378*CA377)*(1-CA379)</f>
        <v/>
      </c>
      <c r="CB380" s="19">
        <f>(CB378*CB377)*(1-CB379)</f>
        <v/>
      </c>
      <c r="CC380" s="13" t="n"/>
      <c r="CD380" s="13" t="n"/>
      <c r="CE380" s="13" t="n"/>
      <c r="CF380" s="13" t="n"/>
      <c r="CG380" s="13" t="n"/>
      <c r="CH380" s="13" t="n"/>
      <c r="CI380" s="13" t="n"/>
      <c r="CJ380" s="13" t="n"/>
      <c r="CK380" s="13" t="n"/>
      <c r="CL380" s="13" t="n"/>
      <c r="CM380" s="13" t="n"/>
      <c r="CN380" s="19">
        <f>(CN378*CN377)*(1-CN379)</f>
        <v/>
      </c>
      <c r="CO380" s="19">
        <f>(CO378*CO377)*(1-CO379)</f>
        <v/>
      </c>
      <c r="CP380" s="19">
        <f>(CP378*CP377)*(1-CP379)</f>
        <v/>
      </c>
      <c r="CQ380" s="19">
        <f>(CQ378*CQ377)*(1-CQ379)</f>
        <v/>
      </c>
      <c r="CR380" s="20" t="n"/>
      <c r="CS380" s="20" t="n"/>
      <c r="CT380" s="20" t="n"/>
      <c r="CU380" s="13" t="n"/>
      <c r="CV380" s="20" t="n"/>
      <c r="CW380" s="20" t="n"/>
      <c r="CX380" s="20" t="n"/>
      <c r="CY380" s="20" t="n"/>
      <c r="CZ380" s="19">
        <f>(CZ378*CZ377)*(1-CZ379)</f>
        <v/>
      </c>
      <c r="DA380" s="20" t="n"/>
      <c r="DB380" s="20" t="n"/>
      <c r="DC380" s="20" t="n"/>
      <c r="DD380" s="20" t="n"/>
      <c r="DE380" s="13" t="n"/>
      <c r="DF380" s="13" t="n"/>
      <c r="DG380" s="19">
        <f>(DG378*DG377)*(1-DG379)</f>
        <v/>
      </c>
      <c r="DH380" s="13" t="n"/>
      <c r="DI380" s="13" t="n"/>
      <c r="DJ380" s="13" t="n"/>
      <c r="DK380" s="13" t="n"/>
      <c r="DL380" s="13" t="n"/>
      <c r="DM380" s="13" t="n"/>
      <c r="DN380" s="13" t="n"/>
      <c r="DO380" s="20" t="n"/>
      <c r="DP380" s="20" t="n"/>
      <c r="DQ380" s="20" t="n"/>
      <c r="DR380" s="20" t="n"/>
      <c r="DS380" s="13" t="n"/>
      <c r="DT380" s="19">
        <f>(DT378*DT377)*(1-DT379)</f>
        <v/>
      </c>
      <c r="DU380" s="13" t="n"/>
      <c r="DV380" s="13" t="n"/>
      <c r="DW380" s="13" t="n"/>
      <c r="DX380" s="19">
        <f>(DX378*DX377)*(1-DX379)</f>
        <v/>
      </c>
      <c r="DY380" s="19">
        <f>(DY378*DY377)*(1-DY379)</f>
        <v/>
      </c>
      <c r="DZ380" s="19">
        <f>(DZ378*DZ377)*(1-DZ379)</f>
        <v/>
      </c>
      <c r="EA380" s="19">
        <f>(EA378*EA377)*(1-EA379)</f>
        <v/>
      </c>
      <c r="EB380" s="13" t="n"/>
      <c r="EC380" s="13" t="n"/>
    </row>
    <row r="381" ht="16" customHeight="1">
      <c r="A381" s="11" t="inlineStr">
        <is>
          <t>Customer</t>
        </is>
      </c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inlineStr">
        <is>
          <t>Ormat</t>
        </is>
      </c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13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P381" s="13" t="n"/>
      <c r="AQ381" s="13" t="n"/>
      <c r="AR381" s="13" t="n"/>
      <c r="AS381" s="13" t="n"/>
      <c r="AT381" s="13" t="n"/>
      <c r="AU381" s="13" t="n"/>
      <c r="AV381" s="13" t="n"/>
      <c r="AW381" s="13" t="n"/>
      <c r="AX381" s="13" t="n"/>
      <c r="AY381" s="13" t="n"/>
      <c r="AZ381" s="13" t="n"/>
      <c r="BA381" s="13" t="n"/>
      <c r="BB381" s="13" t="n"/>
      <c r="BC381" s="13" t="n"/>
      <c r="BD381" s="13" t="n"/>
      <c r="BE381" s="13" t="n"/>
      <c r="BF381" s="13" t="n"/>
      <c r="BG381" s="13" t="n"/>
      <c r="BH381" s="13" t="n"/>
      <c r="BI381" s="13" t="n"/>
      <c r="BJ381" s="6" t="n"/>
      <c r="BK381" s="6" t="n"/>
      <c r="BL381" s="6" t="n"/>
      <c r="BM381" s="6" t="n"/>
      <c r="BN381" s="6" t="n"/>
      <c r="BO381" s="13" t="n"/>
      <c r="BP381" s="13" t="n"/>
      <c r="BQ381" s="13" t="n"/>
      <c r="BR381" s="6" t="n"/>
      <c r="BS381" s="6" t="n"/>
      <c r="BT381" s="6" t="n"/>
      <c r="BU381" s="6" t="n"/>
      <c r="BV381" s="13" t="n"/>
      <c r="BW381" s="6" t="n"/>
      <c r="BX381" s="6" t="n"/>
      <c r="BY381" s="6" t="n"/>
      <c r="BZ381" s="6" t="n"/>
      <c r="CA381" s="6" t="n"/>
      <c r="CB381" s="6" t="n"/>
      <c r="CC381" s="13" t="n"/>
      <c r="CD381" s="13" t="n"/>
      <c r="CE381" s="13" t="n"/>
      <c r="CF381" s="13" t="n"/>
      <c r="CG381" s="13" t="n"/>
      <c r="CH381" s="13" t="n"/>
      <c r="CI381" s="13" t="n"/>
      <c r="CJ381" s="13" t="n"/>
      <c r="CK381" s="13" t="n"/>
      <c r="CL381" s="13" t="n"/>
      <c r="CM381" s="13" t="n"/>
      <c r="CN381" s="6" t="n"/>
      <c r="CO381" s="6" t="n"/>
      <c r="CP381" s="6" t="n"/>
      <c r="CQ381" s="6" t="n"/>
      <c r="CR381" s="13" t="n"/>
      <c r="CS381" s="13" t="n"/>
      <c r="CT381" s="13" t="n"/>
      <c r="CU381" s="13" t="n"/>
      <c r="CV381" s="13" t="n"/>
      <c r="CW381" s="13" t="n"/>
      <c r="CX381" s="13" t="n"/>
      <c r="CY381" s="13" t="n"/>
      <c r="CZ381" s="6" t="n"/>
      <c r="DA381" s="13" t="n"/>
      <c r="DB381" s="13" t="n"/>
      <c r="DC381" s="13" t="n"/>
      <c r="DD381" s="13" t="n"/>
      <c r="DE381" s="13" t="n"/>
      <c r="DF381" s="13" t="n"/>
      <c r="DG381" s="6" t="n"/>
      <c r="DH381" s="13" t="n"/>
      <c r="DI381" s="13" t="n"/>
      <c r="DJ381" s="13" t="n"/>
      <c r="DK381" s="13" t="n"/>
      <c r="DL381" s="13" t="n"/>
      <c r="DM381" s="13" t="n"/>
      <c r="DN381" s="13" t="n"/>
      <c r="DO381" s="13" t="n"/>
      <c r="DP381" s="13" t="n"/>
      <c r="DQ381" s="13" t="n"/>
      <c r="DR381" s="13" t="n"/>
      <c r="DS381" s="13" t="n"/>
      <c r="DT381" s="13" t="n"/>
      <c r="DU381" s="13" t="n"/>
      <c r="DV381" s="13" t="n"/>
      <c r="DW381" s="13" t="n"/>
      <c r="DX381" s="6" t="n"/>
      <c r="DY381" s="6" t="n"/>
      <c r="DZ381" s="6" t="n"/>
      <c r="EA381" s="6" t="n"/>
      <c r="EB381" s="13" t="n"/>
      <c r="EC381" s="13" t="n"/>
    </row>
    <row r="382" ht="16" customHeight="1">
      <c r="A382" s="21" t="inlineStr">
        <is>
          <t>Customer PN</t>
        </is>
      </c>
      <c r="B382" s="20" t="n"/>
      <c r="C382" s="20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inlineStr">
        <is>
          <t>955.070.841.1</t>
        </is>
      </c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Z382" s="20" t="n"/>
      <c r="AA382" s="20" t="n"/>
      <c r="AB382" s="13" t="n"/>
      <c r="AC382" s="32" t="n"/>
      <c r="AD382" s="32" t="n"/>
      <c r="AE382" s="32" t="n"/>
      <c r="AF382" s="32" t="n"/>
      <c r="AG382" s="32" t="n"/>
      <c r="AH382" s="32" t="n"/>
      <c r="AI382" s="32" t="n"/>
      <c r="AJ382" s="20" t="n"/>
      <c r="AK382" s="20" t="n"/>
      <c r="AL382" s="20" t="n"/>
      <c r="AP382" s="13" t="n"/>
      <c r="AQ382" s="30" t="n"/>
      <c r="AR382" s="30" t="n"/>
      <c r="AS382" s="30" t="n"/>
      <c r="AT382" s="30" t="n"/>
      <c r="AU382" s="30" t="n"/>
      <c r="AV382" s="30" t="n"/>
      <c r="AW382" s="30" t="n"/>
      <c r="AX382" s="30" t="n"/>
      <c r="AY382" s="30" t="n"/>
      <c r="AZ382" s="30" t="n"/>
      <c r="BA382" s="30" t="n"/>
      <c r="BB382" s="30" t="n"/>
      <c r="BC382" s="30" t="n"/>
      <c r="BD382" s="13" t="n"/>
      <c r="BE382" s="13" t="n"/>
      <c r="BF382" s="30" t="n"/>
      <c r="BG382" s="30" t="n"/>
      <c r="BH382" s="30" t="n"/>
      <c r="BI382" s="30" t="n"/>
      <c r="BJ382" s="32" t="n"/>
      <c r="BK382" s="32" t="n"/>
      <c r="BL382" s="32" t="n"/>
      <c r="BM382" s="32" t="n"/>
      <c r="BN382" s="32" t="n"/>
      <c r="BO382" s="30" t="n"/>
      <c r="BP382" s="30" t="n"/>
      <c r="BQ382" s="30" t="n"/>
      <c r="BR382" s="32" t="n"/>
      <c r="BS382" s="32" t="n"/>
      <c r="BT382" s="32" t="n"/>
      <c r="BU382" s="32" t="n"/>
      <c r="BV382" s="30" t="n"/>
      <c r="BW382" s="32" t="n"/>
      <c r="BX382" s="32" t="n"/>
      <c r="BY382" s="32" t="n"/>
      <c r="BZ382" s="32" t="n"/>
      <c r="CA382" s="20" t="n"/>
      <c r="CB382" s="20" t="n"/>
      <c r="CC382" s="13" t="n"/>
      <c r="CD382" s="13" t="n"/>
      <c r="CE382" s="13" t="n"/>
      <c r="CF382" s="13" t="n"/>
      <c r="CG382" s="13" t="n"/>
      <c r="CH382" s="13" t="n"/>
      <c r="CI382" s="13" t="n"/>
      <c r="CJ382" s="13" t="n"/>
      <c r="CK382" s="13" t="n"/>
      <c r="CL382" s="13" t="n"/>
      <c r="CM382" s="13" t="n"/>
      <c r="CN382" s="32" t="n"/>
      <c r="CO382" s="32" t="n"/>
      <c r="CP382" s="32" t="n"/>
      <c r="CQ382" s="32" t="n"/>
      <c r="CR382" s="30" t="n"/>
      <c r="CS382" s="30" t="n"/>
      <c r="CT382" s="30" t="n"/>
      <c r="CU382" s="13" t="n"/>
      <c r="CV382" s="30" t="n"/>
      <c r="CW382" s="30" t="n"/>
      <c r="CX382" s="30" t="n"/>
      <c r="CY382" s="30" t="n"/>
      <c r="CZ382" s="32" t="n"/>
      <c r="DA382" s="30" t="n"/>
      <c r="DB382" s="30" t="n"/>
      <c r="DC382" s="30" t="n"/>
      <c r="DD382" s="30" t="n"/>
      <c r="DE382" s="13" t="n"/>
      <c r="DF382" s="13" t="n"/>
      <c r="DG382" s="32" t="n"/>
      <c r="DH382" s="13" t="n"/>
      <c r="DI382" s="13" t="n"/>
      <c r="DJ382" s="13" t="n"/>
      <c r="DK382" s="13" t="n"/>
      <c r="DL382" s="13" t="n"/>
      <c r="DM382" s="13" t="n"/>
      <c r="DN382" s="13" t="n"/>
      <c r="DO382" s="30" t="n"/>
      <c r="DP382" s="30" t="n"/>
      <c r="DQ382" s="30" t="n"/>
      <c r="DR382" s="30" t="n"/>
      <c r="DS382" s="13" t="n"/>
      <c r="DT382" s="13" t="n"/>
      <c r="DU382" s="13" t="n"/>
      <c r="DV382" s="13" t="n"/>
      <c r="DW382" s="13" t="n"/>
      <c r="DX382" s="32" t="n"/>
      <c r="DY382" s="32" t="n"/>
      <c r="DZ382" s="32" t="n"/>
      <c r="EA382" s="32" t="n"/>
      <c r="EB382" s="13" t="n"/>
      <c r="EC382" s="13" t="n"/>
    </row>
    <row r="383" ht="16" customHeight="1">
      <c r="A383" s="12" t="inlineStr">
        <is>
          <t>PO REF</t>
        </is>
      </c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20" t="inlineStr">
        <is>
          <t>AJ23-0702</t>
        </is>
      </c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P383" s="13" t="n"/>
      <c r="AQ383" s="13" t="n"/>
      <c r="AR383" s="13" t="n"/>
      <c r="AS383" s="13" t="n"/>
      <c r="AT383" s="13" t="n"/>
      <c r="AU383" s="13" t="n"/>
      <c r="AV383" s="13" t="n"/>
      <c r="AW383" s="13" t="n"/>
      <c r="AX383" s="13" t="n"/>
      <c r="AY383" s="13" t="n"/>
      <c r="AZ383" s="13" t="n"/>
      <c r="BA383" s="13" t="n"/>
      <c r="BB383" s="13" t="n"/>
      <c r="BC383" s="13" t="n"/>
      <c r="BD383" s="13" t="n"/>
      <c r="BE383" s="13" t="n"/>
      <c r="BF383" s="13" t="n"/>
      <c r="BG383" s="13" t="n"/>
      <c r="BH383" s="13" t="n"/>
      <c r="BI383" s="13" t="n"/>
      <c r="BJ383" s="13" t="n"/>
      <c r="BK383" s="13" t="n"/>
      <c r="BL383" s="13" t="n"/>
      <c r="BM383" s="13" t="n"/>
      <c r="BN383" s="13" t="n"/>
      <c r="BO383" s="13" t="n"/>
      <c r="BP383" s="13" t="n"/>
      <c r="BQ383" s="13" t="n"/>
      <c r="BR383" s="13" t="n"/>
      <c r="BS383" s="13" t="n"/>
      <c r="BT383" s="13" t="n"/>
      <c r="BU383" s="13" t="n"/>
      <c r="BV383" s="13" t="n"/>
      <c r="BW383" s="13" t="n"/>
      <c r="BX383" s="13" t="n"/>
      <c r="BY383" s="13" t="n"/>
      <c r="BZ383" s="13" t="n"/>
      <c r="CA383" s="13" t="n"/>
      <c r="CB383" s="13" t="n"/>
      <c r="CC383" s="13" t="n"/>
      <c r="CD383" s="13" t="n"/>
      <c r="CE383" s="13" t="n"/>
      <c r="CF383" s="13" t="n"/>
      <c r="CG383" s="13" t="n"/>
      <c r="CH383" s="13" t="n"/>
      <c r="CI383" s="13" t="n"/>
      <c r="CJ383" s="13" t="n"/>
      <c r="CK383" s="13" t="n"/>
      <c r="CL383" s="13" t="n"/>
      <c r="CM383" s="13" t="n"/>
      <c r="CN383" s="13" t="n"/>
      <c r="CO383" s="13" t="n"/>
      <c r="CP383" s="13" t="n"/>
      <c r="CQ383" s="13" t="n"/>
      <c r="CR383" s="13" t="n"/>
      <c r="CS383" s="13" t="n"/>
      <c r="CT383" s="13" t="n"/>
      <c r="CU383" s="13" t="n"/>
      <c r="CV383" s="13" t="n"/>
      <c r="CW383" s="13" t="n"/>
      <c r="CX383" s="13" t="n"/>
      <c r="CY383" s="13" t="n"/>
      <c r="CZ383" s="13" t="n"/>
      <c r="DA383" s="13" t="n"/>
      <c r="DB383" s="13" t="n"/>
      <c r="DC383" s="13" t="n"/>
      <c r="DD383" s="13" t="n"/>
      <c r="DE383" s="13" t="n"/>
      <c r="DF383" s="13" t="n"/>
      <c r="DG383" s="13" t="n"/>
      <c r="DH383" s="13" t="n"/>
      <c r="DI383" s="13" t="n"/>
      <c r="DJ383" s="13" t="n"/>
      <c r="DK383" s="13" t="n"/>
      <c r="DL383" s="13" t="n"/>
      <c r="DM383" s="13" t="n"/>
      <c r="DN383" s="13" t="n"/>
      <c r="DO383" s="13" t="n"/>
      <c r="DP383" s="13" t="n"/>
      <c r="DQ383" s="13" t="n"/>
      <c r="DR383" s="13" t="n"/>
      <c r="DS383" s="13" t="n"/>
      <c r="DT383" s="13" t="n"/>
      <c r="DU383" s="13" t="n"/>
      <c r="DV383" s="13" t="n"/>
      <c r="DW383" s="13" t="n"/>
      <c r="DX383" s="13" t="n"/>
      <c r="DY383" s="13" t="n"/>
      <c r="DZ383" s="13" t="n"/>
      <c r="EA383" s="13" t="n"/>
      <c r="EB383" s="13" t="n"/>
      <c r="EC383" s="13" t="n"/>
    </row>
    <row r="384" ht="16" customHeight="1">
      <c r="A384" s="12" t="inlineStr">
        <is>
          <t>From Stock</t>
        </is>
      </c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inlineStr">
        <is>
          <t>V</t>
        </is>
      </c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13" t="n"/>
      <c r="AC384" s="30" t="n"/>
      <c r="AD384" s="30" t="n"/>
      <c r="AE384" s="30" t="n"/>
      <c r="AF384" s="30" t="n"/>
      <c r="AG384" s="30" t="n"/>
      <c r="AH384" s="30" t="n"/>
      <c r="AI384" s="30" t="n"/>
      <c r="AJ384" s="30" t="n"/>
      <c r="AK384" s="30" t="n"/>
      <c r="AL384" s="30" t="n"/>
      <c r="AP384" s="13" t="n"/>
      <c r="AQ384" s="15" t="n"/>
      <c r="AR384" s="15" t="n"/>
      <c r="AS384" s="15" t="n"/>
      <c r="AT384" s="15" t="n"/>
      <c r="AU384" s="15" t="n"/>
      <c r="AV384" s="15" t="n"/>
      <c r="AW384" s="15" t="n"/>
      <c r="AX384" s="15" t="n"/>
      <c r="AY384" s="15" t="n"/>
      <c r="AZ384" s="15" t="n"/>
      <c r="BA384" s="15" t="n"/>
      <c r="BB384" s="15" t="n"/>
      <c r="BC384" s="15" t="n"/>
      <c r="BD384" s="13" t="n"/>
      <c r="BE384" s="13" t="n"/>
      <c r="BF384" s="15" t="n"/>
      <c r="BG384" s="15" t="n"/>
      <c r="BH384" s="15" t="n"/>
      <c r="BI384" s="15" t="n"/>
      <c r="BJ384" s="30" t="n"/>
      <c r="BK384" s="30" t="n"/>
      <c r="BL384" s="30" t="n"/>
      <c r="BM384" s="30" t="n"/>
      <c r="BN384" s="30" t="n"/>
      <c r="BO384" s="15" t="n"/>
      <c r="BP384" s="15" t="n"/>
      <c r="BQ384" s="15" t="n"/>
      <c r="BR384" s="30" t="n"/>
      <c r="BS384" s="30" t="n"/>
      <c r="BT384" s="30" t="n"/>
      <c r="BU384" s="30" t="n"/>
      <c r="BV384" s="15" t="n"/>
      <c r="BW384" s="30" t="n"/>
      <c r="BX384" s="30" t="n"/>
      <c r="BY384" s="30" t="n"/>
      <c r="BZ384" s="30" t="n"/>
      <c r="CA384" s="30" t="n"/>
      <c r="CB384" s="30" t="n"/>
      <c r="CC384" s="13" t="n"/>
      <c r="CD384" s="13" t="n"/>
      <c r="CE384" s="13" t="n"/>
      <c r="CF384" s="13" t="n"/>
      <c r="CG384" s="13" t="n"/>
      <c r="CH384" s="13" t="n"/>
      <c r="CI384" s="13" t="n"/>
      <c r="CJ384" s="13" t="n"/>
      <c r="CK384" s="13" t="n"/>
      <c r="CL384" s="13" t="n"/>
      <c r="CM384" s="13" t="n"/>
      <c r="CN384" s="30" t="n"/>
      <c r="CO384" s="30" t="n"/>
      <c r="CP384" s="30" t="n"/>
      <c r="CQ384" s="30" t="n"/>
      <c r="CR384" s="15" t="n"/>
      <c r="CS384" s="15" t="n"/>
      <c r="CT384" s="15" t="n"/>
      <c r="CU384" s="13" t="n"/>
      <c r="CV384" s="15" t="n"/>
      <c r="CW384" s="15" t="n"/>
      <c r="CX384" s="15" t="n"/>
      <c r="CY384" s="15" t="n"/>
      <c r="CZ384" s="30" t="n"/>
      <c r="DA384" s="15" t="n"/>
      <c r="DB384" s="15" t="n"/>
      <c r="DC384" s="15" t="n"/>
      <c r="DD384" s="15" t="n"/>
      <c r="DE384" s="13" t="n"/>
      <c r="DF384" s="13" t="n"/>
      <c r="DG384" s="30" t="n"/>
      <c r="DH384" s="13" t="n"/>
      <c r="DI384" s="13" t="n"/>
      <c r="DJ384" s="13" t="n"/>
      <c r="DK384" s="13" t="n"/>
      <c r="DL384" s="13" t="n"/>
      <c r="DM384" s="13" t="n"/>
      <c r="DN384" s="13" t="n"/>
      <c r="DO384" s="15" t="n"/>
      <c r="DP384" s="15" t="n"/>
      <c r="DQ384" s="15" t="n"/>
      <c r="DR384" s="15" t="n"/>
      <c r="DS384" s="13" t="n"/>
      <c r="DT384" s="13" t="n"/>
      <c r="DU384" s="13" t="n"/>
      <c r="DV384" s="13" t="n"/>
      <c r="DW384" s="13" t="n"/>
      <c r="DX384" s="30" t="n"/>
      <c r="DY384" s="30" t="n"/>
      <c r="DZ384" s="30" t="n"/>
      <c r="EA384" s="30" t="n"/>
      <c r="EB384" s="13" t="n"/>
      <c r="EC384" s="13" t="n"/>
    </row>
    <row r="385" ht="16" customHeight="1">
      <c r="A385" s="12" t="inlineStr">
        <is>
          <t>Qty</t>
        </is>
      </c>
      <c r="B385" s="13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3" t="n"/>
      <c r="L385" s="13" t="n"/>
      <c r="M385" s="13">
        <f>3+4</f>
        <v/>
      </c>
      <c r="N385" s="13" t="n"/>
      <c r="O385" s="13" t="n"/>
      <c r="P385" s="13" t="n"/>
      <c r="Q385" s="13" t="n"/>
      <c r="R385" s="13" t="n"/>
      <c r="S385" s="13" t="n"/>
      <c r="T385" s="13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3" t="n"/>
      <c r="AE385" s="13" t="n"/>
      <c r="AF385" s="13" t="n"/>
      <c r="AG385" s="13" t="n"/>
      <c r="AH385" s="13" t="n"/>
      <c r="AI385" s="13" t="n"/>
      <c r="AJ385" s="13" t="n"/>
      <c r="AK385" s="13" t="n"/>
      <c r="AL385" s="13" t="n"/>
      <c r="AP385" s="13" t="n"/>
      <c r="AQ385" s="17" t="n"/>
      <c r="AR385" s="17" t="n"/>
      <c r="AS385" s="17" t="n"/>
      <c r="AT385" s="17" t="n"/>
      <c r="AU385" s="17" t="n"/>
      <c r="AV385" s="17" t="n"/>
      <c r="AW385" s="17" t="n"/>
      <c r="AX385" s="17" t="n"/>
      <c r="AY385" s="17" t="n"/>
      <c r="AZ385" s="17" t="n"/>
      <c r="BA385" s="17" t="n"/>
      <c r="BB385" s="17" t="n"/>
      <c r="BC385" s="17" t="n"/>
      <c r="BD385" s="13" t="n"/>
      <c r="BE385" s="13" t="n"/>
      <c r="BF385" s="17" t="n"/>
      <c r="BG385" s="17" t="n"/>
      <c r="BH385" s="17" t="n"/>
      <c r="BI385" s="17" t="n"/>
      <c r="BJ385" s="13" t="n"/>
      <c r="BK385" s="13" t="n"/>
      <c r="BL385" s="13" t="n"/>
      <c r="BM385" s="13" t="n"/>
      <c r="BN385" s="13" t="n"/>
      <c r="BO385" s="17" t="n"/>
      <c r="BP385" s="17" t="n"/>
      <c r="BQ385" s="17" t="n"/>
      <c r="BR385" s="13" t="n"/>
      <c r="BS385" s="13" t="n"/>
      <c r="BT385" s="13" t="n"/>
      <c r="BU385" s="13" t="n"/>
      <c r="BV385" s="17" t="n"/>
      <c r="BW385" s="13" t="n"/>
      <c r="BX385" s="13" t="n"/>
      <c r="BY385" s="13" t="n"/>
      <c r="BZ385" s="13" t="n"/>
      <c r="CA385" s="13" t="n"/>
      <c r="CB385" s="13" t="n"/>
      <c r="CC385" s="13" t="n"/>
      <c r="CD385" s="13" t="n"/>
      <c r="CE385" s="13" t="n"/>
      <c r="CF385" s="13" t="n"/>
      <c r="CG385" s="13" t="n"/>
      <c r="CH385" s="13" t="n"/>
      <c r="CI385" s="13" t="n"/>
      <c r="CJ385" s="13" t="n"/>
      <c r="CK385" s="13" t="n"/>
      <c r="CL385" s="13" t="n"/>
      <c r="CM385" s="13" t="n"/>
      <c r="CN385" s="13" t="n"/>
      <c r="CO385" s="13" t="n"/>
      <c r="CP385" s="13" t="n"/>
      <c r="CQ385" s="13" t="n"/>
      <c r="CR385" s="17" t="n"/>
      <c r="CS385" s="17" t="n"/>
      <c r="CT385" s="17" t="n"/>
      <c r="CU385" s="13" t="n"/>
      <c r="CV385" s="17" t="n"/>
      <c r="CW385" s="17" t="n"/>
      <c r="CX385" s="17" t="n"/>
      <c r="CY385" s="17" t="n"/>
      <c r="CZ385" s="13" t="n"/>
      <c r="DA385" s="17" t="n"/>
      <c r="DB385" s="17" t="n"/>
      <c r="DC385" s="17" t="n"/>
      <c r="DD385" s="17" t="n"/>
      <c r="DE385" s="13" t="n"/>
      <c r="DF385" s="13" t="n"/>
      <c r="DG385" s="13" t="n"/>
      <c r="DH385" s="13" t="n"/>
      <c r="DI385" s="13" t="n"/>
      <c r="DJ385" s="13" t="n"/>
      <c r="DK385" s="13" t="n"/>
      <c r="DL385" s="13" t="n"/>
      <c r="DM385" s="13" t="n"/>
      <c r="DN385" s="13" t="n"/>
      <c r="DO385" s="17" t="n"/>
      <c r="DP385" s="17" t="n"/>
      <c r="DQ385" s="17" t="n"/>
      <c r="DR385" s="17" t="n"/>
      <c r="DS385" s="13" t="n"/>
      <c r="DT385" s="13" t="n"/>
      <c r="DU385" s="13" t="n"/>
      <c r="DV385" s="13" t="n"/>
      <c r="DW385" s="13" t="n"/>
      <c r="DX385" s="13" t="n"/>
      <c r="DY385" s="13" t="n"/>
      <c r="DZ385" s="13" t="n"/>
      <c r="EA385" s="13" t="n"/>
      <c r="EB385" s="13" t="n"/>
      <c r="EC385" s="13" t="n"/>
    </row>
    <row r="386" ht="16" customHeight="1">
      <c r="A386" s="14" t="inlineStr">
        <is>
          <t>Price</t>
        </is>
      </c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>
        <v>342</v>
      </c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3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  <c r="AL386" s="15" t="n"/>
      <c r="AP386" s="19">
        <f>(AP384*AP383)*(1-AP385)</f>
        <v/>
      </c>
      <c r="AQ386" s="19">
        <f>(AQ384*AQ383)*(1-AQ385)</f>
        <v/>
      </c>
      <c r="AR386" s="19">
        <f>(AR384*AR383)*(1-AR385)</f>
        <v/>
      </c>
      <c r="AS386" s="19">
        <f>(AS384*AS383)*(1-AS385)</f>
        <v/>
      </c>
      <c r="AT386" s="19">
        <f>(AT384*AT383)*(1-AT385)</f>
        <v/>
      </c>
      <c r="AU386" s="19">
        <f>(AU384*AU383)*(1-AU385)</f>
        <v/>
      </c>
      <c r="AV386" s="19">
        <f>(AV384*AV383)*(1-AV385)</f>
        <v/>
      </c>
      <c r="AW386" s="19">
        <f>(AW384*AW383)*(1-AW385)</f>
        <v/>
      </c>
      <c r="AX386" s="19">
        <f>(AX384*AX383)*(1-AX385)</f>
        <v/>
      </c>
      <c r="AY386" s="19">
        <f>(AY384*AY383)*(1-AY385)</f>
        <v/>
      </c>
      <c r="AZ386" s="19">
        <f>(AZ384*AZ383)*(1-AZ385)</f>
        <v/>
      </c>
      <c r="BA386" s="19">
        <f>(BA384*BA383)*(1-BA385)</f>
        <v/>
      </c>
      <c r="BB386" s="19">
        <f>(BB384*BB383)*(1-BB385)</f>
        <v/>
      </c>
      <c r="BC386" s="19">
        <f>(BC384*BC383)*(1-BC385)</f>
        <v/>
      </c>
      <c r="BD386" s="19">
        <f>(BD384*BD383)*(1-BD385)</f>
        <v/>
      </c>
      <c r="BE386" s="19">
        <f>(BE384*BE383)*(1-BE385)</f>
        <v/>
      </c>
      <c r="BF386" s="19" t="n"/>
      <c r="BG386" s="19" t="n"/>
      <c r="BH386" s="19" t="n"/>
      <c r="BI386" s="19">
        <f>(BI384*BI383)*(1-BI385)</f>
        <v/>
      </c>
      <c r="BJ386" s="15" t="n"/>
      <c r="BK386" s="15" t="n"/>
      <c r="BL386" s="15" t="n"/>
      <c r="BM386" s="15" t="n"/>
      <c r="BN386" s="15" t="n"/>
      <c r="BO386" s="19">
        <f>(BO384*BO383)*(1-BO385)</f>
        <v/>
      </c>
      <c r="BP386" s="19">
        <f>(BP384*BP383)*(1-BP385)</f>
        <v/>
      </c>
      <c r="BQ386" s="19">
        <f>(BQ384*BQ383)*(1-BQ385)</f>
        <v/>
      </c>
      <c r="BR386" s="15" t="n"/>
      <c r="BS386" s="15" t="n"/>
      <c r="BT386" s="15" t="n"/>
      <c r="BU386" s="15" t="n"/>
      <c r="BV386" s="19">
        <f>(BV384*BV383)*(1-BV385)</f>
        <v/>
      </c>
      <c r="BW386" s="15" t="n"/>
      <c r="BX386" s="15" t="n"/>
      <c r="BY386" s="15" t="n"/>
      <c r="BZ386" s="15" t="n"/>
      <c r="CA386" s="15" t="n"/>
      <c r="CB386" s="15" t="n"/>
      <c r="CC386" s="19">
        <f>(CC384*CC383)*(1-CC385)</f>
        <v/>
      </c>
      <c r="CD386" s="19">
        <f>(CD384*CD383)*(1-CD385)</f>
        <v/>
      </c>
      <c r="CE386" s="19">
        <f>(CE384*CE383)*(1-CE385)</f>
        <v/>
      </c>
      <c r="CF386" s="19">
        <f>(CF384*CF383)*(1-CF385)</f>
        <v/>
      </c>
      <c r="CG386" s="19">
        <f>(CG384*CG383)*(1-CG385)</f>
        <v/>
      </c>
      <c r="CH386" s="19">
        <f>(CH384*CH383)*(1-CH385)</f>
        <v/>
      </c>
      <c r="CI386" s="19">
        <f>(CI384*CI383)*(1-CI385)</f>
        <v/>
      </c>
      <c r="CJ386" s="19">
        <f>(CJ384*CJ383)*(1-CJ385)</f>
        <v/>
      </c>
      <c r="CK386" s="19">
        <f>(CK384*CK383)*(1-CK385)</f>
        <v/>
      </c>
      <c r="CL386" s="19">
        <f>(CL384*CL383)*(1-CL385)</f>
        <v/>
      </c>
      <c r="CM386" s="19">
        <f>(CM384*CM383)*(1-CM385)</f>
        <v/>
      </c>
      <c r="CN386" s="15" t="n"/>
      <c r="CO386" s="15" t="n"/>
      <c r="CP386" s="15" t="n"/>
      <c r="CQ386" s="15" t="n"/>
      <c r="CR386" s="19">
        <f>(CR384*CR383)*(1-CR385)</f>
        <v/>
      </c>
      <c r="CS386" s="19">
        <f>(CS384*CS383)*(1-CS385)</f>
        <v/>
      </c>
      <c r="CT386" s="19">
        <f>(CT384*CT383)*(1-CT385)</f>
        <v/>
      </c>
      <c r="CU386" s="19">
        <f>(CU384*CU383)*(1-CU385)</f>
        <v/>
      </c>
      <c r="CV386" s="19">
        <f>(CV384*CV383)*(1-CV385)</f>
        <v/>
      </c>
      <c r="CW386" s="19">
        <f>(CW384*CW383)*(1-CW385)</f>
        <v/>
      </c>
      <c r="CX386" s="19" t="n"/>
      <c r="CY386" s="19" t="n"/>
      <c r="CZ386" s="15" t="n"/>
      <c r="DA386" s="19">
        <f>(DA384*DA383)*(1-DA385)</f>
        <v/>
      </c>
      <c r="DB386" s="19">
        <f>(DB384*DB383)*(1-DB385)</f>
        <v/>
      </c>
      <c r="DC386" s="19">
        <f>(DC384*DC383)*(1-DC385)</f>
        <v/>
      </c>
      <c r="DD386" s="19">
        <f>(DD384*DD383)*(1-DD385)</f>
        <v/>
      </c>
      <c r="DE386" s="19">
        <f>(DE384*DE383)*(1-DE385)</f>
        <v/>
      </c>
      <c r="DF386" s="19">
        <f>(DF384*DF383)*(1-DF385)</f>
        <v/>
      </c>
      <c r="DG386" s="15" t="n"/>
      <c r="DH386" s="19">
        <f>(DH384*DH383)*(1-DH385)</f>
        <v/>
      </c>
      <c r="DI386" s="19">
        <f>(DI384*DI383)*(1-DI385)</f>
        <v/>
      </c>
      <c r="DJ386" s="19">
        <f>(DJ384*DJ383)*(1-DJ385)</f>
        <v/>
      </c>
      <c r="DK386" s="19">
        <f>(DK384*DK383)*(1-DK385)</f>
        <v/>
      </c>
      <c r="DL386" s="19">
        <f>(DL384*DL383)*(1-DL385)</f>
        <v/>
      </c>
      <c r="DM386" s="19">
        <f>(DM384*DM383)*(1-DM385)</f>
        <v/>
      </c>
      <c r="DN386" s="19">
        <f>(DN384*DN383)*(1-DN385)</f>
        <v/>
      </c>
      <c r="DO386" s="19">
        <f>(DO384*DO383)*(1-DO385)</f>
        <v/>
      </c>
      <c r="DP386" s="19">
        <f>(DP384*DP383)*(1-DP385)</f>
        <v/>
      </c>
      <c r="DQ386" s="19">
        <f>(DQ384*DQ383)*(1-DQ385)</f>
        <v/>
      </c>
      <c r="DR386" s="19">
        <f>(DR384*DR383)*(1-DR385)</f>
        <v/>
      </c>
      <c r="DS386" s="19">
        <f>(DS384*DS383)*(1-DS385)</f>
        <v/>
      </c>
      <c r="DT386" s="13" t="n"/>
      <c r="DU386" s="19">
        <f>(DU384*DU383)*(1-DU385)</f>
        <v/>
      </c>
      <c r="DV386" s="19">
        <f>(DV384*DV383)*(1-DV385)</f>
        <v/>
      </c>
      <c r="DW386" s="19">
        <f>(DW384*DW383)*(1-DW385)</f>
        <v/>
      </c>
      <c r="DX386" s="15" t="n"/>
      <c r="DY386" s="15" t="n"/>
      <c r="DZ386" s="15" t="n"/>
      <c r="EA386" s="15" t="n"/>
      <c r="EB386" s="19">
        <f>(EB384*EB383)*(1-EB385)</f>
        <v/>
      </c>
      <c r="EC386" s="19">
        <f>(EC384*EC383)*(1-EC385)</f>
        <v/>
      </c>
    </row>
    <row r="387" ht="16" customHeight="1">
      <c r="A387" s="16" t="inlineStr">
        <is>
          <t>Discount</t>
        </is>
      </c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>
        <v>0</v>
      </c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17" t="n"/>
      <c r="AB387" s="13" t="n"/>
      <c r="AC387" s="17" t="n"/>
      <c r="AD387" s="17" t="n"/>
      <c r="AE387" s="17" t="n"/>
      <c r="AF387" s="17" t="n"/>
      <c r="AG387" s="17" t="n"/>
      <c r="AH387" s="17" t="n"/>
      <c r="AI387" s="17" t="n"/>
      <c r="AJ387" s="17" t="n"/>
      <c r="AK387" s="17" t="n"/>
      <c r="AL387" s="17" t="n"/>
      <c r="AP387" s="13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13" t="n"/>
      <c r="BE387" s="13" t="n"/>
      <c r="BF387" s="6" t="n"/>
      <c r="BG387" s="6" t="n"/>
      <c r="BH387" s="6" t="n"/>
      <c r="BI387" s="6" t="n"/>
      <c r="BJ387" s="17" t="n"/>
      <c r="BK387" s="17" t="n"/>
      <c r="BL387" s="17" t="n"/>
      <c r="BM387" s="17" t="n"/>
      <c r="BN387" s="17" t="n"/>
      <c r="BO387" s="6" t="n"/>
      <c r="BP387" s="6" t="n"/>
      <c r="BQ387" s="6" t="n"/>
      <c r="BR387" s="17" t="n"/>
      <c r="BS387" s="17" t="n"/>
      <c r="BT387" s="17" t="n"/>
      <c r="BU387" s="17" t="n"/>
      <c r="BV387" s="6" t="n"/>
      <c r="BW387" s="17" t="n"/>
      <c r="BX387" s="17" t="n"/>
      <c r="BY387" s="17" t="n"/>
      <c r="BZ387" s="17" t="n"/>
      <c r="CA387" s="17" t="n"/>
      <c r="CB387" s="17" t="n"/>
      <c r="CC387" s="13" t="n"/>
      <c r="CD387" s="13" t="n"/>
      <c r="CE387" s="13" t="n"/>
      <c r="CF387" s="13" t="n"/>
      <c r="CG387" s="13" t="n"/>
      <c r="CH387" s="13" t="n"/>
      <c r="CI387" s="13" t="n"/>
      <c r="CJ387" s="13" t="n"/>
      <c r="CK387" s="13" t="n"/>
      <c r="CL387" s="13" t="n"/>
      <c r="CM387" s="13" t="n"/>
      <c r="CN387" s="17" t="n"/>
      <c r="CO387" s="17" t="n"/>
      <c r="CP387" s="17" t="n"/>
      <c r="CQ387" s="17" t="n"/>
      <c r="CR387" s="6" t="n"/>
      <c r="CS387" s="6" t="n"/>
      <c r="CT387" s="6" t="n"/>
      <c r="CU387" s="13" t="n"/>
      <c r="CV387" s="6" t="n"/>
      <c r="CW387" s="6" t="n"/>
      <c r="CX387" s="6" t="n"/>
      <c r="CY387" s="6" t="n"/>
      <c r="CZ387" s="17" t="n"/>
      <c r="DA387" s="6" t="n"/>
      <c r="DB387" s="6" t="n"/>
      <c r="DC387" s="6" t="n"/>
      <c r="DD387" s="6" t="n"/>
      <c r="DE387" s="13" t="n"/>
      <c r="DF387" s="13" t="n"/>
      <c r="DG387" s="17" t="n"/>
      <c r="DH387" s="13" t="n"/>
      <c r="DI387" s="13" t="n"/>
      <c r="DJ387" s="13" t="n"/>
      <c r="DK387" s="13" t="n"/>
      <c r="DL387" s="13" t="n"/>
      <c r="DM387" s="13" t="n"/>
      <c r="DN387" s="13" t="n"/>
      <c r="DO387" s="6" t="n"/>
      <c r="DP387" s="6" t="n"/>
      <c r="DQ387" s="6" t="n"/>
      <c r="DR387" s="6" t="n"/>
      <c r="DS387" s="13" t="n"/>
      <c r="DT387" s="13" t="n"/>
      <c r="DU387" s="13" t="n"/>
      <c r="DV387" s="13" t="n"/>
      <c r="DW387" s="13" t="n"/>
      <c r="DX387" s="17" t="n"/>
      <c r="DY387" s="17" t="n"/>
      <c r="DZ387" s="17" t="n"/>
      <c r="EA387" s="17" t="n"/>
      <c r="EB387" s="13" t="n"/>
      <c r="EC387" s="13" t="n"/>
    </row>
    <row r="388" ht="16" customHeight="1">
      <c r="A388" s="18" t="inlineStr">
        <is>
          <t>Final Price</t>
        </is>
      </c>
      <c r="B388" s="19">
        <f>(B386*B385)*(1-B387)</f>
        <v/>
      </c>
      <c r="C388" s="19">
        <f>(C386*C385)*(1-C387)</f>
        <v/>
      </c>
      <c r="D388" s="19">
        <f>(D386*D385)*(1-D387)</f>
        <v/>
      </c>
      <c r="E388" s="19">
        <f>(E386*E385)*(1-E387)</f>
        <v/>
      </c>
      <c r="F388" s="19">
        <f>(F386*F385)*(1-F387)</f>
        <v/>
      </c>
      <c r="G388" s="19">
        <f>(G386*G385)*(1-G387)</f>
        <v/>
      </c>
      <c r="H388" s="19">
        <f>(H386*H385)*(1-H387)</f>
        <v/>
      </c>
      <c r="I388" s="19">
        <f>(I386*I385)*(1-I387)</f>
        <v/>
      </c>
      <c r="J388" s="19">
        <f>(J386*J385)*(1-J387)</f>
        <v/>
      </c>
      <c r="K388" s="19">
        <f>(K386*K385)*(1-K387)</f>
        <v/>
      </c>
      <c r="L388" s="19">
        <f>(L386*L385)*(1-L387)</f>
        <v/>
      </c>
      <c r="M388" s="19">
        <f>(M386*M385)*(1-M387)</f>
        <v/>
      </c>
      <c r="N388" s="19">
        <f>(N386*N385)*(1-N387)</f>
        <v/>
      </c>
      <c r="O388" s="19">
        <f>(O386*O385)*(1-O387)</f>
        <v/>
      </c>
      <c r="P388" s="19">
        <f>(P386*P385)*(1-P387)</f>
        <v/>
      </c>
      <c r="Q388" s="19">
        <f>(Q386*Q385)*(1-Q387)</f>
        <v/>
      </c>
      <c r="R388" s="19">
        <f>(R386*R385)*(1-R387)</f>
        <v/>
      </c>
      <c r="S388" s="19">
        <f>(S386*S385)*(1-S387)</f>
        <v/>
      </c>
      <c r="T388" s="19">
        <f>(T386*T385)*(1-T387)</f>
        <v/>
      </c>
      <c r="U388" s="19">
        <f>(U386*U385)*(1-U387)</f>
        <v/>
      </c>
      <c r="V388" s="19">
        <f>(V386*V385)*(1-V387)</f>
        <v/>
      </c>
      <c r="W388" s="19">
        <f>(W386*W385)*(1-W387)</f>
        <v/>
      </c>
      <c r="X388" s="19" t="n"/>
      <c r="Y388" s="19">
        <f>(Y386*Y385)*(1-Y387)</f>
        <v/>
      </c>
      <c r="Z388" s="19">
        <f>(Z386*Z385)*(1-Z387)</f>
        <v/>
      </c>
      <c r="AA388" s="19">
        <f>(AA386*AA385)*(1-AA387)</f>
        <v/>
      </c>
      <c r="AB388" s="19">
        <f>(AB386*AB385)*(1-AB387)</f>
        <v/>
      </c>
      <c r="AC388" s="19">
        <f>(AC386*AC385)*(1-AC387)</f>
        <v/>
      </c>
      <c r="AD388" s="19" t="n"/>
      <c r="AE388" s="19" t="n"/>
      <c r="AF388" s="19" t="n"/>
      <c r="AG388" s="19" t="n"/>
      <c r="AH388" s="19" t="n"/>
      <c r="AI388" s="19" t="n"/>
      <c r="AJ388" s="19">
        <f>(AJ386*AJ385)*(1-AJ387)</f>
        <v/>
      </c>
      <c r="AK388" s="19">
        <f>(AK386*AK385)*(1-AK387)</f>
        <v/>
      </c>
      <c r="AL388" s="19">
        <f>(AL386*AL385)*(1-AL387)</f>
        <v/>
      </c>
      <c r="AP388" s="13" t="n"/>
      <c r="AQ388" s="20" t="n"/>
      <c r="AR388" s="20" t="n"/>
      <c r="AS388" s="20" t="n"/>
      <c r="AT388" s="20" t="n"/>
      <c r="AU388" s="20" t="n"/>
      <c r="AV388" s="20" t="n"/>
      <c r="AW388" s="20" t="n"/>
      <c r="AX388" s="20" t="n"/>
      <c r="AY388" s="20" t="n"/>
      <c r="AZ388" s="20" t="n"/>
      <c r="BA388" s="20" t="n"/>
      <c r="BB388" s="20" t="n"/>
      <c r="BC388" s="20" t="n"/>
      <c r="BD388" s="13" t="n"/>
      <c r="BE388" s="13" t="n"/>
      <c r="BF388" s="20" t="n"/>
      <c r="BG388" s="20" t="n"/>
      <c r="BH388" s="20" t="n"/>
      <c r="BI388" s="20" t="n"/>
      <c r="BJ388" s="19">
        <f>(BJ386*BJ385)*(1-BJ387)</f>
        <v/>
      </c>
      <c r="BK388" s="19">
        <f>(BK386*BK385)*(1-BK387)</f>
        <v/>
      </c>
      <c r="BL388" s="19">
        <f>(BL386*BL385)*(1-BL387)</f>
        <v/>
      </c>
      <c r="BM388" s="19">
        <f>(BM386*BM385)*(1-BM387)</f>
        <v/>
      </c>
      <c r="BN388" s="19">
        <f>(BN386*BN385)*(1-BN387)</f>
        <v/>
      </c>
      <c r="BO388" s="20" t="n"/>
      <c r="BP388" s="20" t="n"/>
      <c r="BQ388" s="20" t="n"/>
      <c r="BR388" s="19">
        <f>(BR386*BR385)*(1-BR387)</f>
        <v/>
      </c>
      <c r="BS388" s="19">
        <f>(BS386*BS385)*(1-BS387)</f>
        <v/>
      </c>
      <c r="BT388" s="19">
        <f>(BT386*BT385)*(1-BT387)</f>
        <v/>
      </c>
      <c r="BU388" s="19">
        <f>(BU386*BU385)*(1-BU387)</f>
        <v/>
      </c>
      <c r="BV388" s="20" t="n"/>
      <c r="BW388" s="19">
        <f>(BW386*BW385)*(1-BW387)</f>
        <v/>
      </c>
      <c r="BX388" s="19">
        <f>(BX386*BX385)*(1-BX387)</f>
        <v/>
      </c>
      <c r="BY388" s="19">
        <f>(BY386*BY385)*(1-BY387)</f>
        <v/>
      </c>
      <c r="BZ388" s="19">
        <f>(BZ386*BZ385)*(1-BZ387)</f>
        <v/>
      </c>
      <c r="CA388" s="19">
        <f>(CA386*CA385)*(1-CA387)</f>
        <v/>
      </c>
      <c r="CB388" s="19">
        <f>(CB386*CB385)*(1-CB387)</f>
        <v/>
      </c>
      <c r="CC388" s="13" t="n"/>
      <c r="CD388" s="13" t="n"/>
      <c r="CE388" s="13" t="n"/>
      <c r="CF388" s="13" t="n"/>
      <c r="CG388" s="13" t="n"/>
      <c r="CH388" s="13" t="n"/>
      <c r="CI388" s="13" t="n"/>
      <c r="CJ388" s="13" t="n"/>
      <c r="CK388" s="13" t="n"/>
      <c r="CL388" s="13" t="n"/>
      <c r="CM388" s="13" t="n"/>
      <c r="CN388" s="19">
        <f>(CN386*CN385)*(1-CN387)</f>
        <v/>
      </c>
      <c r="CO388" s="19">
        <f>(CO386*CO385)*(1-CO387)</f>
        <v/>
      </c>
      <c r="CP388" s="19">
        <f>(CP386*CP385)*(1-CP387)</f>
        <v/>
      </c>
      <c r="CQ388" s="19">
        <f>(CQ386*CQ385)*(1-CQ387)</f>
        <v/>
      </c>
      <c r="CR388" s="20" t="n"/>
      <c r="CS388" s="20" t="n"/>
      <c r="CT388" s="20" t="n"/>
      <c r="CU388" s="13" t="n"/>
      <c r="CV388" s="20" t="n"/>
      <c r="CW388" s="20" t="n"/>
      <c r="CX388" s="20" t="n"/>
      <c r="CY388" s="20" t="n"/>
      <c r="CZ388" s="19">
        <f>(CZ386*CZ385)*(1-CZ387)</f>
        <v/>
      </c>
      <c r="DA388" s="20" t="n"/>
      <c r="DB388" s="20" t="n"/>
      <c r="DC388" s="20" t="n"/>
      <c r="DD388" s="20" t="n"/>
      <c r="DE388" s="13" t="n"/>
      <c r="DF388" s="13" t="n"/>
      <c r="DG388" s="19">
        <f>(DG386*DG385)*(1-DG387)</f>
        <v/>
      </c>
      <c r="DH388" s="13" t="n"/>
      <c r="DI388" s="13" t="n"/>
      <c r="DJ388" s="13" t="n"/>
      <c r="DK388" s="13" t="n"/>
      <c r="DL388" s="13" t="n"/>
      <c r="DM388" s="13" t="n"/>
      <c r="DN388" s="13" t="n"/>
      <c r="DO388" s="20" t="n"/>
      <c r="DP388" s="20" t="n"/>
      <c r="DQ388" s="20" t="n"/>
      <c r="DR388" s="20" t="n"/>
      <c r="DS388" s="13" t="n"/>
      <c r="DT388" s="19">
        <f>(DT386*DT385)*(1-DT387)</f>
        <v/>
      </c>
      <c r="DU388" s="13" t="n"/>
      <c r="DV388" s="13" t="n"/>
      <c r="DW388" s="13" t="n"/>
      <c r="DX388" s="19">
        <f>(DX386*DX385)*(1-DX387)</f>
        <v/>
      </c>
      <c r="DY388" s="19">
        <f>(DY386*DY385)*(1-DY387)</f>
        <v/>
      </c>
      <c r="DZ388" s="19">
        <f>(DZ386*DZ385)*(1-DZ387)</f>
        <v/>
      </c>
      <c r="EA388" s="19">
        <f>(EA386*EA385)*(1-EA387)</f>
        <v/>
      </c>
      <c r="EB388" s="13" t="n"/>
      <c r="EC388" s="13" t="n"/>
    </row>
    <row r="389" ht="16" customHeight="1">
      <c r="A389" s="11" t="inlineStr">
        <is>
          <t>Customer</t>
        </is>
      </c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inlineStr">
        <is>
          <t>Ormat</t>
        </is>
      </c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13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P389" s="13" t="n"/>
      <c r="AQ389" s="13" t="n"/>
      <c r="AR389" s="13" t="n"/>
      <c r="AS389" s="13" t="n"/>
      <c r="AT389" s="13" t="n"/>
      <c r="AU389" s="13" t="n"/>
      <c r="AV389" s="13" t="n"/>
      <c r="AW389" s="13" t="n"/>
      <c r="AX389" s="13" t="n"/>
      <c r="AY389" s="13" t="n"/>
      <c r="AZ389" s="13" t="n"/>
      <c r="BA389" s="13" t="n"/>
      <c r="BB389" s="13" t="n"/>
      <c r="BC389" s="13" t="n"/>
      <c r="BD389" s="13" t="n"/>
      <c r="BE389" s="13" t="n"/>
      <c r="BF389" s="13" t="n"/>
      <c r="BG389" s="13" t="n"/>
      <c r="BH389" s="13" t="n"/>
      <c r="BI389" s="13" t="n"/>
      <c r="BJ389" s="6" t="n"/>
      <c r="BK389" s="6" t="n"/>
      <c r="BL389" s="6" t="n"/>
      <c r="BM389" s="6" t="n"/>
      <c r="BN389" s="6" t="n"/>
      <c r="BO389" s="13" t="n"/>
      <c r="BP389" s="13" t="n"/>
      <c r="BQ389" s="13" t="n"/>
      <c r="BR389" s="6" t="n"/>
      <c r="BS389" s="6" t="n"/>
      <c r="BT389" s="6" t="n"/>
      <c r="BU389" s="6" t="n"/>
      <c r="BV389" s="13" t="n"/>
      <c r="BW389" s="6" t="n"/>
      <c r="BX389" s="6" t="n"/>
      <c r="BY389" s="6" t="n"/>
      <c r="BZ389" s="6" t="n"/>
      <c r="CA389" s="6" t="n"/>
      <c r="CB389" s="6" t="n"/>
      <c r="CC389" s="13" t="n"/>
      <c r="CD389" s="13" t="n"/>
      <c r="CE389" s="13" t="n"/>
      <c r="CF389" s="13" t="n"/>
      <c r="CG389" s="13" t="n"/>
      <c r="CH389" s="13" t="n"/>
      <c r="CI389" s="13" t="n"/>
      <c r="CJ389" s="13" t="n"/>
      <c r="CK389" s="13" t="n"/>
      <c r="CL389" s="13" t="n"/>
      <c r="CM389" s="13" t="n"/>
      <c r="CN389" s="6" t="n"/>
      <c r="CO389" s="6" t="n"/>
      <c r="CP389" s="6" t="n"/>
      <c r="CQ389" s="6" t="n"/>
      <c r="CR389" s="13" t="n"/>
      <c r="CS389" s="13" t="n"/>
      <c r="CT389" s="13" t="n"/>
      <c r="CU389" s="13" t="n"/>
      <c r="CV389" s="13" t="n"/>
      <c r="CW389" s="13" t="n"/>
      <c r="CX389" s="13" t="n"/>
      <c r="CY389" s="13" t="n"/>
      <c r="CZ389" s="6" t="n"/>
      <c r="DA389" s="13" t="n"/>
      <c r="DB389" s="13" t="n"/>
      <c r="DC389" s="13" t="n"/>
      <c r="DD389" s="13" t="n"/>
      <c r="DE389" s="13" t="n"/>
      <c r="DF389" s="13" t="n"/>
      <c r="DG389" s="6" t="n"/>
      <c r="DH389" s="13" t="n"/>
      <c r="DI389" s="13" t="n"/>
      <c r="DJ389" s="13" t="n"/>
      <c r="DK389" s="13" t="n"/>
      <c r="DL389" s="13" t="n"/>
      <c r="DM389" s="13" t="n"/>
      <c r="DN389" s="13" t="n"/>
      <c r="DO389" s="13" t="n"/>
      <c r="DP389" s="13" t="n"/>
      <c r="DQ389" s="13" t="n"/>
      <c r="DR389" s="13" t="n"/>
      <c r="DS389" s="13" t="n"/>
      <c r="DT389" s="13" t="n"/>
      <c r="DU389" s="13" t="n"/>
      <c r="DV389" s="13" t="n"/>
      <c r="DW389" s="13" t="n"/>
      <c r="DX389" s="6" t="n"/>
      <c r="DY389" s="6" t="n"/>
      <c r="DZ389" s="6" t="n"/>
      <c r="EA389" s="6" t="n"/>
      <c r="EB389" s="13" t="n"/>
      <c r="EC389" s="13" t="n"/>
    </row>
    <row r="390" ht="16" customHeight="1">
      <c r="A390" s="21" t="inlineStr">
        <is>
          <t>Customer PN</t>
        </is>
      </c>
      <c r="B390" s="20" t="n"/>
      <c r="C390" s="20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inlineStr">
        <is>
          <t>955.070.841.1</t>
        </is>
      </c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Z390" s="20" t="n"/>
      <c r="AA390" s="20" t="n"/>
      <c r="AB390" s="13" t="n"/>
      <c r="AC390" s="32" t="n"/>
      <c r="AD390" s="32" t="n"/>
      <c r="AE390" s="32" t="n"/>
      <c r="AF390" s="32" t="n"/>
      <c r="AG390" s="32" t="n"/>
      <c r="AH390" s="32" t="n"/>
      <c r="AI390" s="32" t="n"/>
      <c r="AJ390" s="20" t="n"/>
      <c r="AK390" s="20" t="n"/>
      <c r="AL390" s="20" t="n"/>
      <c r="AP390" s="13" t="n"/>
      <c r="AQ390" s="30" t="n"/>
      <c r="AR390" s="30" t="n"/>
      <c r="AS390" s="30" t="n"/>
      <c r="AT390" s="30" t="n"/>
      <c r="AU390" s="30" t="n"/>
      <c r="AV390" s="30" t="n"/>
      <c r="AW390" s="30" t="n"/>
      <c r="AX390" s="30" t="n"/>
      <c r="AY390" s="30" t="n"/>
      <c r="AZ390" s="30" t="n"/>
      <c r="BA390" s="30" t="n"/>
      <c r="BB390" s="30" t="n"/>
      <c r="BC390" s="30" t="n"/>
      <c r="BD390" s="13" t="n"/>
      <c r="BE390" s="13" t="n"/>
      <c r="BF390" s="30" t="n"/>
      <c r="BG390" s="30" t="n"/>
      <c r="BH390" s="30" t="n"/>
      <c r="BI390" s="30" t="n"/>
      <c r="BJ390" s="32" t="n"/>
      <c r="BK390" s="32" t="n"/>
      <c r="BL390" s="32" t="n"/>
      <c r="BM390" s="32" t="n"/>
      <c r="BN390" s="32" t="n"/>
      <c r="BO390" s="30" t="n"/>
      <c r="BP390" s="30" t="n"/>
      <c r="BQ390" s="30" t="n"/>
      <c r="BR390" s="32" t="n"/>
      <c r="BS390" s="32" t="n"/>
      <c r="BT390" s="32" t="n"/>
      <c r="BU390" s="32" t="n"/>
      <c r="BV390" s="30" t="n"/>
      <c r="BW390" s="32" t="n"/>
      <c r="BX390" s="32" t="n"/>
      <c r="BY390" s="32" t="n"/>
      <c r="BZ390" s="32" t="n"/>
      <c r="CA390" s="20" t="n"/>
      <c r="CB390" s="20" t="n"/>
      <c r="CC390" s="13" t="n"/>
      <c r="CD390" s="13" t="n"/>
      <c r="CE390" s="13" t="n"/>
      <c r="CF390" s="13" t="n"/>
      <c r="CG390" s="13" t="n"/>
      <c r="CH390" s="13" t="n"/>
      <c r="CI390" s="13" t="n"/>
      <c r="CJ390" s="13" t="n"/>
      <c r="CK390" s="13" t="n"/>
      <c r="CL390" s="13" t="n"/>
      <c r="CM390" s="13" t="n"/>
      <c r="CN390" s="32" t="n"/>
      <c r="CO390" s="32" t="n"/>
      <c r="CP390" s="32" t="n"/>
      <c r="CQ390" s="32" t="n"/>
      <c r="CR390" s="30" t="n"/>
      <c r="CS390" s="30" t="n"/>
      <c r="CT390" s="30" t="n"/>
      <c r="CU390" s="13" t="n"/>
      <c r="CV390" s="30" t="n"/>
      <c r="CW390" s="30" t="n"/>
      <c r="CX390" s="30" t="n"/>
      <c r="CY390" s="30" t="n"/>
      <c r="CZ390" s="32" t="n"/>
      <c r="DA390" s="30" t="n"/>
      <c r="DB390" s="30" t="n"/>
      <c r="DC390" s="30" t="n"/>
      <c r="DD390" s="30" t="n"/>
      <c r="DE390" s="13" t="n"/>
      <c r="DF390" s="13" t="n"/>
      <c r="DG390" s="32" t="n"/>
      <c r="DH390" s="13" t="n"/>
      <c r="DI390" s="13" t="n"/>
      <c r="DJ390" s="13" t="n"/>
      <c r="DK390" s="13" t="n"/>
      <c r="DL390" s="13" t="n"/>
      <c r="DM390" s="13" t="n"/>
      <c r="DN390" s="13" t="n"/>
      <c r="DO390" s="30" t="n"/>
      <c r="DP390" s="30" t="n"/>
      <c r="DQ390" s="30" t="n"/>
      <c r="DR390" s="30" t="n"/>
      <c r="DS390" s="13" t="n"/>
      <c r="DT390" s="13" t="n"/>
      <c r="DU390" s="13" t="n"/>
      <c r="DV390" s="13" t="n"/>
      <c r="DW390" s="13" t="n"/>
      <c r="DX390" s="32" t="n"/>
      <c r="DY390" s="32" t="n"/>
      <c r="DZ390" s="32" t="n"/>
      <c r="EA390" s="32" t="n"/>
      <c r="EB390" s="13" t="n"/>
      <c r="EC390" s="13" t="n"/>
    </row>
    <row r="391" ht="16" customHeight="1">
      <c r="A391" s="12" t="inlineStr">
        <is>
          <t>PO REF</t>
        </is>
      </c>
      <c r="B391" s="13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3" t="n"/>
      <c r="L391" s="13" t="n"/>
      <c r="M391" s="20" t="inlineStr">
        <is>
          <t>AJ23-0703</t>
        </is>
      </c>
      <c r="N391" s="13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3" t="n"/>
      <c r="AE391" s="13" t="n"/>
      <c r="AF391" s="13" t="n"/>
      <c r="AG391" s="13" t="n"/>
      <c r="AH391" s="13" t="n"/>
      <c r="AI391" s="13" t="n"/>
      <c r="AJ391" s="13" t="n"/>
      <c r="AK391" s="13" t="n"/>
      <c r="AL391" s="13" t="n"/>
      <c r="AP391" s="13" t="n"/>
      <c r="AQ391" s="13" t="n"/>
      <c r="AR391" s="13" t="n"/>
      <c r="AS391" s="13" t="n"/>
      <c r="AT391" s="13" t="n"/>
      <c r="AU391" s="13" t="n"/>
      <c r="AV391" s="13" t="n"/>
      <c r="AW391" s="13" t="n"/>
      <c r="AX391" s="13" t="n"/>
      <c r="AY391" s="13" t="n"/>
      <c r="AZ391" s="13" t="n"/>
      <c r="BA391" s="13" t="n"/>
      <c r="BB391" s="13" t="n"/>
      <c r="BC391" s="13" t="n"/>
      <c r="BD391" s="13" t="n"/>
      <c r="BE391" s="13" t="n"/>
      <c r="BF391" s="13" t="n"/>
      <c r="BG391" s="13" t="n"/>
      <c r="BH391" s="13" t="n"/>
      <c r="BI391" s="13" t="n"/>
      <c r="BJ391" s="13" t="n"/>
      <c r="BK391" s="13" t="n"/>
      <c r="BL391" s="13" t="n"/>
      <c r="BM391" s="13" t="n"/>
      <c r="BN391" s="13" t="n"/>
      <c r="BO391" s="13" t="n"/>
      <c r="BP391" s="13" t="n"/>
      <c r="BQ391" s="13" t="n"/>
      <c r="BR391" s="13" t="n"/>
      <c r="BS391" s="13" t="n"/>
      <c r="BT391" s="13" t="n"/>
      <c r="BU391" s="13" t="n"/>
      <c r="BV391" s="13" t="n"/>
      <c r="BW391" s="13" t="n"/>
      <c r="BX391" s="13" t="n"/>
      <c r="BY391" s="13" t="n"/>
      <c r="BZ391" s="13" t="n"/>
      <c r="CA391" s="13" t="n"/>
      <c r="CB391" s="13" t="n"/>
      <c r="CC391" s="13" t="n"/>
      <c r="CD391" s="13" t="n"/>
      <c r="CE391" s="13" t="n"/>
      <c r="CF391" s="13" t="n"/>
      <c r="CG391" s="13" t="n"/>
      <c r="CH391" s="13" t="n"/>
      <c r="CI391" s="13" t="n"/>
      <c r="CJ391" s="13" t="n"/>
      <c r="CK391" s="13" t="n"/>
      <c r="CL391" s="13" t="n"/>
      <c r="CM391" s="13" t="n"/>
      <c r="CN391" s="13" t="n"/>
      <c r="CO391" s="13" t="n"/>
      <c r="CP391" s="13" t="n"/>
      <c r="CQ391" s="13" t="n"/>
      <c r="CR391" s="13" t="n"/>
      <c r="CS391" s="13" t="n"/>
      <c r="CT391" s="13" t="n"/>
      <c r="CU391" s="13" t="n"/>
      <c r="CV391" s="13" t="n"/>
      <c r="CW391" s="13" t="n"/>
      <c r="CX391" s="13" t="n"/>
      <c r="CY391" s="13" t="n"/>
      <c r="CZ391" s="13" t="n"/>
      <c r="DA391" s="13" t="n"/>
      <c r="DB391" s="13" t="n"/>
      <c r="DC391" s="13" t="n"/>
      <c r="DD391" s="13" t="n"/>
      <c r="DE391" s="13" t="n"/>
      <c r="DF391" s="13" t="n"/>
      <c r="DG391" s="13" t="n"/>
      <c r="DH391" s="13" t="n"/>
      <c r="DI391" s="13" t="n"/>
      <c r="DJ391" s="13" t="n"/>
      <c r="DK391" s="13" t="n"/>
      <c r="DL391" s="13" t="n"/>
      <c r="DM391" s="13" t="n"/>
      <c r="DN391" s="13" t="n"/>
      <c r="DO391" s="13" t="n"/>
      <c r="DP391" s="13" t="n"/>
      <c r="DQ391" s="13" t="n"/>
      <c r="DR391" s="13" t="n"/>
      <c r="DS391" s="13" t="n"/>
      <c r="DT391" s="13" t="n"/>
      <c r="DU391" s="13" t="n"/>
      <c r="DV391" s="13" t="n"/>
      <c r="DW391" s="13" t="n"/>
      <c r="DX391" s="13" t="n"/>
      <c r="DY391" s="13" t="n"/>
      <c r="DZ391" s="13" t="n"/>
      <c r="EA391" s="13" t="n"/>
      <c r="EB391" s="13" t="n"/>
      <c r="EC391" s="13" t="n"/>
    </row>
    <row r="392" ht="16" customHeight="1">
      <c r="A392" s="12" t="inlineStr">
        <is>
          <t>From Stock</t>
        </is>
      </c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inlineStr">
        <is>
          <t>V</t>
        </is>
      </c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13" t="n"/>
      <c r="AC392" s="30" t="n"/>
      <c r="AD392" s="30" t="n"/>
      <c r="AE392" s="30" t="n"/>
      <c r="AF392" s="30" t="n"/>
      <c r="AG392" s="30" t="n"/>
      <c r="AH392" s="30" t="n"/>
      <c r="AI392" s="30" t="n"/>
      <c r="AJ392" s="30" t="n"/>
      <c r="AK392" s="30" t="n"/>
      <c r="AL392" s="30" t="n"/>
      <c r="AP392" s="13" t="n"/>
      <c r="AQ392" s="15" t="n"/>
      <c r="AR392" s="15" t="n"/>
      <c r="AS392" s="15" t="n"/>
      <c r="AT392" s="15" t="n"/>
      <c r="AU392" s="15" t="n"/>
      <c r="AV392" s="15" t="n"/>
      <c r="AW392" s="15" t="n"/>
      <c r="AX392" s="15" t="n"/>
      <c r="AY392" s="15" t="n"/>
      <c r="AZ392" s="15" t="n"/>
      <c r="BA392" s="15" t="n"/>
      <c r="BB392" s="15" t="n"/>
      <c r="BC392" s="15" t="n"/>
      <c r="BD392" s="13" t="n"/>
      <c r="BE392" s="13" t="n"/>
      <c r="BF392" s="15" t="n"/>
      <c r="BG392" s="15" t="n"/>
      <c r="BH392" s="15" t="n"/>
      <c r="BI392" s="15" t="n"/>
      <c r="BJ392" s="30" t="n"/>
      <c r="BK392" s="30" t="n"/>
      <c r="BL392" s="30" t="n"/>
      <c r="BM392" s="30" t="n"/>
      <c r="BN392" s="30" t="n"/>
      <c r="BO392" s="15" t="n"/>
      <c r="BP392" s="15" t="n"/>
      <c r="BQ392" s="15" t="n"/>
      <c r="BR392" s="30" t="n"/>
      <c r="BS392" s="30" t="n"/>
      <c r="BT392" s="30" t="n"/>
      <c r="BU392" s="30" t="n"/>
      <c r="BV392" s="15" t="n"/>
      <c r="BW392" s="30" t="n"/>
      <c r="BX392" s="30" t="n"/>
      <c r="BY392" s="30" t="n"/>
      <c r="BZ392" s="30" t="n"/>
      <c r="CA392" s="30" t="n"/>
      <c r="CB392" s="30" t="n"/>
      <c r="CC392" s="13" t="n"/>
      <c r="CD392" s="13" t="n"/>
      <c r="CE392" s="13" t="n"/>
      <c r="CF392" s="13" t="n"/>
      <c r="CG392" s="13" t="n"/>
      <c r="CH392" s="13" t="n"/>
      <c r="CI392" s="13" t="n"/>
      <c r="CJ392" s="13" t="n"/>
      <c r="CK392" s="13" t="n"/>
      <c r="CL392" s="13" t="n"/>
      <c r="CM392" s="13" t="n"/>
      <c r="CN392" s="30" t="n"/>
      <c r="CO392" s="30" t="n"/>
      <c r="CP392" s="30" t="n"/>
      <c r="CQ392" s="30" t="n"/>
      <c r="CR392" s="15" t="n"/>
      <c r="CS392" s="15" t="n"/>
      <c r="CT392" s="15" t="n"/>
      <c r="CU392" s="13" t="n"/>
      <c r="CV392" s="15" t="n"/>
      <c r="CW392" s="15" t="n"/>
      <c r="CX392" s="15" t="n"/>
      <c r="CY392" s="15" t="n"/>
      <c r="CZ392" s="30" t="n"/>
      <c r="DA392" s="15" t="n"/>
      <c r="DB392" s="15" t="n"/>
      <c r="DC392" s="15" t="n"/>
      <c r="DD392" s="15" t="n"/>
      <c r="DE392" s="13" t="n"/>
      <c r="DF392" s="13" t="n"/>
      <c r="DG392" s="30" t="n"/>
      <c r="DH392" s="13" t="n"/>
      <c r="DI392" s="13" t="n"/>
      <c r="DJ392" s="13" t="n"/>
      <c r="DK392" s="13" t="n"/>
      <c r="DL392" s="13" t="n"/>
      <c r="DM392" s="13" t="n"/>
      <c r="DN392" s="13" t="n"/>
      <c r="DO392" s="15" t="n"/>
      <c r="DP392" s="15" t="n"/>
      <c r="DQ392" s="15" t="n"/>
      <c r="DR392" s="15" t="n"/>
      <c r="DS392" s="13" t="n"/>
      <c r="DT392" s="13" t="n"/>
      <c r="DU392" s="13" t="n"/>
      <c r="DV392" s="13" t="n"/>
      <c r="DW392" s="13" t="n"/>
      <c r="DX392" s="30" t="n"/>
      <c r="DY392" s="30" t="n"/>
      <c r="DZ392" s="30" t="n"/>
      <c r="EA392" s="30" t="n"/>
      <c r="EB392" s="13" t="n"/>
      <c r="EC392" s="13" t="n"/>
    </row>
    <row r="393" ht="16" customHeight="1">
      <c r="A393" s="12" t="inlineStr">
        <is>
          <t>Qty</t>
        </is>
      </c>
      <c r="B393" s="13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3" t="n"/>
      <c r="L393" s="13" t="n"/>
      <c r="M393" s="13">
        <f>2+4</f>
        <v/>
      </c>
      <c r="N393" s="13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3" t="n"/>
      <c r="AE393" s="13" t="n"/>
      <c r="AF393" s="13" t="n"/>
      <c r="AG393" s="13" t="n"/>
      <c r="AH393" s="13" t="n"/>
      <c r="AI393" s="13" t="n"/>
      <c r="AJ393" s="13" t="n"/>
      <c r="AK393" s="13" t="n"/>
      <c r="AL393" s="13" t="n"/>
      <c r="AP393" s="13" t="n"/>
      <c r="AQ393" s="17" t="n"/>
      <c r="AR393" s="17" t="n"/>
      <c r="AS393" s="17" t="n"/>
      <c r="AT393" s="17" t="n"/>
      <c r="AU393" s="17" t="n"/>
      <c r="AV393" s="17" t="n"/>
      <c r="AW393" s="17" t="n"/>
      <c r="AX393" s="17" t="n"/>
      <c r="AY393" s="17" t="n"/>
      <c r="AZ393" s="17" t="n"/>
      <c r="BA393" s="17" t="n"/>
      <c r="BB393" s="17" t="n"/>
      <c r="BC393" s="17" t="n"/>
      <c r="BD393" s="13" t="n"/>
      <c r="BE393" s="13" t="n"/>
      <c r="BF393" s="17" t="n"/>
      <c r="BG393" s="17" t="n"/>
      <c r="BH393" s="17" t="n"/>
      <c r="BI393" s="17" t="n"/>
      <c r="BJ393" s="13" t="n"/>
      <c r="BK393" s="13" t="n"/>
      <c r="BL393" s="13" t="n"/>
      <c r="BM393" s="13" t="n"/>
      <c r="BN393" s="13" t="n"/>
      <c r="BO393" s="17" t="n"/>
      <c r="BP393" s="17" t="n"/>
      <c r="BQ393" s="17" t="n"/>
      <c r="BR393" s="13" t="n"/>
      <c r="BS393" s="13" t="n"/>
      <c r="BT393" s="13" t="n"/>
      <c r="BU393" s="13" t="n"/>
      <c r="BV393" s="17" t="n"/>
      <c r="BW393" s="13" t="n"/>
      <c r="BX393" s="13" t="n"/>
      <c r="BY393" s="13" t="n"/>
      <c r="BZ393" s="13" t="n"/>
      <c r="CA393" s="13" t="n"/>
      <c r="CB393" s="13" t="n"/>
      <c r="CC393" s="13" t="n"/>
      <c r="CD393" s="13" t="n"/>
      <c r="CE393" s="13" t="n"/>
      <c r="CF393" s="13" t="n"/>
      <c r="CG393" s="13" t="n"/>
      <c r="CH393" s="13" t="n"/>
      <c r="CI393" s="13" t="n"/>
      <c r="CJ393" s="13" t="n"/>
      <c r="CK393" s="13" t="n"/>
      <c r="CL393" s="13" t="n"/>
      <c r="CM393" s="13" t="n"/>
      <c r="CN393" s="13" t="n"/>
      <c r="CO393" s="13" t="n"/>
      <c r="CP393" s="13" t="n"/>
      <c r="CQ393" s="13" t="n"/>
      <c r="CR393" s="17" t="n"/>
      <c r="CS393" s="17" t="n"/>
      <c r="CT393" s="17" t="n"/>
      <c r="CU393" s="13" t="n"/>
      <c r="CV393" s="17" t="n"/>
      <c r="CW393" s="17" t="n"/>
      <c r="CX393" s="17" t="n"/>
      <c r="CY393" s="17" t="n"/>
      <c r="CZ393" s="13" t="n"/>
      <c r="DA393" s="17" t="n"/>
      <c r="DB393" s="17" t="n"/>
      <c r="DC393" s="17" t="n"/>
      <c r="DD393" s="17" t="n"/>
      <c r="DE393" s="13" t="n"/>
      <c r="DF393" s="13" t="n"/>
      <c r="DG393" s="13" t="n"/>
      <c r="DH393" s="13" t="n"/>
      <c r="DI393" s="13" t="n"/>
      <c r="DJ393" s="13" t="n"/>
      <c r="DK393" s="13" t="n"/>
      <c r="DL393" s="13" t="n"/>
      <c r="DM393" s="13" t="n"/>
      <c r="DN393" s="13" t="n"/>
      <c r="DO393" s="17" t="n"/>
      <c r="DP393" s="17" t="n"/>
      <c r="DQ393" s="17" t="n"/>
      <c r="DR393" s="17" t="n"/>
      <c r="DS393" s="13" t="n"/>
      <c r="DT393" s="13" t="n"/>
      <c r="DU393" s="13" t="n"/>
      <c r="DV393" s="13" t="n"/>
      <c r="DW393" s="13" t="n"/>
      <c r="DX393" s="13" t="n"/>
      <c r="DY393" s="13" t="n"/>
      <c r="DZ393" s="13" t="n"/>
      <c r="EA393" s="13" t="n"/>
      <c r="EB393" s="13" t="n"/>
      <c r="EC393" s="13" t="n"/>
    </row>
    <row r="394" ht="16" customHeight="1">
      <c r="A394" s="14" t="inlineStr">
        <is>
          <t>Price</t>
        </is>
      </c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>
        <v>342</v>
      </c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3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  <c r="AL394" s="15" t="n"/>
      <c r="AP394" s="19">
        <f>(AP392*AP391)*(1-AP393)</f>
        <v/>
      </c>
      <c r="AQ394" s="19">
        <f>(AQ392*AQ391)*(1-AQ393)</f>
        <v/>
      </c>
      <c r="AR394" s="19">
        <f>(AR392*AR391)*(1-AR393)</f>
        <v/>
      </c>
      <c r="AS394" s="19">
        <f>(AS392*AS391)*(1-AS393)</f>
        <v/>
      </c>
      <c r="AT394" s="19">
        <f>(AT392*AT391)*(1-AT393)</f>
        <v/>
      </c>
      <c r="AU394" s="19">
        <f>(AU392*AU391)*(1-AU393)</f>
        <v/>
      </c>
      <c r="AV394" s="19">
        <f>(AV392*AV391)*(1-AV393)</f>
        <v/>
      </c>
      <c r="AW394" s="19">
        <f>(AW392*AW391)*(1-AW393)</f>
        <v/>
      </c>
      <c r="AX394" s="19">
        <f>(AX392*AX391)*(1-AX393)</f>
        <v/>
      </c>
      <c r="AY394" s="19">
        <f>(AY392*AY391)*(1-AY393)</f>
        <v/>
      </c>
      <c r="AZ394" s="19">
        <f>(AZ392*AZ391)*(1-AZ393)</f>
        <v/>
      </c>
      <c r="BA394" s="19">
        <f>(BA392*BA391)*(1-BA393)</f>
        <v/>
      </c>
      <c r="BB394" s="19">
        <f>(BB392*BB391)*(1-BB393)</f>
        <v/>
      </c>
      <c r="BC394" s="19">
        <f>(BC392*BC391)*(1-BC393)</f>
        <v/>
      </c>
      <c r="BD394" s="19">
        <f>(BD392*BD391)*(1-BD393)</f>
        <v/>
      </c>
      <c r="BE394" s="19">
        <f>(BE392*BE391)*(1-BE393)</f>
        <v/>
      </c>
      <c r="BF394" s="19" t="n"/>
      <c r="BG394" s="19" t="n"/>
      <c r="BH394" s="19" t="n"/>
      <c r="BI394" s="19">
        <f>(BI392*BI391)*(1-BI393)</f>
        <v/>
      </c>
      <c r="BJ394" s="15" t="n"/>
      <c r="BK394" s="15" t="n"/>
      <c r="BL394" s="15" t="n"/>
      <c r="BM394" s="15" t="n"/>
      <c r="BN394" s="15" t="n"/>
      <c r="BO394" s="19">
        <f>(BO392*BO391)*(1-BO393)</f>
        <v/>
      </c>
      <c r="BP394" s="19">
        <f>(BP392*BP391)*(1-BP393)</f>
        <v/>
      </c>
      <c r="BQ394" s="19">
        <f>(BQ392*BQ391)*(1-BQ393)</f>
        <v/>
      </c>
      <c r="BR394" s="15" t="n"/>
      <c r="BS394" s="15" t="n"/>
      <c r="BT394" s="15" t="n"/>
      <c r="BU394" s="15" t="n"/>
      <c r="BV394" s="19">
        <f>(BV392*BV391)*(1-BV393)</f>
        <v/>
      </c>
      <c r="BW394" s="15" t="n"/>
      <c r="BX394" s="15" t="n"/>
      <c r="BY394" s="15" t="n"/>
      <c r="BZ394" s="15" t="n"/>
      <c r="CA394" s="15" t="n"/>
      <c r="CB394" s="15" t="n"/>
      <c r="CC394" s="19">
        <f>(CC392*CC391)*(1-CC393)</f>
        <v/>
      </c>
      <c r="CD394" s="19">
        <f>(CD392*CD391)*(1-CD393)</f>
        <v/>
      </c>
      <c r="CE394" s="19">
        <f>(CE392*CE391)*(1-CE393)</f>
        <v/>
      </c>
      <c r="CF394" s="19">
        <f>(CF392*CF391)*(1-CF393)</f>
        <v/>
      </c>
      <c r="CG394" s="19">
        <f>(CG392*CG391)*(1-CG393)</f>
        <v/>
      </c>
      <c r="CH394" s="19">
        <f>(CH392*CH391)*(1-CH393)</f>
        <v/>
      </c>
      <c r="CI394" s="19">
        <f>(CI392*CI391)*(1-CI393)</f>
        <v/>
      </c>
      <c r="CJ394" s="19">
        <f>(CJ392*CJ391)*(1-CJ393)</f>
        <v/>
      </c>
      <c r="CK394" s="19">
        <f>(CK392*CK391)*(1-CK393)</f>
        <v/>
      </c>
      <c r="CL394" s="19">
        <f>(CL392*CL391)*(1-CL393)</f>
        <v/>
      </c>
      <c r="CM394" s="19">
        <f>(CM392*CM391)*(1-CM393)</f>
        <v/>
      </c>
      <c r="CN394" s="15" t="n"/>
      <c r="CO394" s="15" t="n"/>
      <c r="CP394" s="15" t="n"/>
      <c r="CQ394" s="15" t="n"/>
      <c r="CR394" s="19">
        <f>(CR392*CR391)*(1-CR393)</f>
        <v/>
      </c>
      <c r="CS394" s="19">
        <f>(CS392*CS391)*(1-CS393)</f>
        <v/>
      </c>
      <c r="CT394" s="19">
        <f>(CT392*CT391)*(1-CT393)</f>
        <v/>
      </c>
      <c r="CU394" s="19">
        <f>(CU392*CU391)*(1-CU393)</f>
        <v/>
      </c>
      <c r="CV394" s="19">
        <f>(CV392*CV391)*(1-CV393)</f>
        <v/>
      </c>
      <c r="CW394" s="19">
        <f>(CW392*CW391)*(1-CW393)</f>
        <v/>
      </c>
      <c r="CX394" s="19" t="n"/>
      <c r="CY394" s="19" t="n"/>
      <c r="CZ394" s="15" t="n"/>
      <c r="DA394" s="19">
        <f>(DA392*DA391)*(1-DA393)</f>
        <v/>
      </c>
      <c r="DB394" s="19">
        <f>(DB392*DB391)*(1-DB393)</f>
        <v/>
      </c>
      <c r="DC394" s="19">
        <f>(DC392*DC391)*(1-DC393)</f>
        <v/>
      </c>
      <c r="DD394" s="19">
        <f>(DD392*DD391)*(1-DD393)</f>
        <v/>
      </c>
      <c r="DE394" s="19">
        <f>(DE392*DE391)*(1-DE393)</f>
        <v/>
      </c>
      <c r="DF394" s="19">
        <f>(DF392*DF391)*(1-DF393)</f>
        <v/>
      </c>
      <c r="DG394" s="15" t="n"/>
      <c r="DH394" s="19">
        <f>(DH392*DH391)*(1-DH393)</f>
        <v/>
      </c>
      <c r="DI394" s="19">
        <f>(DI392*DI391)*(1-DI393)</f>
        <v/>
      </c>
      <c r="DJ394" s="19">
        <f>(DJ392*DJ391)*(1-DJ393)</f>
        <v/>
      </c>
      <c r="DK394" s="19">
        <f>(DK392*DK391)*(1-DK393)</f>
        <v/>
      </c>
      <c r="DL394" s="19">
        <f>(DL392*DL391)*(1-DL393)</f>
        <v/>
      </c>
      <c r="DM394" s="19">
        <f>(DM392*DM391)*(1-DM393)</f>
        <v/>
      </c>
      <c r="DN394" s="19">
        <f>(DN392*DN391)*(1-DN393)</f>
        <v/>
      </c>
      <c r="DO394" s="19">
        <f>(DO392*DO391)*(1-DO393)</f>
        <v/>
      </c>
      <c r="DP394" s="19">
        <f>(DP392*DP391)*(1-DP393)</f>
        <v/>
      </c>
      <c r="DQ394" s="19">
        <f>(DQ392*DQ391)*(1-DQ393)</f>
        <v/>
      </c>
      <c r="DR394" s="19">
        <f>(DR392*DR391)*(1-DR393)</f>
        <v/>
      </c>
      <c r="DS394" s="19">
        <f>(DS392*DS391)*(1-DS393)</f>
        <v/>
      </c>
      <c r="DT394" s="13" t="n"/>
      <c r="DU394" s="19">
        <f>(DU392*DU391)*(1-DU393)</f>
        <v/>
      </c>
      <c r="DV394" s="19">
        <f>(DV392*DV391)*(1-DV393)</f>
        <v/>
      </c>
      <c r="DW394" s="19">
        <f>(DW392*DW391)*(1-DW393)</f>
        <v/>
      </c>
      <c r="DX394" s="15" t="n"/>
      <c r="DY394" s="15" t="n"/>
      <c r="DZ394" s="15" t="n"/>
      <c r="EA394" s="15" t="n"/>
      <c r="EB394" s="19">
        <f>(EB392*EB391)*(1-EB393)</f>
        <v/>
      </c>
      <c r="EC394" s="19">
        <f>(EC392*EC391)*(1-EC393)</f>
        <v/>
      </c>
    </row>
    <row r="395" ht="16" customHeight="1">
      <c r="A395" s="16" t="inlineStr">
        <is>
          <t>Discount</t>
        </is>
      </c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>
        <v>0</v>
      </c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17" t="n"/>
      <c r="AB395" s="13" t="n"/>
      <c r="AC395" s="17" t="n"/>
      <c r="AD395" s="17" t="n"/>
      <c r="AE395" s="17" t="n"/>
      <c r="AF395" s="17" t="n"/>
      <c r="AG395" s="17" t="n"/>
      <c r="AH395" s="17" t="n"/>
      <c r="AI395" s="17" t="n"/>
      <c r="AJ395" s="17" t="n"/>
      <c r="AK395" s="17" t="n"/>
      <c r="AL395" s="17" t="n"/>
      <c r="AP395" s="13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13" t="n"/>
      <c r="BE395" s="13" t="n"/>
      <c r="BF395" s="6" t="n"/>
      <c r="BG395" s="6" t="n"/>
      <c r="BH395" s="6" t="n"/>
      <c r="BI395" s="6" t="n"/>
      <c r="BJ395" s="17" t="n"/>
      <c r="BK395" s="17" t="n"/>
      <c r="BL395" s="17" t="n"/>
      <c r="BM395" s="17" t="n"/>
      <c r="BN395" s="17" t="n"/>
      <c r="BO395" s="6" t="n"/>
      <c r="BP395" s="6" t="n"/>
      <c r="BQ395" s="6" t="n"/>
      <c r="BR395" s="17" t="n"/>
      <c r="BS395" s="17" t="n"/>
      <c r="BT395" s="17" t="n"/>
      <c r="BU395" s="17" t="n"/>
      <c r="BV395" s="6" t="n"/>
      <c r="BW395" s="17" t="n"/>
      <c r="BX395" s="17" t="n"/>
      <c r="BY395" s="17" t="n"/>
      <c r="BZ395" s="17" t="n"/>
      <c r="CA395" s="17" t="n"/>
      <c r="CB395" s="17" t="n"/>
      <c r="CC395" s="13" t="n"/>
      <c r="CD395" s="13" t="n"/>
      <c r="CE395" s="13" t="n"/>
      <c r="CF395" s="13" t="n"/>
      <c r="CG395" s="13" t="n"/>
      <c r="CH395" s="13" t="n"/>
      <c r="CI395" s="13" t="n"/>
      <c r="CJ395" s="13" t="n"/>
      <c r="CK395" s="13" t="n"/>
      <c r="CL395" s="13" t="n"/>
      <c r="CM395" s="13" t="n"/>
      <c r="CN395" s="17" t="n"/>
      <c r="CO395" s="17" t="n"/>
      <c r="CP395" s="17" t="n"/>
      <c r="CQ395" s="17" t="n"/>
      <c r="CR395" s="6" t="n"/>
      <c r="CS395" s="6" t="n"/>
      <c r="CT395" s="6" t="n"/>
      <c r="CU395" s="13" t="n"/>
      <c r="CV395" s="6" t="n"/>
      <c r="CW395" s="6" t="n"/>
      <c r="CX395" s="6" t="n"/>
      <c r="CY395" s="6" t="n"/>
      <c r="CZ395" s="17" t="n"/>
      <c r="DA395" s="6" t="n"/>
      <c r="DB395" s="6" t="n"/>
      <c r="DC395" s="6" t="n"/>
      <c r="DD395" s="6" t="n"/>
      <c r="DE395" s="13" t="n"/>
      <c r="DF395" s="13" t="n"/>
      <c r="DG395" s="17" t="n"/>
      <c r="DH395" s="13" t="n"/>
      <c r="DI395" s="13" t="n"/>
      <c r="DJ395" s="13" t="n"/>
      <c r="DK395" s="13" t="n"/>
      <c r="DL395" s="13" t="n"/>
      <c r="DM395" s="13" t="n"/>
      <c r="DN395" s="13" t="n"/>
      <c r="DO395" s="6" t="n"/>
      <c r="DP395" s="6" t="n"/>
      <c r="DQ395" s="6" t="n"/>
      <c r="DR395" s="6" t="n"/>
      <c r="DS395" s="13" t="n"/>
      <c r="DT395" s="13" t="n"/>
      <c r="DU395" s="13" t="n"/>
      <c r="DV395" s="13" t="n"/>
      <c r="DW395" s="13" t="n"/>
      <c r="DX395" s="17" t="n"/>
      <c r="DY395" s="17" t="n"/>
      <c r="DZ395" s="17" t="n"/>
      <c r="EA395" s="17" t="n"/>
      <c r="EB395" s="13" t="n"/>
      <c r="EC395" s="13" t="n"/>
    </row>
    <row r="396" ht="16" customHeight="1">
      <c r="A396" s="18" t="inlineStr">
        <is>
          <t>Final Price</t>
        </is>
      </c>
      <c r="B396" s="19">
        <f>(B394*B393)*(1-B395)</f>
        <v/>
      </c>
      <c r="C396" s="19">
        <f>(C394*C393)*(1-C395)</f>
        <v/>
      </c>
      <c r="D396" s="19">
        <f>(D394*D393)*(1-D395)</f>
        <v/>
      </c>
      <c r="E396" s="19">
        <f>(E394*E393)*(1-E395)</f>
        <v/>
      </c>
      <c r="F396" s="19">
        <f>(F394*F393)*(1-F395)</f>
        <v/>
      </c>
      <c r="G396" s="19">
        <f>(G394*G393)*(1-G395)</f>
        <v/>
      </c>
      <c r="H396" s="19">
        <f>(H394*H393)*(1-H395)</f>
        <v/>
      </c>
      <c r="I396" s="19">
        <f>(I394*I393)*(1-I395)</f>
        <v/>
      </c>
      <c r="J396" s="19">
        <f>(J394*J393)*(1-J395)</f>
        <v/>
      </c>
      <c r="K396" s="19">
        <f>(K394*K393)*(1-K395)</f>
        <v/>
      </c>
      <c r="L396" s="19">
        <f>(L394*L393)*(1-L395)</f>
        <v/>
      </c>
      <c r="M396" s="19">
        <f>(M394*M393)*(1-M395)</f>
        <v/>
      </c>
      <c r="N396" s="19">
        <f>(N394*N393)*(1-N395)</f>
        <v/>
      </c>
      <c r="O396" s="19">
        <f>(O394*O393)*(1-O395)</f>
        <v/>
      </c>
      <c r="P396" s="19">
        <f>(P394*P393)*(1-P395)</f>
        <v/>
      </c>
      <c r="Q396" s="19">
        <f>(Q394*Q393)*(1-Q395)</f>
        <v/>
      </c>
      <c r="R396" s="19">
        <f>(R394*R393)*(1-R395)</f>
        <v/>
      </c>
      <c r="S396" s="19">
        <f>(S394*S393)*(1-S395)</f>
        <v/>
      </c>
      <c r="T396" s="19">
        <f>(T394*T393)*(1-T395)</f>
        <v/>
      </c>
      <c r="U396" s="19">
        <f>(U394*U393)*(1-U395)</f>
        <v/>
      </c>
      <c r="V396" s="19">
        <f>(V394*V393)*(1-V395)</f>
        <v/>
      </c>
      <c r="W396" s="19">
        <f>(W394*W393)*(1-W395)</f>
        <v/>
      </c>
      <c r="X396" s="19" t="n"/>
      <c r="Y396" s="19">
        <f>(Y394*Y393)*(1-Y395)</f>
        <v/>
      </c>
      <c r="Z396" s="19">
        <f>(Z394*Z393)*(1-Z395)</f>
        <v/>
      </c>
      <c r="AA396" s="19">
        <f>(AA394*AA393)*(1-AA395)</f>
        <v/>
      </c>
      <c r="AB396" s="19">
        <f>(AB394*AB393)*(1-AB395)</f>
        <v/>
      </c>
      <c r="AC396" s="19">
        <f>(AC394*AC393)*(1-AC395)</f>
        <v/>
      </c>
      <c r="AD396" s="19" t="n"/>
      <c r="AE396" s="19" t="n"/>
      <c r="AF396" s="19" t="n"/>
      <c r="AG396" s="19" t="n"/>
      <c r="AH396" s="19" t="n"/>
      <c r="AI396" s="19" t="n"/>
      <c r="AJ396" s="19">
        <f>(AJ394*AJ393)*(1-AJ395)</f>
        <v/>
      </c>
      <c r="AK396" s="19">
        <f>(AK394*AK393)*(1-AK395)</f>
        <v/>
      </c>
      <c r="AL396" s="19">
        <f>(AL394*AL393)*(1-AL395)</f>
        <v/>
      </c>
      <c r="AP396" s="13" t="n"/>
      <c r="AQ396" s="20" t="n"/>
      <c r="AR396" s="20" t="n"/>
      <c r="AS396" s="20" t="n"/>
      <c r="AT396" s="20" t="n"/>
      <c r="AU396" s="20" t="n"/>
      <c r="AV396" s="20" t="n"/>
      <c r="AW396" s="20" t="n"/>
      <c r="AX396" s="20" t="n"/>
      <c r="AY396" s="20" t="n"/>
      <c r="AZ396" s="20" t="n"/>
      <c r="BA396" s="20" t="n"/>
      <c r="BB396" s="20" t="n"/>
      <c r="BC396" s="20" t="n"/>
      <c r="BD396" s="13" t="n"/>
      <c r="BE396" s="13" t="n"/>
      <c r="BF396" s="20" t="n"/>
      <c r="BG396" s="20" t="n"/>
      <c r="BH396" s="20" t="n"/>
      <c r="BI396" s="20" t="n"/>
      <c r="BJ396" s="19">
        <f>(BJ394*BJ393)*(1-BJ395)</f>
        <v/>
      </c>
      <c r="BK396" s="19">
        <f>(BK394*BK393)*(1-BK395)</f>
        <v/>
      </c>
      <c r="BL396" s="19">
        <f>(BL394*BL393)*(1-BL395)</f>
        <v/>
      </c>
      <c r="BM396" s="19">
        <f>(BM394*BM393)*(1-BM395)</f>
        <v/>
      </c>
      <c r="BN396" s="19">
        <f>(BN394*BN393)*(1-BN395)</f>
        <v/>
      </c>
      <c r="BO396" s="20" t="n"/>
      <c r="BP396" s="20" t="n"/>
      <c r="BQ396" s="20" t="n"/>
      <c r="BR396" s="19">
        <f>(BR394*BR393)*(1-BR395)</f>
        <v/>
      </c>
      <c r="BS396" s="19">
        <f>(BS394*BS393)*(1-BS395)</f>
        <v/>
      </c>
      <c r="BT396" s="19">
        <f>(BT394*BT393)*(1-BT395)</f>
        <v/>
      </c>
      <c r="BU396" s="19">
        <f>(BU394*BU393)*(1-BU395)</f>
        <v/>
      </c>
      <c r="BV396" s="20" t="n"/>
      <c r="BW396" s="19">
        <f>(BW394*BW393)*(1-BW395)</f>
        <v/>
      </c>
      <c r="BX396" s="19">
        <f>(BX394*BX393)*(1-BX395)</f>
        <v/>
      </c>
      <c r="BY396" s="19">
        <f>(BY394*BY393)*(1-BY395)</f>
        <v/>
      </c>
      <c r="BZ396" s="19">
        <f>(BZ394*BZ393)*(1-BZ395)</f>
        <v/>
      </c>
      <c r="CA396" s="19">
        <f>(CA394*CA393)*(1-CA395)</f>
        <v/>
      </c>
      <c r="CB396" s="19">
        <f>(CB394*CB393)*(1-CB395)</f>
        <v/>
      </c>
      <c r="CC396" s="13" t="n"/>
      <c r="CD396" s="13" t="n"/>
      <c r="CE396" s="13" t="n"/>
      <c r="CF396" s="13" t="n"/>
      <c r="CG396" s="13" t="n"/>
      <c r="CH396" s="13" t="n"/>
      <c r="CI396" s="13" t="n"/>
      <c r="CJ396" s="13" t="n"/>
      <c r="CK396" s="13" t="n"/>
      <c r="CL396" s="13" t="n"/>
      <c r="CM396" s="13" t="n"/>
      <c r="CN396" s="19">
        <f>(CN394*CN393)*(1-CN395)</f>
        <v/>
      </c>
      <c r="CO396" s="19">
        <f>(CO394*CO393)*(1-CO395)</f>
        <v/>
      </c>
      <c r="CP396" s="19">
        <f>(CP394*CP393)*(1-CP395)</f>
        <v/>
      </c>
      <c r="CQ396" s="19">
        <f>(CQ394*CQ393)*(1-CQ395)</f>
        <v/>
      </c>
      <c r="CR396" s="20" t="n"/>
      <c r="CS396" s="20" t="n"/>
      <c r="CT396" s="20" t="n"/>
      <c r="CU396" s="13" t="n"/>
      <c r="CV396" s="20" t="n"/>
      <c r="CW396" s="20" t="n"/>
      <c r="CX396" s="20" t="n"/>
      <c r="CY396" s="20" t="n"/>
      <c r="CZ396" s="19">
        <f>(CZ394*CZ393)*(1-CZ395)</f>
        <v/>
      </c>
      <c r="DA396" s="20" t="n"/>
      <c r="DB396" s="20" t="n"/>
      <c r="DC396" s="20" t="n"/>
      <c r="DD396" s="20" t="n"/>
      <c r="DE396" s="13" t="n"/>
      <c r="DF396" s="13" t="n"/>
      <c r="DG396" s="19">
        <f>(DG394*DG393)*(1-DG395)</f>
        <v/>
      </c>
      <c r="DH396" s="13" t="n"/>
      <c r="DI396" s="13" t="n"/>
      <c r="DJ396" s="13" t="n"/>
      <c r="DK396" s="13" t="n"/>
      <c r="DL396" s="13" t="n"/>
      <c r="DM396" s="13" t="n"/>
      <c r="DN396" s="13" t="n"/>
      <c r="DO396" s="20" t="n"/>
      <c r="DP396" s="20" t="n"/>
      <c r="DQ396" s="20" t="n"/>
      <c r="DR396" s="20" t="n"/>
      <c r="DS396" s="13" t="n"/>
      <c r="DT396" s="19">
        <f>(DT394*DT393)*(1-DT395)</f>
        <v/>
      </c>
      <c r="DU396" s="13" t="n"/>
      <c r="DV396" s="13" t="n"/>
      <c r="DW396" s="13" t="n"/>
      <c r="DX396" s="19">
        <f>(DX394*DX393)*(1-DX395)</f>
        <v/>
      </c>
      <c r="DY396" s="19">
        <f>(DY394*DY393)*(1-DY395)</f>
        <v/>
      </c>
      <c r="DZ396" s="19">
        <f>(DZ394*DZ393)*(1-DZ395)</f>
        <v/>
      </c>
      <c r="EA396" s="19">
        <f>(EA394*EA393)*(1-EA395)</f>
        <v/>
      </c>
      <c r="EB396" s="13" t="n"/>
      <c r="EC396" s="13" t="n"/>
    </row>
    <row r="397" ht="16" customHeight="1">
      <c r="A397" s="11" t="inlineStr">
        <is>
          <t>Customer</t>
        </is>
      </c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inlineStr">
        <is>
          <t>Ormat</t>
        </is>
      </c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13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P397" s="13" t="n"/>
      <c r="AQ397" s="13" t="n"/>
      <c r="AR397" s="13" t="n"/>
      <c r="AS397" s="13" t="n"/>
      <c r="AT397" s="13" t="n"/>
      <c r="AU397" s="13" t="n"/>
      <c r="AV397" s="13" t="n"/>
      <c r="AW397" s="13" t="n"/>
      <c r="AX397" s="13" t="n"/>
      <c r="AY397" s="13" t="n"/>
      <c r="AZ397" s="13" t="n"/>
      <c r="BA397" s="13" t="n"/>
      <c r="BB397" s="13" t="n"/>
      <c r="BC397" s="13" t="n"/>
      <c r="BD397" s="13" t="n"/>
      <c r="BE397" s="13" t="n"/>
      <c r="BF397" s="13" t="n"/>
      <c r="BG397" s="13" t="n"/>
      <c r="BH397" s="13" t="n"/>
      <c r="BI397" s="13" t="n"/>
      <c r="BJ397" s="6" t="n"/>
      <c r="BK397" s="6" t="n"/>
      <c r="BL397" s="6" t="n"/>
      <c r="BM397" s="6" t="n"/>
      <c r="BN397" s="6" t="n"/>
      <c r="BO397" s="13" t="n"/>
      <c r="BP397" s="13" t="n"/>
      <c r="BQ397" s="13" t="n"/>
      <c r="BR397" s="6" t="n"/>
      <c r="BS397" s="6" t="n"/>
      <c r="BT397" s="6" t="n"/>
      <c r="BU397" s="6" t="n"/>
      <c r="BV397" s="13" t="n"/>
      <c r="BW397" s="6" t="n"/>
      <c r="BX397" s="6" t="n"/>
      <c r="BY397" s="6" t="n"/>
      <c r="BZ397" s="6" t="n"/>
      <c r="CA397" s="6" t="n"/>
      <c r="CB397" s="6" t="n"/>
      <c r="CC397" s="13" t="n"/>
      <c r="CD397" s="13" t="n"/>
      <c r="CE397" s="13" t="n"/>
      <c r="CF397" s="13" t="n"/>
      <c r="CG397" s="13" t="n"/>
      <c r="CH397" s="13" t="n"/>
      <c r="CI397" s="13" t="n"/>
      <c r="CJ397" s="13" t="n"/>
      <c r="CK397" s="13" t="n"/>
      <c r="CL397" s="13" t="n"/>
      <c r="CM397" s="13" t="n"/>
      <c r="CN397" s="6" t="n"/>
      <c r="CO397" s="6" t="n"/>
      <c r="CP397" s="6" t="n"/>
      <c r="CQ397" s="6" t="n"/>
      <c r="CR397" s="13" t="n"/>
      <c r="CS397" s="13" t="n"/>
      <c r="CT397" s="13" t="n"/>
      <c r="CU397" s="13" t="n"/>
      <c r="CV397" s="13" t="n"/>
      <c r="CW397" s="13" t="n"/>
      <c r="CX397" s="13" t="n"/>
      <c r="CY397" s="13" t="n"/>
      <c r="CZ397" s="6" t="n"/>
      <c r="DA397" s="13" t="n"/>
      <c r="DB397" s="13" t="n"/>
      <c r="DC397" s="13" t="n"/>
      <c r="DD397" s="13" t="n"/>
      <c r="DE397" s="13" t="n"/>
      <c r="DF397" s="13" t="n"/>
      <c r="DG397" s="6" t="n"/>
      <c r="DH397" s="13" t="n"/>
      <c r="DI397" s="13" t="n"/>
      <c r="DJ397" s="13" t="n"/>
      <c r="DK397" s="13" t="n"/>
      <c r="DL397" s="13" t="n"/>
      <c r="DM397" s="13" t="n"/>
      <c r="DN397" s="13" t="n"/>
      <c r="DO397" s="13" t="n"/>
      <c r="DP397" s="13" t="n"/>
      <c r="DQ397" s="13" t="n"/>
      <c r="DR397" s="13" t="n"/>
      <c r="DS397" s="13" t="n"/>
      <c r="DT397" s="13" t="n"/>
      <c r="DU397" s="13" t="n"/>
      <c r="DV397" s="13" t="n"/>
      <c r="DW397" s="13" t="n"/>
      <c r="DX397" s="6" t="n"/>
      <c r="DY397" s="6" t="n"/>
      <c r="DZ397" s="6" t="n"/>
      <c r="EA397" s="6" t="n"/>
      <c r="EB397" s="13" t="n"/>
      <c r="EC397" s="13" t="n"/>
    </row>
    <row r="398" ht="16" customHeight="1">
      <c r="A398" s="21" t="inlineStr">
        <is>
          <t>Customer PN</t>
        </is>
      </c>
      <c r="B398" s="20" t="n"/>
      <c r="C398" s="20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inlineStr">
        <is>
          <t>955.070.841.1</t>
        </is>
      </c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Z398" s="20" t="n"/>
      <c r="AA398" s="20" t="n"/>
      <c r="AB398" s="13" t="n"/>
      <c r="AC398" s="32" t="n"/>
      <c r="AD398" s="32" t="n"/>
      <c r="AE398" s="32" t="n"/>
      <c r="AF398" s="32" t="n"/>
      <c r="AG398" s="32" t="n"/>
      <c r="AH398" s="32" t="n"/>
      <c r="AI398" s="32" t="n"/>
      <c r="AJ398" s="20" t="n"/>
      <c r="AK398" s="20" t="n"/>
      <c r="AL398" s="20" t="n"/>
      <c r="AP398" s="13" t="n"/>
      <c r="AQ398" s="30" t="n"/>
      <c r="AR398" s="30" t="n"/>
      <c r="AS398" s="30" t="n"/>
      <c r="AT398" s="30" t="n"/>
      <c r="AU398" s="30" t="n"/>
      <c r="AV398" s="30" t="n"/>
      <c r="AW398" s="30" t="n"/>
      <c r="AX398" s="30" t="n"/>
      <c r="AY398" s="30" t="n"/>
      <c r="AZ398" s="30" t="n"/>
      <c r="BA398" s="30" t="n"/>
      <c r="BB398" s="30" t="n"/>
      <c r="BC398" s="30" t="n"/>
      <c r="BD398" s="13" t="n"/>
      <c r="BE398" s="13" t="n"/>
      <c r="BF398" s="30" t="n"/>
      <c r="BG398" s="30" t="n"/>
      <c r="BH398" s="30" t="n"/>
      <c r="BI398" s="30" t="n"/>
      <c r="BJ398" s="32" t="n"/>
      <c r="BK398" s="32" t="n"/>
      <c r="BL398" s="32" t="n"/>
      <c r="BM398" s="32" t="n"/>
      <c r="BN398" s="32" t="n"/>
      <c r="BO398" s="30" t="n"/>
      <c r="BP398" s="30" t="n"/>
      <c r="BQ398" s="30" t="n"/>
      <c r="BR398" s="32" t="n"/>
      <c r="BS398" s="32" t="n"/>
      <c r="BT398" s="32" t="n"/>
      <c r="BU398" s="32" t="n"/>
      <c r="BV398" s="30" t="n"/>
      <c r="BW398" s="32" t="n"/>
      <c r="BX398" s="32" t="n"/>
      <c r="BY398" s="32" t="n"/>
      <c r="BZ398" s="32" t="n"/>
      <c r="CA398" s="20" t="n"/>
      <c r="CB398" s="20" t="n"/>
      <c r="CC398" s="13" t="n"/>
      <c r="CD398" s="13" t="n"/>
      <c r="CE398" s="13" t="n"/>
      <c r="CF398" s="13" t="n"/>
      <c r="CG398" s="13" t="n"/>
      <c r="CH398" s="13" t="n"/>
      <c r="CI398" s="13" t="n"/>
      <c r="CJ398" s="13" t="n"/>
      <c r="CK398" s="13" t="n"/>
      <c r="CL398" s="13" t="n"/>
      <c r="CM398" s="13" t="n"/>
      <c r="CN398" s="32" t="n"/>
      <c r="CO398" s="32" t="n"/>
      <c r="CP398" s="32" t="n"/>
      <c r="CQ398" s="32" t="n"/>
      <c r="CR398" s="30" t="n"/>
      <c r="CS398" s="30" t="n"/>
      <c r="CT398" s="30" t="n"/>
      <c r="CU398" s="13" t="n"/>
      <c r="CV398" s="30" t="n"/>
      <c r="CW398" s="30" t="n"/>
      <c r="CX398" s="30" t="n"/>
      <c r="CY398" s="30" t="n"/>
      <c r="CZ398" s="32" t="n"/>
      <c r="DA398" s="30" t="n"/>
      <c r="DB398" s="30" t="n"/>
      <c r="DC398" s="30" t="n"/>
      <c r="DD398" s="30" t="n"/>
      <c r="DE398" s="13" t="n"/>
      <c r="DF398" s="13" t="n"/>
      <c r="DG398" s="32" t="n"/>
      <c r="DH398" s="13" t="n"/>
      <c r="DI398" s="13" t="n"/>
      <c r="DJ398" s="13" t="n"/>
      <c r="DK398" s="13" t="n"/>
      <c r="DL398" s="13" t="n"/>
      <c r="DM398" s="13" t="n"/>
      <c r="DN398" s="13" t="n"/>
      <c r="DO398" s="30" t="n"/>
      <c r="DP398" s="30" t="n"/>
      <c r="DQ398" s="30" t="n"/>
      <c r="DR398" s="30" t="n"/>
      <c r="DS398" s="13" t="n"/>
      <c r="DT398" s="13" t="n"/>
      <c r="DU398" s="13" t="n"/>
      <c r="DV398" s="13" t="n"/>
      <c r="DW398" s="13" t="n"/>
      <c r="DX398" s="32" t="n"/>
      <c r="DY398" s="32" t="n"/>
      <c r="DZ398" s="32" t="n"/>
      <c r="EA398" s="32" t="n"/>
      <c r="EB398" s="13" t="n"/>
      <c r="EC398" s="13" t="n"/>
    </row>
    <row r="399" ht="16" customHeight="1">
      <c r="A399" s="12" t="inlineStr">
        <is>
          <t>PO REF</t>
        </is>
      </c>
      <c r="B399" s="13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3" t="n"/>
      <c r="L399" s="13" t="n"/>
      <c r="M399" s="20" t="inlineStr">
        <is>
          <t>AJ23-0803</t>
        </is>
      </c>
      <c r="N399" s="13" t="n"/>
      <c r="O399" s="13" t="n"/>
      <c r="P399" s="13" t="n"/>
      <c r="Q399" s="13" t="n"/>
      <c r="R399" s="13" t="n"/>
      <c r="S399" s="13" t="n"/>
      <c r="T399" s="13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P399" s="13" t="n"/>
      <c r="AQ399" s="13" t="n"/>
      <c r="AR399" s="13" t="n"/>
      <c r="AS399" s="13" t="n"/>
      <c r="AT399" s="13" t="n"/>
      <c r="AU399" s="13" t="n"/>
      <c r="AV399" s="13" t="n"/>
      <c r="AW399" s="13" t="n"/>
      <c r="AX399" s="13" t="n"/>
      <c r="AY399" s="13" t="n"/>
      <c r="AZ399" s="13" t="n"/>
      <c r="BA399" s="13" t="n"/>
      <c r="BB399" s="13" t="n"/>
      <c r="BC399" s="13" t="n"/>
      <c r="BD399" s="13" t="n"/>
      <c r="BE399" s="13" t="n"/>
      <c r="BF399" s="13" t="n"/>
      <c r="BG399" s="13" t="n"/>
      <c r="BH399" s="13" t="n"/>
      <c r="BI399" s="13" t="n"/>
      <c r="BJ399" s="13" t="n"/>
      <c r="BK399" s="13" t="n"/>
      <c r="BL399" s="13" t="n"/>
      <c r="BM399" s="13" t="n"/>
      <c r="BN399" s="13" t="n"/>
      <c r="BO399" s="13" t="n"/>
      <c r="BP399" s="13" t="n"/>
      <c r="BQ399" s="13" t="n"/>
      <c r="BR399" s="13" t="n"/>
      <c r="BS399" s="13" t="n"/>
      <c r="BT399" s="13" t="n"/>
      <c r="BU399" s="13" t="n"/>
      <c r="BV399" s="13" t="n"/>
      <c r="BW399" s="13" t="n"/>
      <c r="BX399" s="13" t="n"/>
      <c r="BY399" s="13" t="n"/>
      <c r="BZ399" s="13" t="n"/>
      <c r="CA399" s="13" t="n"/>
      <c r="CB399" s="13" t="n"/>
      <c r="CC399" s="13" t="n"/>
      <c r="CD399" s="13" t="n"/>
      <c r="CE399" s="13" t="n"/>
      <c r="CF399" s="13" t="n"/>
      <c r="CG399" s="13" t="n"/>
      <c r="CH399" s="13" t="n"/>
      <c r="CI399" s="13" t="n"/>
      <c r="CJ399" s="13" t="n"/>
      <c r="CK399" s="13" t="n"/>
      <c r="CL399" s="13" t="n"/>
      <c r="CM399" s="13" t="n"/>
      <c r="CN399" s="13" t="n"/>
      <c r="CO399" s="13" t="n"/>
      <c r="CP399" s="13" t="n"/>
      <c r="CQ399" s="13" t="n"/>
      <c r="CR399" s="13" t="n"/>
      <c r="CS399" s="13" t="n"/>
      <c r="CT399" s="13" t="n"/>
      <c r="CU399" s="13" t="n"/>
      <c r="CV399" s="13" t="n"/>
      <c r="CW399" s="13" t="n"/>
      <c r="CX399" s="13" t="n"/>
      <c r="CY399" s="13" t="n"/>
      <c r="CZ399" s="13" t="n"/>
      <c r="DA399" s="13" t="n"/>
      <c r="DB399" s="13" t="n"/>
      <c r="DC399" s="13" t="n"/>
      <c r="DD399" s="13" t="n"/>
      <c r="DE399" s="13" t="n"/>
      <c r="DF399" s="13" t="n"/>
      <c r="DG399" s="13" t="n"/>
      <c r="DH399" s="13" t="n"/>
      <c r="DI399" s="13" t="n"/>
      <c r="DJ399" s="13" t="n"/>
      <c r="DK399" s="13" t="n"/>
      <c r="DL399" s="13" t="n"/>
      <c r="DM399" s="13" t="n"/>
      <c r="DN399" s="13" t="n"/>
      <c r="DO399" s="13" t="n"/>
      <c r="DP399" s="13" t="n"/>
      <c r="DQ399" s="13" t="n"/>
      <c r="DR399" s="13" t="n"/>
      <c r="DS399" s="13" t="n"/>
      <c r="DT399" s="13" t="n"/>
      <c r="DU399" s="13" t="n"/>
      <c r="DV399" s="13" t="n"/>
      <c r="DW399" s="13" t="n"/>
      <c r="DX399" s="13" t="n"/>
      <c r="DY399" s="13" t="n"/>
      <c r="DZ399" s="13" t="n"/>
      <c r="EA399" s="13" t="n"/>
      <c r="EB399" s="13" t="n"/>
      <c r="EC399" s="13" t="n"/>
    </row>
    <row r="400" ht="16" customHeight="1">
      <c r="A400" s="12" t="inlineStr">
        <is>
          <t>From Stock</t>
        </is>
      </c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inlineStr">
        <is>
          <t>V</t>
        </is>
      </c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13" t="n"/>
      <c r="AC400" s="30" t="n"/>
      <c r="AD400" s="30" t="n"/>
      <c r="AE400" s="30" t="n"/>
      <c r="AF400" s="30" t="n"/>
      <c r="AG400" s="30" t="n"/>
      <c r="AH400" s="30" t="n"/>
      <c r="AI400" s="30" t="n"/>
      <c r="AJ400" s="30" t="n"/>
      <c r="AK400" s="30" t="n"/>
      <c r="AL400" s="30" t="n"/>
      <c r="AP400" s="13" t="n"/>
      <c r="AQ400" s="15" t="n"/>
      <c r="AR400" s="15" t="n"/>
      <c r="AS400" s="15" t="n"/>
      <c r="AT400" s="15" t="n"/>
      <c r="AU400" s="15" t="n"/>
      <c r="AV400" s="15" t="n"/>
      <c r="AW400" s="15" t="n"/>
      <c r="AX400" s="15" t="n"/>
      <c r="AY400" s="15" t="n"/>
      <c r="AZ400" s="15" t="n"/>
      <c r="BA400" s="15" t="n"/>
      <c r="BB400" s="15" t="n"/>
      <c r="BC400" s="15" t="n"/>
      <c r="BD400" s="13" t="n"/>
      <c r="BE400" s="13" t="n"/>
      <c r="BF400" s="15" t="n"/>
      <c r="BG400" s="15" t="n"/>
      <c r="BH400" s="15" t="n"/>
      <c r="BI400" s="15" t="n"/>
      <c r="BJ400" s="30" t="n"/>
      <c r="BK400" s="30" t="n"/>
      <c r="BL400" s="30" t="n"/>
      <c r="BM400" s="30" t="n"/>
      <c r="BN400" s="30" t="n"/>
      <c r="BO400" s="15" t="n"/>
      <c r="BP400" s="15" t="n"/>
      <c r="BQ400" s="15" t="n"/>
      <c r="BR400" s="30" t="n"/>
      <c r="BS400" s="30" t="n"/>
      <c r="BT400" s="30" t="n"/>
      <c r="BU400" s="30" t="n"/>
      <c r="BV400" s="15" t="n"/>
      <c r="BW400" s="30" t="n"/>
      <c r="BX400" s="30" t="n"/>
      <c r="BY400" s="30" t="n"/>
      <c r="BZ400" s="30" t="n"/>
      <c r="CA400" s="30" t="n"/>
      <c r="CB400" s="30" t="n"/>
      <c r="CC400" s="13" t="n"/>
      <c r="CD400" s="13" t="n"/>
      <c r="CE400" s="13" t="n"/>
      <c r="CF400" s="13" t="n"/>
      <c r="CG400" s="13" t="n"/>
      <c r="CH400" s="13" t="n"/>
      <c r="CI400" s="13" t="n"/>
      <c r="CJ400" s="13" t="n"/>
      <c r="CK400" s="13" t="n"/>
      <c r="CL400" s="13" t="n"/>
      <c r="CM400" s="13" t="n"/>
      <c r="CN400" s="30" t="n"/>
      <c r="CO400" s="30" t="n"/>
      <c r="CP400" s="30" t="n"/>
      <c r="CQ400" s="30" t="n"/>
      <c r="CR400" s="15" t="n"/>
      <c r="CS400" s="15" t="n"/>
      <c r="CT400" s="15" t="n"/>
      <c r="CU400" s="13" t="n"/>
      <c r="CV400" s="15" t="n"/>
      <c r="CW400" s="15" t="n"/>
      <c r="CX400" s="15" t="n"/>
      <c r="CY400" s="15" t="n"/>
      <c r="CZ400" s="30" t="n"/>
      <c r="DA400" s="15" t="n"/>
      <c r="DB400" s="15" t="n"/>
      <c r="DC400" s="15" t="n"/>
      <c r="DD400" s="15" t="n"/>
      <c r="DE400" s="13" t="n"/>
      <c r="DF400" s="13" t="n"/>
      <c r="DG400" s="30" t="n"/>
      <c r="DH400" s="13" t="n"/>
      <c r="DI400" s="13" t="n"/>
      <c r="DJ400" s="13" t="n"/>
      <c r="DK400" s="13" t="n"/>
      <c r="DL400" s="13" t="n"/>
      <c r="DM400" s="13" t="n"/>
      <c r="DN400" s="13" t="n"/>
      <c r="DO400" s="15" t="n"/>
      <c r="DP400" s="15" t="n"/>
      <c r="DQ400" s="15" t="n"/>
      <c r="DR400" s="15" t="n"/>
      <c r="DS400" s="13" t="n"/>
      <c r="DT400" s="13" t="n"/>
      <c r="DU400" s="13" t="n"/>
      <c r="DV400" s="13" t="n"/>
      <c r="DW400" s="13" t="n"/>
      <c r="DX400" s="30" t="n"/>
      <c r="DY400" s="30" t="n"/>
      <c r="DZ400" s="30" t="n"/>
      <c r="EA400" s="30" t="n"/>
      <c r="EB400" s="13" t="n"/>
      <c r="EC400" s="13" t="n"/>
    </row>
    <row r="401" ht="16" customHeight="1">
      <c r="A401" s="12" t="inlineStr">
        <is>
          <t>Qty</t>
        </is>
      </c>
      <c r="B401" s="13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3" t="n"/>
      <c r="L401" s="13" t="n"/>
      <c r="M401" s="13" t="n">
        <v>5</v>
      </c>
      <c r="N401" s="13" t="n"/>
      <c r="O401" s="13" t="n"/>
      <c r="P401" s="13" t="n"/>
      <c r="Q401" s="13" t="n"/>
      <c r="R401" s="13" t="n"/>
      <c r="S401" s="13" t="n"/>
      <c r="T401" s="13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P401" s="13" t="n"/>
      <c r="AQ401" s="17" t="n"/>
      <c r="AR401" s="17" t="n"/>
      <c r="AS401" s="17" t="n"/>
      <c r="AT401" s="17" t="n"/>
      <c r="AU401" s="17" t="n"/>
      <c r="AV401" s="17" t="n"/>
      <c r="AW401" s="17" t="n"/>
      <c r="AX401" s="17" t="n"/>
      <c r="AY401" s="17" t="n"/>
      <c r="AZ401" s="17" t="n"/>
      <c r="BA401" s="17" t="n"/>
      <c r="BB401" s="17" t="n"/>
      <c r="BC401" s="17" t="n"/>
      <c r="BD401" s="13" t="n"/>
      <c r="BE401" s="13" t="n"/>
      <c r="BF401" s="17" t="n"/>
      <c r="BG401" s="17" t="n"/>
      <c r="BH401" s="17" t="n"/>
      <c r="BI401" s="17" t="n"/>
      <c r="BJ401" s="13" t="n"/>
      <c r="BK401" s="13" t="n"/>
      <c r="BL401" s="13" t="n"/>
      <c r="BM401" s="13" t="n"/>
      <c r="BN401" s="13" t="n"/>
      <c r="BO401" s="17" t="n"/>
      <c r="BP401" s="17" t="n"/>
      <c r="BQ401" s="17" t="n"/>
      <c r="BR401" s="13" t="n"/>
      <c r="BS401" s="13" t="n"/>
      <c r="BT401" s="13" t="n"/>
      <c r="BU401" s="13" t="n"/>
      <c r="BV401" s="17" t="n"/>
      <c r="BW401" s="13" t="n"/>
      <c r="BX401" s="13" t="n"/>
      <c r="BY401" s="13" t="n"/>
      <c r="BZ401" s="13" t="n"/>
      <c r="CA401" s="13" t="n"/>
      <c r="CB401" s="13" t="n"/>
      <c r="CC401" s="13" t="n"/>
      <c r="CD401" s="13" t="n"/>
      <c r="CE401" s="13" t="n"/>
      <c r="CF401" s="13" t="n"/>
      <c r="CG401" s="13" t="n"/>
      <c r="CH401" s="13" t="n"/>
      <c r="CI401" s="13" t="n"/>
      <c r="CJ401" s="13" t="n"/>
      <c r="CK401" s="13" t="n"/>
      <c r="CL401" s="13" t="n"/>
      <c r="CM401" s="13" t="n"/>
      <c r="CN401" s="13" t="n"/>
      <c r="CO401" s="13" t="n"/>
      <c r="CP401" s="13" t="n"/>
      <c r="CQ401" s="13" t="n"/>
      <c r="CR401" s="17" t="n"/>
      <c r="CS401" s="17" t="n"/>
      <c r="CT401" s="17" t="n"/>
      <c r="CU401" s="13" t="n"/>
      <c r="CV401" s="17" t="n"/>
      <c r="CW401" s="17" t="n"/>
      <c r="CX401" s="17" t="n"/>
      <c r="CY401" s="17" t="n"/>
      <c r="CZ401" s="13" t="n"/>
      <c r="DA401" s="17" t="n"/>
      <c r="DB401" s="17" t="n"/>
      <c r="DC401" s="17" t="n"/>
      <c r="DD401" s="17" t="n"/>
      <c r="DE401" s="13" t="n"/>
      <c r="DF401" s="13" t="n"/>
      <c r="DG401" s="13" t="n"/>
      <c r="DH401" s="13" t="n"/>
      <c r="DI401" s="13" t="n"/>
      <c r="DJ401" s="13" t="n"/>
      <c r="DK401" s="13" t="n"/>
      <c r="DL401" s="13" t="n"/>
      <c r="DM401" s="13" t="n"/>
      <c r="DN401" s="13" t="n"/>
      <c r="DO401" s="17" t="n"/>
      <c r="DP401" s="17" t="n"/>
      <c r="DQ401" s="17" t="n"/>
      <c r="DR401" s="17" t="n"/>
      <c r="DS401" s="13" t="n"/>
      <c r="DT401" s="13" t="n"/>
      <c r="DU401" s="13" t="n"/>
      <c r="DV401" s="13" t="n"/>
      <c r="DW401" s="13" t="n"/>
      <c r="DX401" s="13" t="n"/>
      <c r="DY401" s="13" t="n"/>
      <c r="DZ401" s="13" t="n"/>
      <c r="EA401" s="13" t="n"/>
      <c r="EB401" s="13" t="n"/>
      <c r="EC401" s="13" t="n"/>
    </row>
    <row r="402" ht="16" customHeight="1">
      <c r="A402" s="14" t="inlineStr">
        <is>
          <t>Price</t>
        </is>
      </c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>
        <v>342</v>
      </c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3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  <c r="AL402" s="15" t="n"/>
      <c r="AP402" s="19">
        <f>(AP400*AP399)*(1-AP401)</f>
        <v/>
      </c>
      <c r="AQ402" s="19">
        <f>(AQ400*AQ399)*(1-AQ401)</f>
        <v/>
      </c>
      <c r="AR402" s="19">
        <f>(AR400*AR399)*(1-AR401)</f>
        <v/>
      </c>
      <c r="AS402" s="19">
        <f>(AS400*AS399)*(1-AS401)</f>
        <v/>
      </c>
      <c r="AT402" s="19">
        <f>(AT400*AT399)*(1-AT401)</f>
        <v/>
      </c>
      <c r="AU402" s="19">
        <f>(AU400*AU399)*(1-AU401)</f>
        <v/>
      </c>
      <c r="AV402" s="19">
        <f>(AV400*AV399)*(1-AV401)</f>
        <v/>
      </c>
      <c r="AW402" s="19">
        <f>(AW400*AW399)*(1-AW401)</f>
        <v/>
      </c>
      <c r="AX402" s="19">
        <f>(AX400*AX399)*(1-AX401)</f>
        <v/>
      </c>
      <c r="AY402" s="19">
        <f>(AY400*AY399)*(1-AY401)</f>
        <v/>
      </c>
      <c r="AZ402" s="19">
        <f>(AZ400*AZ399)*(1-AZ401)</f>
        <v/>
      </c>
      <c r="BA402" s="19">
        <f>(BA400*BA399)*(1-BA401)</f>
        <v/>
      </c>
      <c r="BB402" s="19">
        <f>(BB400*BB399)*(1-BB401)</f>
        <v/>
      </c>
      <c r="BC402" s="19">
        <f>(BC400*BC399)*(1-BC401)</f>
        <v/>
      </c>
      <c r="BD402" s="19">
        <f>(BD400*BD399)*(1-BD401)</f>
        <v/>
      </c>
      <c r="BE402" s="19">
        <f>(BE400*BE399)*(1-BE401)</f>
        <v/>
      </c>
      <c r="BF402" s="19" t="n"/>
      <c r="BG402" s="19" t="n"/>
      <c r="BH402" s="19" t="n"/>
      <c r="BI402" s="19">
        <f>(BI400*BI399)*(1-BI401)</f>
        <v/>
      </c>
      <c r="BJ402" s="15" t="n"/>
      <c r="BK402" s="15" t="n"/>
      <c r="BL402" s="15" t="n"/>
      <c r="BM402" s="15" t="n"/>
      <c r="BN402" s="15" t="n"/>
      <c r="BO402" s="19">
        <f>(BO400*BO399)*(1-BO401)</f>
        <v/>
      </c>
      <c r="BP402" s="19">
        <f>(BP400*BP399)*(1-BP401)</f>
        <v/>
      </c>
      <c r="BQ402" s="19">
        <f>(BQ400*BQ399)*(1-BQ401)</f>
        <v/>
      </c>
      <c r="BR402" s="15" t="n"/>
      <c r="BS402" s="15" t="n"/>
      <c r="BT402" s="15" t="n"/>
      <c r="BU402" s="15" t="n"/>
      <c r="BV402" s="19">
        <f>(BV400*BV399)*(1-BV401)</f>
        <v/>
      </c>
      <c r="BW402" s="15" t="n"/>
      <c r="BX402" s="15" t="n"/>
      <c r="BY402" s="15" t="n"/>
      <c r="BZ402" s="15" t="n"/>
      <c r="CA402" s="15" t="n"/>
      <c r="CB402" s="15" t="n"/>
      <c r="CC402" s="19">
        <f>(CC400*CC399)*(1-CC401)</f>
        <v/>
      </c>
      <c r="CD402" s="19">
        <f>(CD400*CD399)*(1-CD401)</f>
        <v/>
      </c>
      <c r="CE402" s="19">
        <f>(CE400*CE399)*(1-CE401)</f>
        <v/>
      </c>
      <c r="CF402" s="19">
        <f>(CF400*CF399)*(1-CF401)</f>
        <v/>
      </c>
      <c r="CG402" s="19">
        <f>(CG400*CG399)*(1-CG401)</f>
        <v/>
      </c>
      <c r="CH402" s="19">
        <f>(CH400*CH399)*(1-CH401)</f>
        <v/>
      </c>
      <c r="CI402" s="19">
        <f>(CI400*CI399)*(1-CI401)</f>
        <v/>
      </c>
      <c r="CJ402" s="19">
        <f>(CJ400*CJ399)*(1-CJ401)</f>
        <v/>
      </c>
      <c r="CK402" s="19">
        <f>(CK400*CK399)*(1-CK401)</f>
        <v/>
      </c>
      <c r="CL402" s="19">
        <f>(CL400*CL399)*(1-CL401)</f>
        <v/>
      </c>
      <c r="CM402" s="19">
        <f>(CM400*CM399)*(1-CM401)</f>
        <v/>
      </c>
      <c r="CN402" s="15" t="n"/>
      <c r="CO402" s="15" t="n"/>
      <c r="CP402" s="15" t="n"/>
      <c r="CQ402" s="15" t="n"/>
      <c r="CR402" s="19">
        <f>(CR400*CR399)*(1-CR401)</f>
        <v/>
      </c>
      <c r="CS402" s="19">
        <f>(CS400*CS399)*(1-CS401)</f>
        <v/>
      </c>
      <c r="CT402" s="19">
        <f>(CT400*CT399)*(1-CT401)</f>
        <v/>
      </c>
      <c r="CU402" s="19">
        <f>(CU400*CU399)*(1-CU401)</f>
        <v/>
      </c>
      <c r="CV402" s="19">
        <f>(CV400*CV399)*(1-CV401)</f>
        <v/>
      </c>
      <c r="CW402" s="19">
        <f>(CW400*CW399)*(1-CW401)</f>
        <v/>
      </c>
      <c r="CX402" s="19" t="n"/>
      <c r="CY402" s="19" t="n"/>
      <c r="CZ402" s="15" t="n"/>
      <c r="DA402" s="19">
        <f>(DA400*DA399)*(1-DA401)</f>
        <v/>
      </c>
      <c r="DB402" s="19">
        <f>(DB400*DB399)*(1-DB401)</f>
        <v/>
      </c>
      <c r="DC402" s="19">
        <f>(DC400*DC399)*(1-DC401)</f>
        <v/>
      </c>
      <c r="DD402" s="19">
        <f>(DD400*DD399)*(1-DD401)</f>
        <v/>
      </c>
      <c r="DE402" s="19">
        <f>(DE400*DE399)*(1-DE401)</f>
        <v/>
      </c>
      <c r="DF402" s="19">
        <f>(DF400*DF399)*(1-DF401)</f>
        <v/>
      </c>
      <c r="DG402" s="15" t="n"/>
      <c r="DH402" s="19">
        <f>(DH400*DH399)*(1-DH401)</f>
        <v/>
      </c>
      <c r="DI402" s="19">
        <f>(DI400*DI399)*(1-DI401)</f>
        <v/>
      </c>
      <c r="DJ402" s="19">
        <f>(DJ400*DJ399)*(1-DJ401)</f>
        <v/>
      </c>
      <c r="DK402" s="19">
        <f>(DK400*DK399)*(1-DK401)</f>
        <v/>
      </c>
      <c r="DL402" s="19">
        <f>(DL400*DL399)*(1-DL401)</f>
        <v/>
      </c>
      <c r="DM402" s="19">
        <f>(DM400*DM399)*(1-DM401)</f>
        <v/>
      </c>
      <c r="DN402" s="19">
        <f>(DN400*DN399)*(1-DN401)</f>
        <v/>
      </c>
      <c r="DO402" s="19">
        <f>(DO400*DO399)*(1-DO401)</f>
        <v/>
      </c>
      <c r="DP402" s="19">
        <f>(DP400*DP399)*(1-DP401)</f>
        <v/>
      </c>
      <c r="DQ402" s="19">
        <f>(DQ400*DQ399)*(1-DQ401)</f>
        <v/>
      </c>
      <c r="DR402" s="19">
        <f>(DR400*DR399)*(1-DR401)</f>
        <v/>
      </c>
      <c r="DS402" s="19">
        <f>(DS400*DS399)*(1-DS401)</f>
        <v/>
      </c>
      <c r="DT402" s="13" t="n"/>
      <c r="DU402" s="19">
        <f>(DU400*DU399)*(1-DU401)</f>
        <v/>
      </c>
      <c r="DV402" s="19">
        <f>(DV400*DV399)*(1-DV401)</f>
        <v/>
      </c>
      <c r="DW402" s="19">
        <f>(DW400*DW399)*(1-DW401)</f>
        <v/>
      </c>
      <c r="DX402" s="15" t="n"/>
      <c r="DY402" s="15" t="n"/>
      <c r="DZ402" s="15" t="n"/>
      <c r="EA402" s="15" t="n"/>
      <c r="EB402" s="19">
        <f>(EB400*EB399)*(1-EB401)</f>
        <v/>
      </c>
      <c r="EC402" s="19">
        <f>(EC400*EC399)*(1-EC401)</f>
        <v/>
      </c>
    </row>
    <row r="403" ht="16" customHeight="1">
      <c r="A403" s="16" t="inlineStr">
        <is>
          <t>Discount</t>
        </is>
      </c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>
        <v>0</v>
      </c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17" t="n"/>
      <c r="AB403" s="13" t="n"/>
      <c r="AC403" s="17" t="n"/>
      <c r="AD403" s="17" t="n"/>
      <c r="AE403" s="17" t="n"/>
      <c r="AF403" s="17" t="n"/>
      <c r="AG403" s="17" t="n"/>
      <c r="AH403" s="17" t="n"/>
      <c r="AI403" s="17" t="n"/>
      <c r="AJ403" s="17" t="n"/>
      <c r="AK403" s="17" t="n"/>
      <c r="AL403" s="17" t="n"/>
      <c r="AP403" s="13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13" t="n"/>
      <c r="BE403" s="13" t="n"/>
      <c r="BF403" s="6" t="n"/>
      <c r="BG403" s="6" t="n"/>
      <c r="BH403" s="6" t="n"/>
      <c r="BI403" s="6" t="n"/>
      <c r="BJ403" s="17" t="n"/>
      <c r="BK403" s="17" t="n"/>
      <c r="BL403" s="17" t="n"/>
      <c r="BM403" s="17" t="n"/>
      <c r="BN403" s="17" t="n"/>
      <c r="BO403" s="6" t="n"/>
      <c r="BP403" s="6" t="n"/>
      <c r="BQ403" s="6" t="n"/>
      <c r="BR403" s="17" t="n"/>
      <c r="BS403" s="17" t="n"/>
      <c r="BT403" s="17" t="n"/>
      <c r="BU403" s="17" t="n"/>
      <c r="BV403" s="6" t="n"/>
      <c r="BW403" s="17" t="n"/>
      <c r="BX403" s="17" t="n"/>
      <c r="BY403" s="17" t="n"/>
      <c r="BZ403" s="17" t="n"/>
      <c r="CA403" s="17" t="n"/>
      <c r="CB403" s="17" t="n"/>
      <c r="CC403" s="13" t="n"/>
      <c r="CD403" s="13" t="n"/>
      <c r="CE403" s="13" t="n"/>
      <c r="CF403" s="13" t="n"/>
      <c r="CG403" s="13" t="n"/>
      <c r="CH403" s="13" t="n"/>
      <c r="CI403" s="13" t="n"/>
      <c r="CJ403" s="13" t="n"/>
      <c r="CK403" s="13" t="n"/>
      <c r="CL403" s="13" t="n"/>
      <c r="CM403" s="13" t="n"/>
      <c r="CN403" s="17" t="n"/>
      <c r="CO403" s="17" t="n"/>
      <c r="CP403" s="17" t="n"/>
      <c r="CQ403" s="17" t="n"/>
      <c r="CR403" s="6" t="n"/>
      <c r="CS403" s="6" t="n"/>
      <c r="CT403" s="6" t="n"/>
      <c r="CU403" s="13" t="n"/>
      <c r="CV403" s="6" t="n"/>
      <c r="CW403" s="6" t="n"/>
      <c r="CX403" s="6" t="n"/>
      <c r="CY403" s="6" t="n"/>
      <c r="CZ403" s="17" t="n"/>
      <c r="DA403" s="6" t="n"/>
      <c r="DB403" s="6" t="n"/>
      <c r="DC403" s="6" t="n"/>
      <c r="DD403" s="6" t="n"/>
      <c r="DE403" s="13" t="n"/>
      <c r="DF403" s="13" t="n"/>
      <c r="DG403" s="17" t="n"/>
      <c r="DH403" s="13" t="n"/>
      <c r="DI403" s="13" t="n"/>
      <c r="DJ403" s="13" t="n"/>
      <c r="DK403" s="13" t="n"/>
      <c r="DL403" s="13" t="n"/>
      <c r="DM403" s="13" t="n"/>
      <c r="DN403" s="13" t="n"/>
      <c r="DO403" s="6" t="n"/>
      <c r="DP403" s="6" t="n"/>
      <c r="DQ403" s="6" t="n"/>
      <c r="DR403" s="6" t="n"/>
      <c r="DS403" s="13" t="n"/>
      <c r="DT403" s="13" t="n"/>
      <c r="DU403" s="13" t="n"/>
      <c r="DV403" s="13" t="n"/>
      <c r="DW403" s="13" t="n"/>
      <c r="DX403" s="17" t="n"/>
      <c r="DY403" s="17" t="n"/>
      <c r="DZ403" s="17" t="n"/>
      <c r="EA403" s="17" t="n"/>
      <c r="EB403" s="13" t="n"/>
      <c r="EC403" s="13" t="n"/>
    </row>
    <row r="404" ht="16" customHeight="1">
      <c r="A404" s="18" t="inlineStr">
        <is>
          <t>Final Price</t>
        </is>
      </c>
      <c r="B404" s="19">
        <f>(B402*B401)*(1-B403)</f>
        <v/>
      </c>
      <c r="C404" s="19">
        <f>(C402*C401)*(1-C403)</f>
        <v/>
      </c>
      <c r="D404" s="19">
        <f>(D402*D401)*(1-D403)</f>
        <v/>
      </c>
      <c r="E404" s="19">
        <f>(E402*E401)*(1-E403)</f>
        <v/>
      </c>
      <c r="F404" s="19">
        <f>(F402*F401)*(1-F403)</f>
        <v/>
      </c>
      <c r="G404" s="19">
        <f>(G402*G401)*(1-G403)</f>
        <v/>
      </c>
      <c r="H404" s="19">
        <f>(H402*H401)*(1-H403)</f>
        <v/>
      </c>
      <c r="I404" s="19">
        <f>(I402*I401)*(1-I403)</f>
        <v/>
      </c>
      <c r="J404" s="19">
        <f>(J402*J401)*(1-J403)</f>
        <v/>
      </c>
      <c r="K404" s="19">
        <f>(K402*K401)*(1-K403)</f>
        <v/>
      </c>
      <c r="L404" s="19">
        <f>(L402*L401)*(1-L403)</f>
        <v/>
      </c>
      <c r="M404" s="19">
        <f>(M402*M401)*(1-M403)</f>
        <v/>
      </c>
      <c r="N404" s="19">
        <f>(N402*N401)*(1-N403)</f>
        <v/>
      </c>
      <c r="O404" s="19">
        <f>(O402*O401)*(1-O403)</f>
        <v/>
      </c>
      <c r="P404" s="19">
        <f>(P402*P401)*(1-P403)</f>
        <v/>
      </c>
      <c r="Q404" s="19">
        <f>(Q402*Q401)*(1-Q403)</f>
        <v/>
      </c>
      <c r="R404" s="19">
        <f>(R402*R401)*(1-R403)</f>
        <v/>
      </c>
      <c r="S404" s="19">
        <f>(S402*S401)*(1-S403)</f>
        <v/>
      </c>
      <c r="T404" s="19">
        <f>(T402*T401)*(1-T403)</f>
        <v/>
      </c>
      <c r="U404" s="19">
        <f>(U402*U401)*(1-U403)</f>
        <v/>
      </c>
      <c r="V404" s="19">
        <f>(V402*V401)*(1-V403)</f>
        <v/>
      </c>
      <c r="W404" s="19">
        <f>(W402*W401)*(1-W403)</f>
        <v/>
      </c>
      <c r="X404" s="19" t="n"/>
      <c r="Y404" s="19">
        <f>(Y402*Y401)*(1-Y403)</f>
        <v/>
      </c>
      <c r="Z404" s="19">
        <f>(Z402*Z401)*(1-Z403)</f>
        <v/>
      </c>
      <c r="AA404" s="19">
        <f>(AA402*AA401)*(1-AA403)</f>
        <v/>
      </c>
      <c r="AB404" s="19">
        <f>(AB402*AB401)*(1-AB403)</f>
        <v/>
      </c>
      <c r="AC404" s="19">
        <f>(AC402*AC401)*(1-AC403)</f>
        <v/>
      </c>
      <c r="AD404" s="19" t="n"/>
      <c r="AE404" s="19" t="n"/>
      <c r="AF404" s="19" t="n"/>
      <c r="AG404" s="19" t="n"/>
      <c r="AH404" s="19" t="n"/>
      <c r="AI404" s="19" t="n"/>
      <c r="AJ404" s="19">
        <f>(AJ402*AJ401)*(1-AJ403)</f>
        <v/>
      </c>
      <c r="AK404" s="19">
        <f>(AK402*AK401)*(1-AK403)</f>
        <v/>
      </c>
      <c r="AL404" s="19">
        <f>(AL402*AL401)*(1-AL403)</f>
        <v/>
      </c>
      <c r="AP404" s="13" t="n"/>
      <c r="AQ404" s="20" t="n"/>
      <c r="AR404" s="20" t="n"/>
      <c r="AS404" s="20" t="n"/>
      <c r="AT404" s="20" t="n"/>
      <c r="AU404" s="20" t="n"/>
      <c r="AV404" s="20" t="n"/>
      <c r="AW404" s="20" t="n"/>
      <c r="AX404" s="20" t="n"/>
      <c r="AY404" s="20" t="n"/>
      <c r="AZ404" s="20" t="n"/>
      <c r="BA404" s="20" t="n"/>
      <c r="BB404" s="20" t="n"/>
      <c r="BC404" s="20" t="n"/>
      <c r="BD404" s="13" t="n"/>
      <c r="BE404" s="13" t="n"/>
      <c r="BF404" s="20" t="n"/>
      <c r="BG404" s="20" t="n"/>
      <c r="BH404" s="20" t="n"/>
      <c r="BI404" s="20" t="n"/>
      <c r="BJ404" s="19">
        <f>(BJ402*BJ401)*(1-BJ403)</f>
        <v/>
      </c>
      <c r="BK404" s="19">
        <f>(BK402*BK401)*(1-BK403)</f>
        <v/>
      </c>
      <c r="BL404" s="19">
        <f>(BL402*BL401)*(1-BL403)</f>
        <v/>
      </c>
      <c r="BM404" s="19">
        <f>(BM402*BM401)*(1-BM403)</f>
        <v/>
      </c>
      <c r="BN404" s="19">
        <f>(BN402*BN401)*(1-BN403)</f>
        <v/>
      </c>
      <c r="BO404" s="20" t="n"/>
      <c r="BP404" s="20" t="n"/>
      <c r="BQ404" s="20" t="n"/>
      <c r="BR404" s="19">
        <f>(BR402*BR401)*(1-BR403)</f>
        <v/>
      </c>
      <c r="BS404" s="19">
        <f>(BS402*BS401)*(1-BS403)</f>
        <v/>
      </c>
      <c r="BT404" s="19">
        <f>(BT402*BT401)*(1-BT403)</f>
        <v/>
      </c>
      <c r="BU404" s="19">
        <f>(BU402*BU401)*(1-BU403)</f>
        <v/>
      </c>
      <c r="BV404" s="20" t="n"/>
      <c r="BW404" s="19">
        <f>(BW402*BW401)*(1-BW403)</f>
        <v/>
      </c>
      <c r="BX404" s="19">
        <f>(BX402*BX401)*(1-BX403)</f>
        <v/>
      </c>
      <c r="BY404" s="19">
        <f>(BY402*BY401)*(1-BY403)</f>
        <v/>
      </c>
      <c r="BZ404" s="19">
        <f>(BZ402*BZ401)*(1-BZ403)</f>
        <v/>
      </c>
      <c r="CA404" s="19">
        <f>(CA402*CA401)*(1-CA403)</f>
        <v/>
      </c>
      <c r="CB404" s="19">
        <f>(CB402*CB401)*(1-CB403)</f>
        <v/>
      </c>
      <c r="CC404" s="13" t="n"/>
      <c r="CD404" s="13" t="n"/>
      <c r="CE404" s="13" t="n"/>
      <c r="CF404" s="13" t="n"/>
      <c r="CG404" s="13" t="n"/>
      <c r="CH404" s="13" t="n"/>
      <c r="CI404" s="13" t="n"/>
      <c r="CJ404" s="13" t="n"/>
      <c r="CK404" s="13" t="n"/>
      <c r="CL404" s="13" t="n"/>
      <c r="CM404" s="13" t="n"/>
      <c r="CN404" s="19">
        <f>(CN402*CN401)*(1-CN403)</f>
        <v/>
      </c>
      <c r="CO404" s="19">
        <f>(CO402*CO401)*(1-CO403)</f>
        <v/>
      </c>
      <c r="CP404" s="19">
        <f>(CP402*CP401)*(1-CP403)</f>
        <v/>
      </c>
      <c r="CQ404" s="19">
        <f>(CQ402*CQ401)*(1-CQ403)</f>
        <v/>
      </c>
      <c r="CR404" s="20" t="n"/>
      <c r="CS404" s="20" t="n"/>
      <c r="CT404" s="20" t="n"/>
      <c r="CU404" s="13" t="n"/>
      <c r="CV404" s="20" t="n"/>
      <c r="CW404" s="20" t="n"/>
      <c r="CX404" s="20" t="n"/>
      <c r="CY404" s="20" t="n"/>
      <c r="CZ404" s="19">
        <f>(CZ402*CZ401)*(1-CZ403)</f>
        <v/>
      </c>
      <c r="DA404" s="20" t="n"/>
      <c r="DB404" s="20" t="n"/>
      <c r="DC404" s="20" t="n"/>
      <c r="DD404" s="20" t="n"/>
      <c r="DE404" s="13" t="n"/>
      <c r="DF404" s="13" t="n"/>
      <c r="DG404" s="19">
        <f>(DG402*DG401)*(1-DG403)</f>
        <v/>
      </c>
      <c r="DH404" s="13" t="n"/>
      <c r="DI404" s="13" t="n"/>
      <c r="DJ404" s="13" t="n"/>
      <c r="DK404" s="13" t="n"/>
      <c r="DL404" s="13" t="n"/>
      <c r="DM404" s="13" t="n"/>
      <c r="DN404" s="13" t="n"/>
      <c r="DO404" s="20" t="n"/>
      <c r="DP404" s="20" t="n"/>
      <c r="DQ404" s="20" t="n"/>
      <c r="DR404" s="20" t="n"/>
      <c r="DS404" s="13" t="n"/>
      <c r="DT404" s="19">
        <f>(DT402*DT401)*(1-DT403)</f>
        <v/>
      </c>
      <c r="DU404" s="13" t="n"/>
      <c r="DV404" s="13" t="n"/>
      <c r="DW404" s="13" t="n"/>
      <c r="DX404" s="19">
        <f>(DX402*DX401)*(1-DX403)</f>
        <v/>
      </c>
      <c r="DY404" s="19">
        <f>(DY402*DY401)*(1-DY403)</f>
        <v/>
      </c>
      <c r="DZ404" s="19">
        <f>(DZ402*DZ401)*(1-DZ403)</f>
        <v/>
      </c>
      <c r="EA404" s="19">
        <f>(EA402*EA401)*(1-EA403)</f>
        <v/>
      </c>
      <c r="EB404" s="13" t="n"/>
      <c r="EC404" s="13" t="n"/>
    </row>
    <row r="405" ht="16" customHeight="1">
      <c r="A405" s="11" t="inlineStr">
        <is>
          <t>Customer</t>
        </is>
      </c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inlineStr">
        <is>
          <t>ElectraPower (Supergas)</t>
        </is>
      </c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13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P405" s="13" t="n"/>
      <c r="AQ405" s="13" t="n"/>
      <c r="AR405" s="13" t="n"/>
      <c r="AS405" s="13" t="n"/>
      <c r="AT405" s="13" t="n"/>
      <c r="AU405" s="13" t="n"/>
      <c r="AV405" s="13" t="n"/>
      <c r="AW405" s="13" t="n"/>
      <c r="AX405" s="13" t="n"/>
      <c r="AY405" s="13" t="n"/>
      <c r="AZ405" s="13" t="n"/>
      <c r="BA405" s="13" t="n"/>
      <c r="BB405" s="13" t="n"/>
      <c r="BC405" s="13" t="n"/>
      <c r="BD405" s="13" t="n"/>
      <c r="BE405" s="13" t="n"/>
      <c r="BF405" s="13" t="n"/>
      <c r="BG405" s="13" t="n"/>
      <c r="BH405" s="13" t="n"/>
      <c r="BI405" s="13" t="n"/>
      <c r="BJ405" s="6" t="n"/>
      <c r="BK405" s="6" t="n"/>
      <c r="BL405" s="6" t="n"/>
      <c r="BM405" s="6" t="n"/>
      <c r="BN405" s="6" t="n"/>
      <c r="BO405" s="13" t="n"/>
      <c r="BP405" s="13" t="n"/>
      <c r="BQ405" s="13" t="n"/>
      <c r="BR405" s="6" t="n"/>
      <c r="BS405" s="6" t="n"/>
      <c r="BT405" s="6" t="n"/>
      <c r="BU405" s="6" t="n"/>
      <c r="BV405" s="13" t="n"/>
      <c r="BW405" s="6" t="n"/>
      <c r="BX405" s="6" t="n"/>
      <c r="BY405" s="6" t="n"/>
      <c r="BZ405" s="6" t="n"/>
      <c r="CA405" s="6" t="n"/>
      <c r="CB405" s="6" t="n"/>
      <c r="CC405" s="13" t="n"/>
      <c r="CD405" s="13" t="n"/>
      <c r="CE405" s="13" t="n"/>
      <c r="CF405" s="13" t="n"/>
      <c r="CG405" s="13" t="n"/>
      <c r="CH405" s="13" t="n"/>
      <c r="CI405" s="13" t="n"/>
      <c r="CJ405" s="13" t="n"/>
      <c r="CK405" s="13" t="n"/>
      <c r="CL405" s="13" t="n"/>
      <c r="CM405" s="13" t="n"/>
      <c r="CN405" s="6" t="n"/>
      <c r="CO405" s="6" t="n"/>
      <c r="CP405" s="6" t="n"/>
      <c r="CQ405" s="6" t="n"/>
      <c r="CR405" s="13" t="n"/>
      <c r="CS405" s="13" t="n"/>
      <c r="CT405" s="13" t="n"/>
      <c r="CU405" s="13" t="n"/>
      <c r="CV405" s="13" t="n"/>
      <c r="CW405" s="13" t="n"/>
      <c r="CX405" s="13" t="n"/>
      <c r="CY405" s="13" t="n"/>
      <c r="CZ405" s="6" t="n"/>
      <c r="DA405" s="13" t="n"/>
      <c r="DB405" s="13" t="n"/>
      <c r="DC405" s="13" t="n"/>
      <c r="DD405" s="13" t="n"/>
      <c r="DE405" s="13" t="n"/>
      <c r="DF405" s="13" t="n"/>
      <c r="DG405" s="6" t="n"/>
      <c r="DH405" s="13" t="n"/>
      <c r="DI405" s="13" t="n"/>
      <c r="DJ405" s="13" t="n"/>
      <c r="DK405" s="13" t="n"/>
      <c r="DL405" s="13" t="n"/>
      <c r="DM405" s="13" t="n"/>
      <c r="DN405" s="13" t="n"/>
      <c r="DO405" s="13" t="n"/>
      <c r="DP405" s="13" t="n"/>
      <c r="DQ405" s="13" t="n"/>
      <c r="DR405" s="13" t="n"/>
      <c r="DS405" s="13" t="n"/>
      <c r="DT405" s="13" t="n"/>
      <c r="DU405" s="13" t="n"/>
      <c r="DV405" s="13" t="n"/>
      <c r="DW405" s="13" t="n"/>
      <c r="DX405" s="6" t="n"/>
      <c r="DY405" s="6" t="n"/>
      <c r="DZ405" s="6" t="n"/>
      <c r="EA405" s="6" t="n"/>
      <c r="EB405" s="13" t="n"/>
      <c r="EC405" s="13" t="n"/>
    </row>
    <row r="406" ht="16" customHeight="1">
      <c r="A406" s="21" t="inlineStr">
        <is>
          <t>Customer PN</t>
        </is>
      </c>
      <c r="B406" s="20" t="n"/>
      <c r="C406" s="20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>
        <v>110109</v>
      </c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Z406" s="20" t="n"/>
      <c r="AA406" s="20" t="n"/>
      <c r="AB406" s="13" t="n"/>
      <c r="AC406" s="32" t="n"/>
      <c r="AD406" s="32" t="n"/>
      <c r="AE406" s="32" t="n"/>
      <c r="AF406" s="32" t="n"/>
      <c r="AG406" s="32" t="n"/>
      <c r="AH406" s="32" t="n"/>
      <c r="AI406" s="32" t="n"/>
      <c r="AJ406" s="20" t="n"/>
      <c r="AK406" s="20" t="n"/>
      <c r="AL406" s="20" t="n"/>
      <c r="AP406" s="13" t="n"/>
      <c r="AQ406" s="30" t="n"/>
      <c r="AR406" s="30" t="n"/>
      <c r="AS406" s="30" t="n"/>
      <c r="AT406" s="30" t="n"/>
      <c r="AU406" s="30" t="n"/>
      <c r="AV406" s="30" t="n"/>
      <c r="AW406" s="30" t="n"/>
      <c r="AX406" s="30" t="n"/>
      <c r="AY406" s="30" t="n"/>
      <c r="AZ406" s="30" t="n"/>
      <c r="BA406" s="30" t="n"/>
      <c r="BB406" s="30" t="n"/>
      <c r="BC406" s="30" t="n"/>
      <c r="BD406" s="13" t="n"/>
      <c r="BE406" s="13" t="n"/>
      <c r="BF406" s="30" t="n"/>
      <c r="BG406" s="30" t="n"/>
      <c r="BH406" s="30" t="n"/>
      <c r="BI406" s="30" t="n"/>
      <c r="BJ406" s="32" t="n"/>
      <c r="BK406" s="32" t="n"/>
      <c r="BL406" s="32" t="n"/>
      <c r="BM406" s="32" t="n"/>
      <c r="BN406" s="32" t="n"/>
      <c r="BO406" s="30" t="n"/>
      <c r="BP406" s="30" t="n"/>
      <c r="BQ406" s="30" t="n"/>
      <c r="BR406" s="32" t="n"/>
      <c r="BS406" s="32" t="n"/>
      <c r="BT406" s="32" t="n"/>
      <c r="BU406" s="32" t="n"/>
      <c r="BV406" s="30" t="n"/>
      <c r="BW406" s="32" t="n"/>
      <c r="BX406" s="32" t="n"/>
      <c r="BY406" s="32" t="n"/>
      <c r="BZ406" s="32" t="n"/>
      <c r="CA406" s="20" t="n"/>
      <c r="CB406" s="20" t="n"/>
      <c r="CC406" s="13" t="n"/>
      <c r="CD406" s="13" t="n"/>
      <c r="CE406" s="13" t="n"/>
      <c r="CF406" s="13" t="n"/>
      <c r="CG406" s="13" t="n"/>
      <c r="CH406" s="13" t="n"/>
      <c r="CI406" s="13" t="n"/>
      <c r="CJ406" s="13" t="n"/>
      <c r="CK406" s="13" t="n"/>
      <c r="CL406" s="13" t="n"/>
      <c r="CM406" s="13" t="n"/>
      <c r="CN406" s="32" t="n"/>
      <c r="CO406" s="32" t="n"/>
      <c r="CP406" s="32" t="n"/>
      <c r="CQ406" s="32" t="n"/>
      <c r="CR406" s="30" t="n"/>
      <c r="CS406" s="30" t="n"/>
      <c r="CT406" s="30" t="n"/>
      <c r="CU406" s="13" t="n"/>
      <c r="CV406" s="30" t="n"/>
      <c r="CW406" s="30" t="n"/>
      <c r="CX406" s="30" t="n"/>
      <c r="CY406" s="30" t="n"/>
      <c r="CZ406" s="32" t="n"/>
      <c r="DA406" s="30" t="n"/>
      <c r="DB406" s="30" t="n"/>
      <c r="DC406" s="30" t="n"/>
      <c r="DD406" s="30" t="n"/>
      <c r="DE406" s="13" t="n"/>
      <c r="DF406" s="13" t="n"/>
      <c r="DG406" s="32" t="n"/>
      <c r="DH406" s="13" t="n"/>
      <c r="DI406" s="13" t="n"/>
      <c r="DJ406" s="13" t="n"/>
      <c r="DK406" s="13" t="n"/>
      <c r="DL406" s="13" t="n"/>
      <c r="DM406" s="13" t="n"/>
      <c r="DN406" s="13" t="n"/>
      <c r="DO406" s="30" t="n"/>
      <c r="DP406" s="30" t="n"/>
      <c r="DQ406" s="30" t="n"/>
      <c r="DR406" s="30" t="n"/>
      <c r="DS406" s="13" t="n"/>
      <c r="DT406" s="13" t="n"/>
      <c r="DU406" s="13" t="n"/>
      <c r="DV406" s="13" t="n"/>
      <c r="DW406" s="13" t="n"/>
      <c r="DX406" s="32" t="n"/>
      <c r="DY406" s="32" t="n"/>
      <c r="DZ406" s="32" t="n"/>
      <c r="EA406" s="32" t="n"/>
      <c r="EB406" s="13" t="n"/>
      <c r="EC406" s="13" t="n"/>
    </row>
    <row r="407" ht="16" customHeight="1">
      <c r="A407" s="12" t="inlineStr">
        <is>
          <t>PO REF</t>
        </is>
      </c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20" t="inlineStr">
        <is>
          <t>AJ23-0804</t>
        </is>
      </c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P407" s="13" t="n"/>
      <c r="AQ407" s="13" t="n"/>
      <c r="AR407" s="13" t="n"/>
      <c r="AS407" s="13" t="n"/>
      <c r="AT407" s="13" t="n"/>
      <c r="AU407" s="13" t="n"/>
      <c r="AV407" s="13" t="n"/>
      <c r="AW407" s="13" t="n"/>
      <c r="AX407" s="13" t="n"/>
      <c r="AY407" s="13" t="n"/>
      <c r="AZ407" s="13" t="n"/>
      <c r="BA407" s="13" t="n"/>
      <c r="BB407" s="13" t="n"/>
      <c r="BC407" s="13" t="n"/>
      <c r="BD407" s="13" t="n"/>
      <c r="BE407" s="13" t="n"/>
      <c r="BF407" s="13" t="n"/>
      <c r="BG407" s="13" t="n"/>
      <c r="BH407" s="13" t="n"/>
      <c r="BI407" s="13" t="n"/>
      <c r="BJ407" s="13" t="n"/>
      <c r="BK407" s="13" t="n"/>
      <c r="BL407" s="13" t="n"/>
      <c r="BM407" s="13" t="n"/>
      <c r="BN407" s="13" t="n"/>
      <c r="BO407" s="13" t="n"/>
      <c r="BP407" s="13" t="n"/>
      <c r="BQ407" s="13" t="n"/>
      <c r="BR407" s="13" t="n"/>
      <c r="BS407" s="13" t="n"/>
      <c r="BT407" s="13" t="n"/>
      <c r="BU407" s="13" t="n"/>
      <c r="BV407" s="13" t="n"/>
      <c r="BW407" s="13" t="n"/>
      <c r="BX407" s="13" t="n"/>
      <c r="BY407" s="13" t="n"/>
      <c r="BZ407" s="13" t="n"/>
      <c r="CA407" s="13" t="n"/>
      <c r="CB407" s="13" t="n"/>
      <c r="CC407" s="13" t="n"/>
      <c r="CD407" s="13" t="n"/>
      <c r="CE407" s="13" t="n"/>
      <c r="CF407" s="13" t="n"/>
      <c r="CG407" s="13" t="n"/>
      <c r="CH407" s="13" t="n"/>
      <c r="CI407" s="13" t="n"/>
      <c r="CJ407" s="13" t="n"/>
      <c r="CK407" s="13" t="n"/>
      <c r="CL407" s="13" t="n"/>
      <c r="CM407" s="13" t="n"/>
      <c r="CN407" s="13" t="n"/>
      <c r="CO407" s="13" t="n"/>
      <c r="CP407" s="13" t="n"/>
      <c r="CQ407" s="13" t="n"/>
      <c r="CR407" s="13" t="n"/>
      <c r="CS407" s="13" t="n"/>
      <c r="CT407" s="13" t="n"/>
      <c r="CU407" s="13" t="n"/>
      <c r="CV407" s="13" t="n"/>
      <c r="CW407" s="13" t="n"/>
      <c r="CX407" s="13" t="n"/>
      <c r="CY407" s="13" t="n"/>
      <c r="CZ407" s="13" t="n"/>
      <c r="DA407" s="13" t="n"/>
      <c r="DB407" s="13" t="n"/>
      <c r="DC407" s="13" t="n"/>
      <c r="DD407" s="13" t="n"/>
      <c r="DE407" s="13" t="n"/>
      <c r="DF407" s="13" t="n"/>
      <c r="DG407" s="13" t="n"/>
      <c r="DH407" s="13" t="n"/>
      <c r="DI407" s="13" t="n"/>
      <c r="DJ407" s="13" t="n"/>
      <c r="DK407" s="13" t="n"/>
      <c r="DL407" s="13" t="n"/>
      <c r="DM407" s="13" t="n"/>
      <c r="DN407" s="13" t="n"/>
      <c r="DO407" s="13" t="n"/>
      <c r="DP407" s="13" t="n"/>
      <c r="DQ407" s="13" t="n"/>
      <c r="DR407" s="13" t="n"/>
      <c r="DS407" s="13" t="n"/>
      <c r="DT407" s="13" t="n"/>
      <c r="DU407" s="13" t="n"/>
      <c r="DV407" s="13" t="n"/>
      <c r="DW407" s="13" t="n"/>
      <c r="DX407" s="13" t="n"/>
      <c r="DY407" s="13" t="n"/>
      <c r="DZ407" s="13" t="n"/>
      <c r="EA407" s="13" t="n"/>
      <c r="EB407" s="13" t="n"/>
      <c r="EC407" s="13" t="n"/>
    </row>
    <row r="408" ht="16" customHeight="1">
      <c r="A408" s="12" t="inlineStr">
        <is>
          <t>From Stock</t>
        </is>
      </c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inlineStr">
        <is>
          <t>V</t>
        </is>
      </c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13" t="n"/>
      <c r="AC408" s="30" t="n"/>
      <c r="AD408" s="30" t="n"/>
      <c r="AE408" s="30" t="n"/>
      <c r="AF408" s="30" t="n"/>
      <c r="AG408" s="30" t="n"/>
      <c r="AH408" s="30" t="n"/>
      <c r="AI408" s="30" t="n"/>
      <c r="AJ408" s="30" t="n"/>
      <c r="AK408" s="30" t="n"/>
      <c r="AL408" s="30" t="n"/>
      <c r="AP408" s="13" t="n"/>
      <c r="AQ408" s="15" t="n"/>
      <c r="AR408" s="15" t="n"/>
      <c r="AS408" s="15" t="n"/>
      <c r="AT408" s="15" t="n"/>
      <c r="AU408" s="15" t="n"/>
      <c r="AV408" s="15" t="n"/>
      <c r="AW408" s="15" t="n"/>
      <c r="AX408" s="15" t="n"/>
      <c r="AY408" s="15" t="n"/>
      <c r="AZ408" s="15" t="n"/>
      <c r="BA408" s="15" t="n"/>
      <c r="BB408" s="15" t="n"/>
      <c r="BC408" s="15" t="n"/>
      <c r="BD408" s="13" t="n"/>
      <c r="BE408" s="13" t="n"/>
      <c r="BF408" s="15" t="n"/>
      <c r="BG408" s="15" t="n"/>
      <c r="BH408" s="15" t="n"/>
      <c r="BI408" s="15" t="n"/>
      <c r="BJ408" s="30" t="n"/>
      <c r="BK408" s="30" t="n"/>
      <c r="BL408" s="30" t="n"/>
      <c r="BM408" s="30" t="n"/>
      <c r="BN408" s="30" t="n"/>
      <c r="BO408" s="15" t="n"/>
      <c r="BP408" s="15" t="n"/>
      <c r="BQ408" s="15" t="n"/>
      <c r="BR408" s="30" t="n"/>
      <c r="BS408" s="30" t="n"/>
      <c r="BT408" s="30" t="n"/>
      <c r="BU408" s="30" t="n"/>
      <c r="BV408" s="15" t="n"/>
      <c r="BW408" s="30" t="n"/>
      <c r="BX408" s="30" t="n"/>
      <c r="BY408" s="30" t="n"/>
      <c r="BZ408" s="30" t="n"/>
      <c r="CA408" s="30" t="n"/>
      <c r="CB408" s="30" t="n"/>
      <c r="CC408" s="13" t="n"/>
      <c r="CD408" s="13" t="n"/>
      <c r="CE408" s="13" t="n"/>
      <c r="CF408" s="13" t="n"/>
      <c r="CG408" s="13" t="n"/>
      <c r="CH408" s="13" t="n"/>
      <c r="CI408" s="13" t="n"/>
      <c r="CJ408" s="13" t="n"/>
      <c r="CK408" s="13" t="n"/>
      <c r="CL408" s="13" t="n"/>
      <c r="CM408" s="13" t="n"/>
      <c r="CN408" s="30" t="n"/>
      <c r="CO408" s="30" t="n"/>
      <c r="CP408" s="30" t="n"/>
      <c r="CQ408" s="30" t="n"/>
      <c r="CR408" s="15" t="n"/>
      <c r="CS408" s="15" t="n"/>
      <c r="CT408" s="15" t="n"/>
      <c r="CU408" s="13" t="n"/>
      <c r="CV408" s="15" t="n"/>
      <c r="CW408" s="15" t="n"/>
      <c r="CX408" s="15" t="n"/>
      <c r="CY408" s="15" t="n"/>
      <c r="CZ408" s="30" t="n"/>
      <c r="DA408" s="15" t="n"/>
      <c r="DB408" s="15" t="n"/>
      <c r="DC408" s="15" t="n"/>
      <c r="DD408" s="15" t="n"/>
      <c r="DE408" s="13" t="n"/>
      <c r="DF408" s="13" t="n"/>
      <c r="DG408" s="30" t="n"/>
      <c r="DH408" s="13" t="n"/>
      <c r="DI408" s="13" t="n"/>
      <c r="DJ408" s="13" t="n"/>
      <c r="DK408" s="13" t="n"/>
      <c r="DL408" s="13" t="n"/>
      <c r="DM408" s="13" t="n"/>
      <c r="DN408" s="13" t="n"/>
      <c r="DO408" s="15" t="n"/>
      <c r="DP408" s="15" t="n"/>
      <c r="DQ408" s="15" t="n"/>
      <c r="DR408" s="15" t="n"/>
      <c r="DS408" s="13" t="n"/>
      <c r="DT408" s="13" t="n"/>
      <c r="DU408" s="13" t="n"/>
      <c r="DV408" s="13" t="n"/>
      <c r="DW408" s="13" t="n"/>
      <c r="DX408" s="30" t="n"/>
      <c r="DY408" s="30" t="n"/>
      <c r="DZ408" s="30" t="n"/>
      <c r="EA408" s="30" t="n"/>
      <c r="EB408" s="13" t="n"/>
      <c r="EC408" s="13" t="n"/>
    </row>
    <row r="409" ht="16" customHeight="1">
      <c r="A409" s="12" t="inlineStr">
        <is>
          <t>Qty</t>
        </is>
      </c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>
        <v>10</v>
      </c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P409" s="13" t="n"/>
      <c r="AQ409" s="17" t="n"/>
      <c r="AR409" s="17" t="n"/>
      <c r="AS409" s="17" t="n"/>
      <c r="AT409" s="17" t="n"/>
      <c r="AU409" s="17" t="n"/>
      <c r="AV409" s="17" t="n"/>
      <c r="AW409" s="17" t="n"/>
      <c r="AX409" s="17" t="n"/>
      <c r="AY409" s="17" t="n"/>
      <c r="AZ409" s="17" t="n"/>
      <c r="BA409" s="17" t="n"/>
      <c r="BB409" s="17" t="n"/>
      <c r="BC409" s="17" t="n"/>
      <c r="BD409" s="13" t="n"/>
      <c r="BE409" s="13" t="n"/>
      <c r="BF409" s="17" t="n"/>
      <c r="BG409" s="17" t="n"/>
      <c r="BH409" s="17" t="n"/>
      <c r="BI409" s="17" t="n"/>
      <c r="BJ409" s="13" t="n"/>
      <c r="BK409" s="13" t="n"/>
      <c r="BL409" s="13" t="n"/>
      <c r="BM409" s="13" t="n"/>
      <c r="BN409" s="13" t="n"/>
      <c r="BO409" s="17" t="n"/>
      <c r="BP409" s="17" t="n"/>
      <c r="BQ409" s="17" t="n"/>
      <c r="BR409" s="13" t="n"/>
      <c r="BS409" s="13" t="n"/>
      <c r="BT409" s="13" t="n"/>
      <c r="BU409" s="13" t="n"/>
      <c r="BV409" s="17" t="n"/>
      <c r="BW409" s="13" t="n"/>
      <c r="BX409" s="13" t="n"/>
      <c r="BY409" s="13" t="n"/>
      <c r="BZ409" s="13" t="n"/>
      <c r="CA409" s="13" t="n"/>
      <c r="CB409" s="13" t="n"/>
      <c r="CC409" s="13" t="n"/>
      <c r="CD409" s="13" t="n"/>
      <c r="CE409" s="13" t="n"/>
      <c r="CF409" s="13" t="n"/>
      <c r="CG409" s="13" t="n"/>
      <c r="CH409" s="13" t="n"/>
      <c r="CI409" s="13" t="n"/>
      <c r="CJ409" s="13" t="n"/>
      <c r="CK409" s="13" t="n"/>
      <c r="CL409" s="13" t="n"/>
      <c r="CM409" s="13" t="n"/>
      <c r="CN409" s="13" t="n"/>
      <c r="CO409" s="13" t="n"/>
      <c r="CP409" s="13" t="n"/>
      <c r="CQ409" s="13" t="n"/>
      <c r="CR409" s="17" t="n"/>
      <c r="CS409" s="17" t="n"/>
      <c r="CT409" s="17" t="n"/>
      <c r="CU409" s="13" t="n"/>
      <c r="CV409" s="17" t="n"/>
      <c r="CW409" s="17" t="n"/>
      <c r="CX409" s="17" t="n"/>
      <c r="CY409" s="17" t="n"/>
      <c r="CZ409" s="13" t="n"/>
      <c r="DA409" s="17" t="n"/>
      <c r="DB409" s="17" t="n"/>
      <c r="DC409" s="17" t="n"/>
      <c r="DD409" s="17" t="n"/>
      <c r="DE409" s="13" t="n"/>
      <c r="DF409" s="13" t="n"/>
      <c r="DG409" s="13" t="n"/>
      <c r="DH409" s="13" t="n"/>
      <c r="DI409" s="13" t="n"/>
      <c r="DJ409" s="13" t="n"/>
      <c r="DK409" s="13" t="n"/>
      <c r="DL409" s="13" t="n"/>
      <c r="DM409" s="13" t="n"/>
      <c r="DN409" s="13" t="n"/>
      <c r="DO409" s="17" t="n"/>
      <c r="DP409" s="17" t="n"/>
      <c r="DQ409" s="17" t="n"/>
      <c r="DR409" s="17" t="n"/>
      <c r="DS409" s="13" t="n"/>
      <c r="DT409" s="13" t="n"/>
      <c r="DU409" s="13" t="n"/>
      <c r="DV409" s="13" t="n"/>
      <c r="DW409" s="13" t="n"/>
      <c r="DX409" s="13" t="n"/>
      <c r="DY409" s="13" t="n"/>
      <c r="DZ409" s="13" t="n"/>
      <c r="EA409" s="13" t="n"/>
      <c r="EB409" s="13" t="n"/>
      <c r="EC409" s="13" t="n"/>
    </row>
    <row r="410" ht="16" customHeight="1">
      <c r="A410" s="14" t="inlineStr">
        <is>
          <t>Price</t>
        </is>
      </c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>
        <v>198</v>
      </c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3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  <c r="AL410" s="15" t="n"/>
      <c r="AP410" s="19">
        <f>(AP408*AP407)*(1-AP409)</f>
        <v/>
      </c>
      <c r="AQ410" s="19">
        <f>(AQ408*AQ407)*(1-AQ409)</f>
        <v/>
      </c>
      <c r="AR410" s="19">
        <f>(AR408*AR407)*(1-AR409)</f>
        <v/>
      </c>
      <c r="AS410" s="19">
        <f>(AS408*AS407)*(1-AS409)</f>
        <v/>
      </c>
      <c r="AT410" s="19">
        <f>(AT408*AT407)*(1-AT409)</f>
        <v/>
      </c>
      <c r="AU410" s="19">
        <f>(AU408*AU407)*(1-AU409)</f>
        <v/>
      </c>
      <c r="AV410" s="19">
        <f>(AV408*AV407)*(1-AV409)</f>
        <v/>
      </c>
      <c r="AW410" s="19">
        <f>(AW408*AW407)*(1-AW409)</f>
        <v/>
      </c>
      <c r="AX410" s="19">
        <f>(AX408*AX407)*(1-AX409)</f>
        <v/>
      </c>
      <c r="AY410" s="19">
        <f>(AY408*AY407)*(1-AY409)</f>
        <v/>
      </c>
      <c r="AZ410" s="19">
        <f>(AZ408*AZ407)*(1-AZ409)</f>
        <v/>
      </c>
      <c r="BA410" s="19">
        <f>(BA408*BA407)*(1-BA409)</f>
        <v/>
      </c>
      <c r="BB410" s="19">
        <f>(BB408*BB407)*(1-BB409)</f>
        <v/>
      </c>
      <c r="BC410" s="19">
        <f>(BC408*BC407)*(1-BC409)</f>
        <v/>
      </c>
      <c r="BD410" s="19">
        <f>(BD408*BD407)*(1-BD409)</f>
        <v/>
      </c>
      <c r="BE410" s="19">
        <f>(BE408*BE407)*(1-BE409)</f>
        <v/>
      </c>
      <c r="BF410" s="19" t="n"/>
      <c r="BG410" s="19" t="n"/>
      <c r="BH410" s="19" t="n"/>
      <c r="BI410" s="19">
        <f>(BI408*BI407)*(1-BI409)</f>
        <v/>
      </c>
      <c r="BJ410" s="15" t="n"/>
      <c r="BK410" s="15" t="n"/>
      <c r="BL410" s="15" t="n"/>
      <c r="BM410" s="15" t="n"/>
      <c r="BN410" s="15" t="n"/>
      <c r="BO410" s="19">
        <f>(BO408*BO407)*(1-BO409)</f>
        <v/>
      </c>
      <c r="BP410" s="19">
        <f>(BP408*BP407)*(1-BP409)</f>
        <v/>
      </c>
      <c r="BQ410" s="19">
        <f>(BQ408*BQ407)*(1-BQ409)</f>
        <v/>
      </c>
      <c r="BR410" s="15" t="n"/>
      <c r="BS410" s="15" t="n"/>
      <c r="BT410" s="15" t="n"/>
      <c r="BU410" s="15" t="n"/>
      <c r="BV410" s="19">
        <f>(BV408*BV407)*(1-BV409)</f>
        <v/>
      </c>
      <c r="BW410" s="15" t="n"/>
      <c r="BX410" s="15" t="n"/>
      <c r="BY410" s="15" t="n"/>
      <c r="BZ410" s="15" t="n"/>
      <c r="CA410" s="15" t="n"/>
      <c r="CB410" s="15" t="n"/>
      <c r="CC410" s="19">
        <f>(CC408*CC407)*(1-CC409)</f>
        <v/>
      </c>
      <c r="CD410" s="19">
        <f>(CD408*CD407)*(1-CD409)</f>
        <v/>
      </c>
      <c r="CE410" s="19">
        <f>(CE408*CE407)*(1-CE409)</f>
        <v/>
      </c>
      <c r="CF410" s="19">
        <f>(CF408*CF407)*(1-CF409)</f>
        <v/>
      </c>
      <c r="CG410" s="19">
        <f>(CG408*CG407)*(1-CG409)</f>
        <v/>
      </c>
      <c r="CH410" s="19">
        <f>(CH408*CH407)*(1-CH409)</f>
        <v/>
      </c>
      <c r="CI410" s="19">
        <f>(CI408*CI407)*(1-CI409)</f>
        <v/>
      </c>
      <c r="CJ410" s="19">
        <f>(CJ408*CJ407)*(1-CJ409)</f>
        <v/>
      </c>
      <c r="CK410" s="19">
        <f>(CK408*CK407)*(1-CK409)</f>
        <v/>
      </c>
      <c r="CL410" s="19">
        <f>(CL408*CL407)*(1-CL409)</f>
        <v/>
      </c>
      <c r="CM410" s="19">
        <f>(CM408*CM407)*(1-CM409)</f>
        <v/>
      </c>
      <c r="CN410" s="15" t="n"/>
      <c r="CO410" s="15" t="n"/>
      <c r="CP410" s="15" t="n"/>
      <c r="CQ410" s="15" t="n"/>
      <c r="CR410" s="19">
        <f>(CR408*CR407)*(1-CR409)</f>
        <v/>
      </c>
      <c r="CS410" s="19">
        <f>(CS408*CS407)*(1-CS409)</f>
        <v/>
      </c>
      <c r="CT410" s="19">
        <f>(CT408*CT407)*(1-CT409)</f>
        <v/>
      </c>
      <c r="CU410" s="19">
        <f>(CU408*CU407)*(1-CU409)</f>
        <v/>
      </c>
      <c r="CV410" s="19">
        <f>(CV408*CV407)*(1-CV409)</f>
        <v/>
      </c>
      <c r="CW410" s="19">
        <f>(CW408*CW407)*(1-CW409)</f>
        <v/>
      </c>
      <c r="CX410" s="19" t="n"/>
      <c r="CY410" s="19" t="n"/>
      <c r="CZ410" s="15" t="n"/>
      <c r="DA410" s="19">
        <f>(DA408*DA407)*(1-DA409)</f>
        <v/>
      </c>
      <c r="DB410" s="19">
        <f>(DB408*DB407)*(1-DB409)</f>
        <v/>
      </c>
      <c r="DC410" s="19">
        <f>(DC408*DC407)*(1-DC409)</f>
        <v/>
      </c>
      <c r="DD410" s="19">
        <f>(DD408*DD407)*(1-DD409)</f>
        <v/>
      </c>
      <c r="DE410" s="19">
        <f>(DE408*DE407)*(1-DE409)</f>
        <v/>
      </c>
      <c r="DF410" s="19">
        <f>(DF408*DF407)*(1-DF409)</f>
        <v/>
      </c>
      <c r="DG410" s="15" t="n"/>
      <c r="DH410" s="19">
        <f>(DH408*DH407)*(1-DH409)</f>
        <v/>
      </c>
      <c r="DI410" s="19">
        <f>(DI408*DI407)*(1-DI409)</f>
        <v/>
      </c>
      <c r="DJ410" s="19">
        <f>(DJ408*DJ407)*(1-DJ409)</f>
        <v/>
      </c>
      <c r="DK410" s="19">
        <f>(DK408*DK407)*(1-DK409)</f>
        <v/>
      </c>
      <c r="DL410" s="19">
        <f>(DL408*DL407)*(1-DL409)</f>
        <v/>
      </c>
      <c r="DM410" s="19">
        <f>(DM408*DM407)*(1-DM409)</f>
        <v/>
      </c>
      <c r="DN410" s="19">
        <f>(DN408*DN407)*(1-DN409)</f>
        <v/>
      </c>
      <c r="DO410" s="19">
        <f>(DO408*DO407)*(1-DO409)</f>
        <v/>
      </c>
      <c r="DP410" s="19">
        <f>(DP408*DP407)*(1-DP409)</f>
        <v/>
      </c>
      <c r="DQ410" s="19">
        <f>(DQ408*DQ407)*(1-DQ409)</f>
        <v/>
      </c>
      <c r="DR410" s="19">
        <f>(DR408*DR407)*(1-DR409)</f>
        <v/>
      </c>
      <c r="DS410" s="19">
        <f>(DS408*DS407)*(1-DS409)</f>
        <v/>
      </c>
      <c r="DT410" s="13" t="n"/>
      <c r="DU410" s="19">
        <f>(DU408*DU407)*(1-DU409)</f>
        <v/>
      </c>
      <c r="DV410" s="19">
        <f>(DV408*DV407)*(1-DV409)</f>
        <v/>
      </c>
      <c r="DW410" s="19">
        <f>(DW408*DW407)*(1-DW409)</f>
        <v/>
      </c>
      <c r="DX410" s="15" t="n"/>
      <c r="DY410" s="15" t="n"/>
      <c r="DZ410" s="15" t="n"/>
      <c r="EA410" s="15" t="n"/>
      <c r="EB410" s="19">
        <f>(EB408*EB407)*(1-EB409)</f>
        <v/>
      </c>
      <c r="EC410" s="19">
        <f>(EC408*EC407)*(1-EC409)</f>
        <v/>
      </c>
    </row>
    <row r="411" ht="16" customHeight="1">
      <c r="A411" s="16" t="inlineStr">
        <is>
          <t>Discount</t>
        </is>
      </c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>
        <v>0</v>
      </c>
      <c r="N411" s="17" t="n"/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n"/>
      <c r="X411" s="17" t="n"/>
      <c r="Y411" s="17" t="n"/>
      <c r="Z411" s="17" t="n"/>
      <c r="AA411" s="17" t="n"/>
      <c r="AB411" s="13" t="n"/>
      <c r="AC411" s="17" t="n"/>
      <c r="AD411" s="17" t="n"/>
      <c r="AE411" s="17" t="n"/>
      <c r="AF411" s="17" t="n"/>
      <c r="AG411" s="17" t="n"/>
      <c r="AH411" s="17" t="n"/>
      <c r="AI411" s="17" t="n"/>
      <c r="AJ411" s="17" t="n"/>
      <c r="AK411" s="17" t="n"/>
      <c r="AL411" s="17" t="n"/>
      <c r="AP411" s="13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13" t="n"/>
      <c r="BE411" s="13" t="n"/>
      <c r="BF411" s="6" t="n"/>
      <c r="BG411" s="6" t="n"/>
      <c r="BH411" s="6" t="n"/>
      <c r="BI411" s="6" t="n"/>
      <c r="BJ411" s="17" t="n"/>
      <c r="BK411" s="17" t="n"/>
      <c r="BL411" s="17" t="n"/>
      <c r="BM411" s="17" t="n"/>
      <c r="BN411" s="17" t="n"/>
      <c r="BO411" s="6" t="n"/>
      <c r="BP411" s="6" t="n"/>
      <c r="BQ411" s="6" t="n"/>
      <c r="BR411" s="17" t="n"/>
      <c r="BS411" s="17" t="n"/>
      <c r="BT411" s="17" t="n"/>
      <c r="BU411" s="17" t="n"/>
      <c r="BV411" s="6" t="n"/>
      <c r="BW411" s="17" t="n"/>
      <c r="BX411" s="17" t="n"/>
      <c r="BY411" s="17" t="n"/>
      <c r="BZ411" s="17" t="n"/>
      <c r="CA411" s="17" t="n"/>
      <c r="CB411" s="17" t="n"/>
      <c r="CC411" s="13" t="n"/>
      <c r="CD411" s="13" t="n"/>
      <c r="CE411" s="13" t="n"/>
      <c r="CF411" s="13" t="n"/>
      <c r="CG411" s="13" t="n"/>
      <c r="CH411" s="13" t="n"/>
      <c r="CI411" s="13" t="n"/>
      <c r="CJ411" s="13" t="n"/>
      <c r="CK411" s="13" t="n"/>
      <c r="CL411" s="13" t="n"/>
      <c r="CM411" s="13" t="n"/>
      <c r="CN411" s="17" t="n"/>
      <c r="CO411" s="17" t="n"/>
      <c r="CP411" s="17" t="n"/>
      <c r="CQ411" s="17" t="n"/>
      <c r="CR411" s="6" t="n"/>
      <c r="CS411" s="6" t="n"/>
      <c r="CT411" s="6" t="n"/>
      <c r="CU411" s="13" t="n"/>
      <c r="CV411" s="6" t="n"/>
      <c r="CW411" s="6" t="n"/>
      <c r="CX411" s="6" t="n"/>
      <c r="CY411" s="6" t="n"/>
      <c r="CZ411" s="17" t="n"/>
      <c r="DA411" s="6" t="n"/>
      <c r="DB411" s="6" t="n"/>
      <c r="DC411" s="6" t="n"/>
      <c r="DD411" s="6" t="n"/>
      <c r="DE411" s="13" t="n"/>
      <c r="DF411" s="13" t="n"/>
      <c r="DG411" s="17" t="n"/>
      <c r="DH411" s="13" t="n"/>
      <c r="DI411" s="13" t="n"/>
      <c r="DJ411" s="13" t="n"/>
      <c r="DK411" s="13" t="n"/>
      <c r="DL411" s="13" t="n"/>
      <c r="DM411" s="13" t="n"/>
      <c r="DN411" s="13" t="n"/>
      <c r="DO411" s="6" t="n"/>
      <c r="DP411" s="6" t="n"/>
      <c r="DQ411" s="6" t="n"/>
      <c r="DR411" s="6" t="n"/>
      <c r="DS411" s="13" t="n"/>
      <c r="DT411" s="13" t="n"/>
      <c r="DU411" s="13" t="n"/>
      <c r="DV411" s="13" t="n"/>
      <c r="DW411" s="13" t="n"/>
      <c r="DX411" s="17" t="n"/>
      <c r="DY411" s="17" t="n"/>
      <c r="DZ411" s="17" t="n"/>
      <c r="EA411" s="17" t="n"/>
      <c r="EB411" s="13" t="n"/>
      <c r="EC411" s="13" t="n"/>
    </row>
    <row r="412" ht="16" customHeight="1">
      <c r="A412" s="18" t="inlineStr">
        <is>
          <t>Final Price</t>
        </is>
      </c>
      <c r="B412" s="19">
        <f>(B410*B409)*(1-B411)</f>
        <v/>
      </c>
      <c r="C412" s="19">
        <f>(C410*C409)*(1-C411)</f>
        <v/>
      </c>
      <c r="D412" s="19">
        <f>(D410*D409)*(1-D411)</f>
        <v/>
      </c>
      <c r="E412" s="19">
        <f>(E410*E409)*(1-E411)</f>
        <v/>
      </c>
      <c r="F412" s="19">
        <f>(F410*F409)*(1-F411)</f>
        <v/>
      </c>
      <c r="G412" s="19">
        <f>(G410*G409)*(1-G411)</f>
        <v/>
      </c>
      <c r="H412" s="19">
        <f>(H410*H409)*(1-H411)</f>
        <v/>
      </c>
      <c r="I412" s="19">
        <f>(I410*I409)*(1-I411)</f>
        <v/>
      </c>
      <c r="J412" s="19">
        <f>(J410*J409)*(1-J411)</f>
        <v/>
      </c>
      <c r="K412" s="19">
        <f>(K410*K409)*(1-K411)</f>
        <v/>
      </c>
      <c r="L412" s="19">
        <f>(L410*L409)*(1-L411)</f>
        <v/>
      </c>
      <c r="M412" s="19">
        <f>(M410*M409)*(1-M411)</f>
        <v/>
      </c>
      <c r="N412" s="19">
        <f>(N410*N409)*(1-N411)</f>
        <v/>
      </c>
      <c r="O412" s="19">
        <f>(O410*O409)*(1-O411)</f>
        <v/>
      </c>
      <c r="P412" s="19">
        <f>(P410*P409)*(1-P411)</f>
        <v/>
      </c>
      <c r="Q412" s="19">
        <f>(Q410*Q409)*(1-Q411)</f>
        <v/>
      </c>
      <c r="R412" s="19">
        <f>(R410*R409)*(1-R411)</f>
        <v/>
      </c>
      <c r="S412" s="19">
        <f>(S410*S409)*(1-S411)</f>
        <v/>
      </c>
      <c r="T412" s="19">
        <f>(T410*T409)*(1-T411)</f>
        <v/>
      </c>
      <c r="U412" s="19">
        <f>(U410*U409)*(1-U411)</f>
        <v/>
      </c>
      <c r="V412" s="19">
        <f>(V410*V409)*(1-V411)</f>
        <v/>
      </c>
      <c r="W412" s="19">
        <f>(W410*W409)*(1-W411)</f>
        <v/>
      </c>
      <c r="X412" s="19" t="n"/>
      <c r="Y412" s="19">
        <f>(Y410*Y409)*(1-Y411)</f>
        <v/>
      </c>
      <c r="Z412" s="19">
        <f>(Z410*Z409)*(1-Z411)</f>
        <v/>
      </c>
      <c r="AA412" s="19">
        <f>(AA410*AA409)*(1-AA411)</f>
        <v/>
      </c>
      <c r="AB412" s="19">
        <f>(AB410*AB409)*(1-AB411)</f>
        <v/>
      </c>
      <c r="AC412" s="19">
        <f>(AC410*AC409)*(1-AC411)</f>
        <v/>
      </c>
      <c r="AD412" s="19" t="n"/>
      <c r="AE412" s="19" t="n"/>
      <c r="AF412" s="19" t="n"/>
      <c r="AG412" s="19" t="n"/>
      <c r="AH412" s="19" t="n"/>
      <c r="AI412" s="19" t="n"/>
      <c r="AJ412" s="19">
        <f>(AJ410*AJ409)*(1-AJ411)</f>
        <v/>
      </c>
      <c r="AK412" s="19">
        <f>(AK410*AK409)*(1-AK411)</f>
        <v/>
      </c>
      <c r="AL412" s="19">
        <f>(AL410*AL409)*(1-AL411)</f>
        <v/>
      </c>
      <c r="AP412" s="13" t="n"/>
      <c r="AQ412" s="20" t="n"/>
      <c r="AR412" s="20" t="n"/>
      <c r="AS412" s="20" t="n"/>
      <c r="AT412" s="20" t="n"/>
      <c r="AU412" s="20" t="n"/>
      <c r="AV412" s="20" t="n"/>
      <c r="AW412" s="20" t="n"/>
      <c r="AX412" s="20" t="n"/>
      <c r="AY412" s="20" t="n"/>
      <c r="AZ412" s="20" t="n"/>
      <c r="BA412" s="20" t="n"/>
      <c r="BB412" s="20" t="n"/>
      <c r="BC412" s="20" t="n"/>
      <c r="BD412" s="13" t="n"/>
      <c r="BE412" s="13" t="n"/>
      <c r="BF412" s="20" t="n"/>
      <c r="BG412" s="20" t="n"/>
      <c r="BH412" s="20" t="n"/>
      <c r="BI412" s="20" t="n"/>
      <c r="BJ412" s="19">
        <f>(BJ410*BJ409)*(1-BJ411)</f>
        <v/>
      </c>
      <c r="BK412" s="19">
        <f>(BK410*BK409)*(1-BK411)</f>
        <v/>
      </c>
      <c r="BL412" s="19">
        <f>(BL410*BL409)*(1-BL411)</f>
        <v/>
      </c>
      <c r="BM412" s="19">
        <f>(BM410*BM409)*(1-BM411)</f>
        <v/>
      </c>
      <c r="BN412" s="19">
        <f>(BN410*BN409)*(1-BN411)</f>
        <v/>
      </c>
      <c r="BO412" s="20" t="n"/>
      <c r="BP412" s="20" t="n"/>
      <c r="BQ412" s="20" t="n"/>
      <c r="BR412" s="19">
        <f>(BR410*BR409)*(1-BR411)</f>
        <v/>
      </c>
      <c r="BS412" s="19">
        <f>(BS410*BS409)*(1-BS411)</f>
        <v/>
      </c>
      <c r="BT412" s="19">
        <f>(BT410*BT409)*(1-BT411)</f>
        <v/>
      </c>
      <c r="BU412" s="19">
        <f>(BU410*BU409)*(1-BU411)</f>
        <v/>
      </c>
      <c r="BV412" s="20" t="n"/>
      <c r="BW412" s="19">
        <f>(BW410*BW409)*(1-BW411)</f>
        <v/>
      </c>
      <c r="BX412" s="19">
        <f>(BX410*BX409)*(1-BX411)</f>
        <v/>
      </c>
      <c r="BY412" s="19">
        <f>(BY410*BY409)*(1-BY411)</f>
        <v/>
      </c>
      <c r="BZ412" s="19">
        <f>(BZ410*BZ409)*(1-BZ411)</f>
        <v/>
      </c>
      <c r="CA412" s="19">
        <f>(CA410*CA409)*(1-CA411)</f>
        <v/>
      </c>
      <c r="CB412" s="19">
        <f>(CB410*CB409)*(1-CB411)</f>
        <v/>
      </c>
      <c r="CC412" s="13" t="n"/>
      <c r="CD412" s="13" t="n"/>
      <c r="CE412" s="13" t="n"/>
      <c r="CF412" s="13" t="n"/>
      <c r="CG412" s="13" t="n"/>
      <c r="CH412" s="13" t="n"/>
      <c r="CI412" s="13" t="n"/>
      <c r="CJ412" s="13" t="n"/>
      <c r="CK412" s="13" t="n"/>
      <c r="CL412" s="13" t="n"/>
      <c r="CM412" s="13" t="n"/>
      <c r="CN412" s="19">
        <f>(CN410*CN409)*(1-CN411)</f>
        <v/>
      </c>
      <c r="CO412" s="19">
        <f>(CO410*CO409)*(1-CO411)</f>
        <v/>
      </c>
      <c r="CP412" s="19">
        <f>(CP410*CP409)*(1-CP411)</f>
        <v/>
      </c>
      <c r="CQ412" s="19">
        <f>(CQ410*CQ409)*(1-CQ411)</f>
        <v/>
      </c>
      <c r="CR412" s="20" t="n"/>
      <c r="CS412" s="20" t="n"/>
      <c r="CT412" s="20" t="n"/>
      <c r="CU412" s="13" t="n"/>
      <c r="CV412" s="20" t="n"/>
      <c r="CW412" s="20" t="n"/>
      <c r="CX412" s="20" t="n"/>
      <c r="CY412" s="20" t="n"/>
      <c r="CZ412" s="19">
        <f>(CZ410*CZ409)*(1-CZ411)</f>
        <v/>
      </c>
      <c r="DA412" s="20" t="n"/>
      <c r="DB412" s="20" t="n"/>
      <c r="DC412" s="20" t="n"/>
      <c r="DD412" s="20" t="n"/>
      <c r="DE412" s="13" t="n"/>
      <c r="DF412" s="13" t="n"/>
      <c r="DG412" s="19">
        <f>(DG410*DG409)*(1-DG411)</f>
        <v/>
      </c>
      <c r="DH412" s="13" t="n"/>
      <c r="DI412" s="13" t="n"/>
      <c r="DJ412" s="13" t="n"/>
      <c r="DK412" s="13" t="n"/>
      <c r="DL412" s="13" t="n"/>
      <c r="DM412" s="13" t="n"/>
      <c r="DN412" s="13" t="n"/>
      <c r="DO412" s="20" t="n"/>
      <c r="DP412" s="20" t="n"/>
      <c r="DQ412" s="20" t="n"/>
      <c r="DR412" s="20" t="n"/>
      <c r="DS412" s="13" t="n"/>
      <c r="DT412" s="19">
        <f>(DT410*DT409)*(1-DT411)</f>
        <v/>
      </c>
      <c r="DU412" s="13" t="n"/>
      <c r="DV412" s="13" t="n"/>
      <c r="DW412" s="13" t="n"/>
      <c r="DX412" s="19">
        <f>(DX410*DX409)*(1-DX411)</f>
        <v/>
      </c>
      <c r="DY412" s="19">
        <f>(DY410*DY409)*(1-DY411)</f>
        <v/>
      </c>
      <c r="DZ412" s="19">
        <f>(DZ410*DZ409)*(1-DZ411)</f>
        <v/>
      </c>
      <c r="EA412" s="19">
        <f>(EA410*EA409)*(1-EA411)</f>
        <v/>
      </c>
      <c r="EB412" s="13" t="n"/>
      <c r="EC412" s="13" t="n"/>
    </row>
    <row r="413" ht="16" customHeight="1">
      <c r="A413" s="11" t="inlineStr">
        <is>
          <t>Customer</t>
        </is>
      </c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inlineStr">
        <is>
          <t>Ormat</t>
        </is>
      </c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13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P413" s="13" t="n"/>
      <c r="AQ413" s="13" t="n"/>
      <c r="AR413" s="13" t="n"/>
      <c r="AS413" s="13" t="n"/>
      <c r="AT413" s="13" t="n"/>
      <c r="AU413" s="13" t="n"/>
      <c r="AV413" s="13" t="n"/>
      <c r="AW413" s="13" t="n"/>
      <c r="AX413" s="13" t="n"/>
      <c r="AY413" s="13" t="n"/>
      <c r="AZ413" s="13" t="n"/>
      <c r="BA413" s="13" t="n"/>
      <c r="BB413" s="13" t="n"/>
      <c r="BC413" s="13" t="n"/>
      <c r="BD413" s="13" t="n"/>
      <c r="BE413" s="13" t="n"/>
      <c r="BF413" s="13" t="n"/>
      <c r="BG413" s="13" t="n"/>
      <c r="BH413" s="13" t="n"/>
      <c r="BI413" s="13" t="n"/>
      <c r="BJ413" s="6" t="n"/>
      <c r="BK413" s="6" t="n"/>
      <c r="BL413" s="6" t="n"/>
      <c r="BM413" s="6" t="n"/>
      <c r="BN413" s="6" t="n"/>
      <c r="BO413" s="13" t="n"/>
      <c r="BP413" s="13" t="n"/>
      <c r="BQ413" s="13" t="n"/>
      <c r="BR413" s="6" t="n"/>
      <c r="BS413" s="6" t="n"/>
      <c r="BT413" s="6" t="n"/>
      <c r="BU413" s="6" t="n"/>
      <c r="BV413" s="13" t="n"/>
      <c r="BW413" s="6" t="n"/>
      <c r="BX413" s="6" t="n"/>
      <c r="BY413" s="6" t="n"/>
      <c r="BZ413" s="6" t="n"/>
      <c r="CA413" s="6" t="n"/>
      <c r="CB413" s="6" t="n"/>
      <c r="CC413" s="13" t="n"/>
      <c r="CD413" s="13" t="n"/>
      <c r="CE413" s="13" t="n"/>
      <c r="CF413" s="13" t="n"/>
      <c r="CG413" s="13" t="n"/>
      <c r="CH413" s="13" t="n"/>
      <c r="CI413" s="13" t="n"/>
      <c r="CJ413" s="13" t="n"/>
      <c r="CK413" s="13" t="n"/>
      <c r="CL413" s="13" t="n"/>
      <c r="CM413" s="13" t="n"/>
      <c r="CN413" s="6" t="n"/>
      <c r="CO413" s="6" t="n"/>
      <c r="CP413" s="6" t="n"/>
      <c r="CQ413" s="6" t="n"/>
      <c r="CR413" s="13" t="n"/>
      <c r="CS413" s="13" t="n"/>
      <c r="CT413" s="13" t="n"/>
      <c r="CU413" s="13" t="n"/>
      <c r="CV413" s="13" t="n"/>
      <c r="CW413" s="13" t="n"/>
      <c r="CX413" s="13" t="n"/>
      <c r="CY413" s="13" t="n"/>
      <c r="CZ413" s="6" t="n"/>
      <c r="DA413" s="13" t="n"/>
      <c r="DB413" s="13" t="n"/>
      <c r="DC413" s="13" t="n"/>
      <c r="DD413" s="13" t="n"/>
      <c r="DE413" s="13" t="n"/>
      <c r="DF413" s="13" t="n"/>
      <c r="DG413" s="6" t="n"/>
      <c r="DH413" s="13" t="n"/>
      <c r="DI413" s="13" t="n"/>
      <c r="DJ413" s="13" t="n"/>
      <c r="DK413" s="13" t="n"/>
      <c r="DL413" s="13" t="n"/>
      <c r="DM413" s="13" t="n"/>
      <c r="DN413" s="13" t="n"/>
      <c r="DO413" s="13" t="n"/>
      <c r="DP413" s="13" t="n"/>
      <c r="DQ413" s="13" t="n"/>
      <c r="DR413" s="13" t="n"/>
      <c r="DS413" s="13" t="n"/>
      <c r="DT413" s="13" t="n"/>
      <c r="DU413" s="13" t="n"/>
      <c r="DV413" s="13" t="n"/>
      <c r="DW413" s="13" t="n"/>
      <c r="DX413" s="6" t="n"/>
      <c r="DY413" s="6" t="n"/>
      <c r="DZ413" s="6" t="n"/>
      <c r="EA413" s="6" t="n"/>
      <c r="EB413" s="13" t="n"/>
      <c r="EC413" s="13" t="n"/>
    </row>
    <row r="414" ht="16" customHeight="1">
      <c r="A414" s="21" t="inlineStr">
        <is>
          <t>Customer PN</t>
        </is>
      </c>
      <c r="B414" s="20" t="n"/>
      <c r="C414" s="20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inlineStr">
        <is>
          <t>955.070.841.1</t>
        </is>
      </c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Z414" s="20" t="n"/>
      <c r="AA414" s="20" t="n"/>
      <c r="AB414" s="13" t="n"/>
      <c r="AC414" s="32" t="n"/>
      <c r="AD414" s="32" t="n"/>
      <c r="AE414" s="32" t="n"/>
      <c r="AF414" s="32" t="n"/>
      <c r="AG414" s="32" t="n"/>
      <c r="AH414" s="32" t="n"/>
      <c r="AI414" s="32" t="n"/>
      <c r="AJ414" s="20" t="n"/>
      <c r="AK414" s="20" t="n"/>
      <c r="AL414" s="20" t="n"/>
      <c r="AP414" s="13" t="n"/>
      <c r="AQ414" s="30" t="n"/>
      <c r="AR414" s="30" t="n"/>
      <c r="AS414" s="30" t="n"/>
      <c r="AT414" s="30" t="n"/>
      <c r="AU414" s="30" t="n"/>
      <c r="AV414" s="30" t="n"/>
      <c r="AW414" s="30" t="n"/>
      <c r="AX414" s="30" t="n"/>
      <c r="AY414" s="30" t="n"/>
      <c r="AZ414" s="30" t="n"/>
      <c r="BA414" s="30" t="n"/>
      <c r="BB414" s="30" t="n"/>
      <c r="BC414" s="30" t="n"/>
      <c r="BD414" s="13" t="n"/>
      <c r="BE414" s="13" t="n"/>
      <c r="BF414" s="30" t="n"/>
      <c r="BG414" s="30" t="n"/>
      <c r="BH414" s="30" t="n"/>
      <c r="BI414" s="30" t="n"/>
      <c r="BJ414" s="32" t="n"/>
      <c r="BK414" s="32" t="n"/>
      <c r="BL414" s="32" t="n"/>
      <c r="BM414" s="32" t="n"/>
      <c r="BN414" s="32" t="n"/>
      <c r="BO414" s="30" t="n"/>
      <c r="BP414" s="30" t="n"/>
      <c r="BQ414" s="30" t="n"/>
      <c r="BR414" s="32" t="n"/>
      <c r="BS414" s="32" t="n"/>
      <c r="BT414" s="32" t="n"/>
      <c r="BU414" s="32" t="n"/>
      <c r="BV414" s="30" t="n"/>
      <c r="BW414" s="32" t="n"/>
      <c r="BX414" s="32" t="n"/>
      <c r="BY414" s="32" t="n"/>
      <c r="BZ414" s="32" t="n"/>
      <c r="CA414" s="20" t="n"/>
      <c r="CB414" s="20" t="n"/>
      <c r="CC414" s="13" t="n"/>
      <c r="CD414" s="13" t="n"/>
      <c r="CE414" s="13" t="n"/>
      <c r="CF414" s="13" t="n"/>
      <c r="CG414" s="13" t="n"/>
      <c r="CH414" s="13" t="n"/>
      <c r="CI414" s="13" t="n"/>
      <c r="CJ414" s="13" t="n"/>
      <c r="CK414" s="13" t="n"/>
      <c r="CL414" s="13" t="n"/>
      <c r="CM414" s="13" t="n"/>
      <c r="CN414" s="32" t="n"/>
      <c r="CO414" s="32" t="n"/>
      <c r="CP414" s="32" t="n"/>
      <c r="CQ414" s="32" t="n"/>
      <c r="CR414" s="30" t="n"/>
      <c r="CS414" s="30" t="n"/>
      <c r="CT414" s="30" t="n"/>
      <c r="CU414" s="13" t="n"/>
      <c r="CV414" s="30" t="n"/>
      <c r="CW414" s="30" t="n"/>
      <c r="CX414" s="30" t="n"/>
      <c r="CY414" s="30" t="n"/>
      <c r="CZ414" s="32" t="n"/>
      <c r="DA414" s="30" t="n"/>
      <c r="DB414" s="30" t="n"/>
      <c r="DC414" s="30" t="n"/>
      <c r="DD414" s="30" t="n"/>
      <c r="DE414" s="13" t="n"/>
      <c r="DF414" s="13" t="n"/>
      <c r="DG414" s="32" t="n"/>
      <c r="DH414" s="13" t="n"/>
      <c r="DI414" s="13" t="n"/>
      <c r="DJ414" s="13" t="n"/>
      <c r="DK414" s="13" t="n"/>
      <c r="DL414" s="13" t="n"/>
      <c r="DM414" s="13" t="n"/>
      <c r="DN414" s="13" t="n"/>
      <c r="DO414" s="30" t="n"/>
      <c r="DP414" s="30" t="n"/>
      <c r="DQ414" s="30" t="n"/>
      <c r="DR414" s="30" t="n"/>
      <c r="DS414" s="13" t="n"/>
      <c r="DT414" s="13" t="n"/>
      <c r="DU414" s="13" t="n"/>
      <c r="DV414" s="13" t="n"/>
      <c r="DW414" s="13" t="n"/>
      <c r="DX414" s="32" t="n"/>
      <c r="DY414" s="32" t="n"/>
      <c r="DZ414" s="32" t="n"/>
      <c r="EA414" s="32" t="n"/>
      <c r="EB414" s="13" t="n"/>
      <c r="EC414" s="13" t="n"/>
    </row>
    <row r="415" ht="16" customHeight="1">
      <c r="A415" s="12" t="inlineStr">
        <is>
          <t>PO REF</t>
        </is>
      </c>
      <c r="B415" s="13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3" t="n"/>
      <c r="L415" s="13" t="n"/>
      <c r="M415" s="20" t="inlineStr">
        <is>
          <t>AJ23-1004</t>
        </is>
      </c>
      <c r="N415" s="13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3" t="n"/>
      <c r="AE415" s="13" t="n"/>
      <c r="AF415" s="13" t="n"/>
      <c r="AG415" s="13" t="n"/>
      <c r="AH415" s="13" t="n"/>
      <c r="AI415" s="13" t="n"/>
      <c r="AJ415" s="13" t="n"/>
      <c r="AK415" s="13" t="n"/>
      <c r="AL415" s="13" t="n"/>
      <c r="AP415" s="13" t="n"/>
      <c r="AQ415" s="13" t="n"/>
      <c r="AR415" s="13" t="n"/>
      <c r="AS415" s="13" t="n"/>
      <c r="AT415" s="13" t="n"/>
      <c r="AU415" s="13" t="n"/>
      <c r="AV415" s="13" t="n"/>
      <c r="AW415" s="13" t="n"/>
      <c r="AX415" s="13" t="n"/>
      <c r="AY415" s="13" t="n"/>
      <c r="AZ415" s="13" t="n"/>
      <c r="BA415" s="13" t="n"/>
      <c r="BB415" s="13" t="n"/>
      <c r="BC415" s="13" t="n"/>
      <c r="BD415" s="13" t="n"/>
      <c r="BE415" s="13" t="n"/>
      <c r="BF415" s="13" t="n"/>
      <c r="BG415" s="13" t="n"/>
      <c r="BH415" s="13" t="n"/>
      <c r="BI415" s="13" t="n"/>
      <c r="BJ415" s="13" t="n"/>
      <c r="BK415" s="13" t="n"/>
      <c r="BL415" s="13" t="n"/>
      <c r="BM415" s="13" t="n"/>
      <c r="BN415" s="13" t="n"/>
      <c r="BO415" s="13" t="n"/>
      <c r="BP415" s="13" t="n"/>
      <c r="BQ415" s="13" t="n"/>
      <c r="BR415" s="13" t="n"/>
      <c r="BS415" s="13" t="n"/>
      <c r="BT415" s="13" t="n"/>
      <c r="BU415" s="13" t="n"/>
      <c r="BV415" s="13" t="n"/>
      <c r="BW415" s="13" t="n"/>
      <c r="BX415" s="13" t="n"/>
      <c r="BY415" s="13" t="n"/>
      <c r="BZ415" s="13" t="n"/>
      <c r="CA415" s="13" t="n"/>
      <c r="CB415" s="13" t="n"/>
      <c r="CC415" s="13" t="n"/>
      <c r="CD415" s="13" t="n"/>
      <c r="CE415" s="13" t="n"/>
      <c r="CF415" s="13" t="n"/>
      <c r="CG415" s="13" t="n"/>
      <c r="CH415" s="13" t="n"/>
      <c r="CI415" s="13" t="n"/>
      <c r="CJ415" s="13" t="n"/>
      <c r="CK415" s="13" t="n"/>
      <c r="CL415" s="13" t="n"/>
      <c r="CM415" s="13" t="n"/>
      <c r="CN415" s="13" t="n"/>
      <c r="CO415" s="13" t="n"/>
      <c r="CP415" s="13" t="n"/>
      <c r="CQ415" s="13" t="n"/>
      <c r="CR415" s="13" t="n"/>
      <c r="CS415" s="13" t="n"/>
      <c r="CT415" s="13" t="n"/>
      <c r="CU415" s="13" t="n"/>
      <c r="CV415" s="13" t="n"/>
      <c r="CW415" s="13" t="n"/>
      <c r="CX415" s="13" t="n"/>
      <c r="CY415" s="13" t="n"/>
      <c r="CZ415" s="13" t="n"/>
      <c r="DA415" s="13" t="n"/>
      <c r="DB415" s="13" t="n"/>
      <c r="DC415" s="13" t="n"/>
      <c r="DD415" s="13" t="n"/>
      <c r="DE415" s="13" t="n"/>
      <c r="DF415" s="13" t="n"/>
      <c r="DG415" s="13" t="n"/>
      <c r="DH415" s="13" t="n"/>
      <c r="DI415" s="13" t="n"/>
      <c r="DJ415" s="13" t="n"/>
      <c r="DK415" s="13" t="n"/>
      <c r="DL415" s="13" t="n"/>
      <c r="DM415" s="13" t="n"/>
      <c r="DN415" s="13" t="n"/>
      <c r="DO415" s="13" t="n"/>
      <c r="DP415" s="13" t="n"/>
      <c r="DQ415" s="13" t="n"/>
      <c r="DR415" s="13" t="n"/>
      <c r="DS415" s="13" t="n"/>
      <c r="DT415" s="13" t="n"/>
      <c r="DU415" s="13" t="n"/>
      <c r="DV415" s="13" t="n"/>
      <c r="DW415" s="13" t="n"/>
      <c r="DX415" s="13" t="n"/>
      <c r="DY415" s="13" t="n"/>
      <c r="DZ415" s="13" t="n"/>
      <c r="EA415" s="13" t="n"/>
      <c r="EB415" s="13" t="n"/>
      <c r="EC415" s="13" t="n"/>
    </row>
    <row r="416" ht="16" customHeight="1">
      <c r="A416" s="12" t="inlineStr">
        <is>
          <t>From Stock</t>
        </is>
      </c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inlineStr">
        <is>
          <t>V</t>
        </is>
      </c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13" t="n"/>
      <c r="AC416" s="30" t="n"/>
      <c r="AD416" s="30" t="n"/>
      <c r="AE416" s="30" t="n"/>
      <c r="AF416" s="30" t="n"/>
      <c r="AG416" s="30" t="n"/>
      <c r="AH416" s="30" t="n"/>
      <c r="AI416" s="30" t="n"/>
      <c r="AJ416" s="30" t="n"/>
      <c r="AK416" s="30" t="n"/>
      <c r="AL416" s="30" t="n"/>
      <c r="AP416" s="13" t="n"/>
      <c r="AQ416" s="15" t="n"/>
      <c r="AR416" s="15" t="n"/>
      <c r="AS416" s="15" t="n"/>
      <c r="AT416" s="15" t="n"/>
      <c r="AU416" s="15" t="n"/>
      <c r="AV416" s="15" t="n"/>
      <c r="AW416" s="15" t="n"/>
      <c r="AX416" s="15" t="n"/>
      <c r="AY416" s="15" t="n"/>
      <c r="AZ416" s="15" t="n"/>
      <c r="BA416" s="15" t="n"/>
      <c r="BB416" s="15" t="n"/>
      <c r="BC416" s="15" t="n"/>
      <c r="BD416" s="13" t="n"/>
      <c r="BE416" s="13" t="n"/>
      <c r="BF416" s="15" t="n"/>
      <c r="BG416" s="15" t="n"/>
      <c r="BH416" s="15" t="n"/>
      <c r="BI416" s="15" t="n"/>
      <c r="BJ416" s="30" t="n"/>
      <c r="BK416" s="30" t="n"/>
      <c r="BL416" s="30" t="n"/>
      <c r="BM416" s="30" t="n"/>
      <c r="BN416" s="30" t="n"/>
      <c r="BO416" s="15" t="n"/>
      <c r="BP416" s="15" t="n"/>
      <c r="BQ416" s="15" t="n"/>
      <c r="BR416" s="30" t="n"/>
      <c r="BS416" s="30" t="n"/>
      <c r="BT416" s="30" t="n"/>
      <c r="BU416" s="30" t="n"/>
      <c r="BV416" s="15" t="n"/>
      <c r="BW416" s="30" t="n"/>
      <c r="BX416" s="30" t="n"/>
      <c r="BY416" s="30" t="n"/>
      <c r="BZ416" s="30" t="n"/>
      <c r="CA416" s="30" t="n"/>
      <c r="CB416" s="30" t="n"/>
      <c r="CC416" s="13" t="n"/>
      <c r="CD416" s="13" t="n"/>
      <c r="CE416" s="13" t="n"/>
      <c r="CF416" s="13" t="n"/>
      <c r="CG416" s="13" t="n"/>
      <c r="CH416" s="13" t="n"/>
      <c r="CI416" s="13" t="n"/>
      <c r="CJ416" s="13" t="n"/>
      <c r="CK416" s="13" t="n"/>
      <c r="CL416" s="13" t="n"/>
      <c r="CM416" s="13" t="n"/>
      <c r="CN416" s="30" t="n"/>
      <c r="CO416" s="30" t="n"/>
      <c r="CP416" s="30" t="n"/>
      <c r="CQ416" s="30" t="n"/>
      <c r="CR416" s="15" t="n"/>
      <c r="CS416" s="15" t="n"/>
      <c r="CT416" s="15" t="n"/>
      <c r="CU416" s="13" t="n"/>
      <c r="CV416" s="15" t="n"/>
      <c r="CW416" s="15" t="n"/>
      <c r="CX416" s="15" t="n"/>
      <c r="CY416" s="15" t="n"/>
      <c r="CZ416" s="30" t="n"/>
      <c r="DA416" s="15" t="n"/>
      <c r="DB416" s="15" t="n"/>
      <c r="DC416" s="15" t="n"/>
      <c r="DD416" s="15" t="n"/>
      <c r="DE416" s="13" t="n"/>
      <c r="DF416" s="13" t="n"/>
      <c r="DG416" s="30" t="n"/>
      <c r="DH416" s="13" t="n"/>
      <c r="DI416" s="13" t="n"/>
      <c r="DJ416" s="13" t="n"/>
      <c r="DK416" s="13" t="n"/>
      <c r="DL416" s="13" t="n"/>
      <c r="DM416" s="13" t="n"/>
      <c r="DN416" s="13" t="n"/>
      <c r="DO416" s="15" t="n"/>
      <c r="DP416" s="15" t="n"/>
      <c r="DQ416" s="15" t="n"/>
      <c r="DR416" s="15" t="n"/>
      <c r="DS416" s="13" t="n"/>
      <c r="DT416" s="13" t="n"/>
      <c r="DU416" s="13" t="n"/>
      <c r="DV416" s="13" t="n"/>
      <c r="DW416" s="13" t="n"/>
      <c r="DX416" s="30" t="n"/>
      <c r="DY416" s="30" t="n"/>
      <c r="DZ416" s="30" t="n"/>
      <c r="EA416" s="30" t="n"/>
      <c r="EB416" s="13" t="n"/>
      <c r="EC416" s="13" t="n"/>
    </row>
    <row r="417" ht="16" customHeight="1">
      <c r="A417" s="12" t="inlineStr">
        <is>
          <t>Qty</t>
        </is>
      </c>
      <c r="B417" s="13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3" t="n"/>
      <c r="L417" s="13" t="n"/>
      <c r="M417" s="13" t="n">
        <v>17</v>
      </c>
      <c r="N417" s="13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3" t="n"/>
      <c r="AE417" s="13" t="n"/>
      <c r="AF417" s="13" t="n"/>
      <c r="AG417" s="13" t="n"/>
      <c r="AH417" s="13" t="n"/>
      <c r="AI417" s="13" t="n"/>
      <c r="AJ417" s="13" t="n"/>
      <c r="AK417" s="13" t="n"/>
      <c r="AL417" s="13" t="n"/>
      <c r="AP417" s="13" t="n"/>
      <c r="AQ417" s="17" t="n"/>
      <c r="AR417" s="17" t="n"/>
      <c r="AS417" s="17" t="n"/>
      <c r="AT417" s="17" t="n"/>
      <c r="AU417" s="17" t="n"/>
      <c r="AV417" s="17" t="n"/>
      <c r="AW417" s="17" t="n"/>
      <c r="AX417" s="17" t="n"/>
      <c r="AY417" s="17" t="n"/>
      <c r="AZ417" s="17" t="n"/>
      <c r="BA417" s="17" t="n"/>
      <c r="BB417" s="17" t="n"/>
      <c r="BC417" s="17" t="n"/>
      <c r="BD417" s="13" t="n"/>
      <c r="BE417" s="13" t="n"/>
      <c r="BF417" s="17" t="n"/>
      <c r="BG417" s="17" t="n"/>
      <c r="BH417" s="17" t="n"/>
      <c r="BI417" s="17" t="n"/>
      <c r="BJ417" s="13" t="n"/>
      <c r="BK417" s="13" t="n"/>
      <c r="BL417" s="13" t="n"/>
      <c r="BM417" s="13" t="n"/>
      <c r="BN417" s="13" t="n"/>
      <c r="BO417" s="17" t="n"/>
      <c r="BP417" s="17" t="n"/>
      <c r="BQ417" s="17" t="n"/>
      <c r="BR417" s="13" t="n"/>
      <c r="BS417" s="13" t="n"/>
      <c r="BT417" s="13" t="n"/>
      <c r="BU417" s="13" t="n"/>
      <c r="BV417" s="17" t="n"/>
      <c r="BW417" s="13" t="n"/>
      <c r="BX417" s="13" t="n"/>
      <c r="BY417" s="13" t="n"/>
      <c r="BZ417" s="13" t="n"/>
      <c r="CA417" s="13" t="n"/>
      <c r="CB417" s="13" t="n"/>
      <c r="CC417" s="13" t="n"/>
      <c r="CD417" s="13" t="n"/>
      <c r="CE417" s="13" t="n"/>
      <c r="CF417" s="13" t="n"/>
      <c r="CG417" s="13" t="n"/>
      <c r="CH417" s="13" t="n"/>
      <c r="CI417" s="13" t="n"/>
      <c r="CJ417" s="13" t="n"/>
      <c r="CK417" s="13" t="n"/>
      <c r="CL417" s="13" t="n"/>
      <c r="CM417" s="13" t="n"/>
      <c r="CN417" s="13" t="n"/>
      <c r="CO417" s="13" t="n"/>
      <c r="CP417" s="13" t="n"/>
      <c r="CQ417" s="13" t="n"/>
      <c r="CR417" s="17" t="n"/>
      <c r="CS417" s="17" t="n"/>
      <c r="CT417" s="17" t="n"/>
      <c r="CU417" s="13" t="n"/>
      <c r="CV417" s="17" t="n"/>
      <c r="CW417" s="17" t="n"/>
      <c r="CX417" s="17" t="n"/>
      <c r="CY417" s="17" t="n"/>
      <c r="CZ417" s="13" t="n"/>
      <c r="DA417" s="17" t="n"/>
      <c r="DB417" s="17" t="n"/>
      <c r="DC417" s="17" t="n"/>
      <c r="DD417" s="17" t="n"/>
      <c r="DE417" s="13" t="n"/>
      <c r="DF417" s="13" t="n"/>
      <c r="DG417" s="13" t="n"/>
      <c r="DH417" s="13" t="n"/>
      <c r="DI417" s="13" t="n"/>
      <c r="DJ417" s="13" t="n"/>
      <c r="DK417" s="13" t="n"/>
      <c r="DL417" s="13" t="n"/>
      <c r="DM417" s="13" t="n"/>
      <c r="DN417" s="13" t="n"/>
      <c r="DO417" s="17" t="n"/>
      <c r="DP417" s="17" t="n"/>
      <c r="DQ417" s="17" t="n"/>
      <c r="DR417" s="17" t="n"/>
      <c r="DS417" s="13" t="n"/>
      <c r="DT417" s="13" t="n"/>
      <c r="DU417" s="13" t="n"/>
      <c r="DV417" s="13" t="n"/>
      <c r="DW417" s="13" t="n"/>
      <c r="DX417" s="13" t="n"/>
      <c r="DY417" s="13" t="n"/>
      <c r="DZ417" s="13" t="n"/>
      <c r="EA417" s="13" t="n"/>
      <c r="EB417" s="13" t="n"/>
      <c r="EC417" s="13" t="n"/>
    </row>
    <row r="418" ht="16" customHeight="1">
      <c r="A418" s="14" t="inlineStr">
        <is>
          <t>Price</t>
        </is>
      </c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>
        <v>342</v>
      </c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3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  <c r="AL418" s="15" t="n"/>
      <c r="AP418" s="19">
        <f>(AP416*AP415)*(1-AP417)</f>
        <v/>
      </c>
      <c r="AQ418" s="19">
        <f>(AQ416*AQ415)*(1-AQ417)</f>
        <v/>
      </c>
      <c r="AR418" s="19">
        <f>(AR416*AR415)*(1-AR417)</f>
        <v/>
      </c>
      <c r="AS418" s="19">
        <f>(AS416*AS415)*(1-AS417)</f>
        <v/>
      </c>
      <c r="AT418" s="19">
        <f>(AT416*AT415)*(1-AT417)</f>
        <v/>
      </c>
      <c r="AU418" s="19">
        <f>(AU416*AU415)*(1-AU417)</f>
        <v/>
      </c>
      <c r="AV418" s="19">
        <f>(AV416*AV415)*(1-AV417)</f>
        <v/>
      </c>
      <c r="AW418" s="19">
        <f>(AW416*AW415)*(1-AW417)</f>
        <v/>
      </c>
      <c r="AX418" s="19">
        <f>(AX416*AX415)*(1-AX417)</f>
        <v/>
      </c>
      <c r="AY418" s="19">
        <f>(AY416*AY415)*(1-AY417)</f>
        <v/>
      </c>
      <c r="AZ418" s="19">
        <f>(AZ416*AZ415)*(1-AZ417)</f>
        <v/>
      </c>
      <c r="BA418" s="19">
        <f>(BA416*BA415)*(1-BA417)</f>
        <v/>
      </c>
      <c r="BB418" s="19">
        <f>(BB416*BB415)*(1-BB417)</f>
        <v/>
      </c>
      <c r="BC418" s="19">
        <f>(BC416*BC415)*(1-BC417)</f>
        <v/>
      </c>
      <c r="BD418" s="19">
        <f>(BD416*BD415)*(1-BD417)</f>
        <v/>
      </c>
      <c r="BE418" s="19">
        <f>(BE416*BE415)*(1-BE417)</f>
        <v/>
      </c>
      <c r="BF418" s="19" t="n"/>
      <c r="BG418" s="19" t="n"/>
      <c r="BH418" s="19" t="n"/>
      <c r="BI418" s="19">
        <f>(BI416*BI415)*(1-BI417)</f>
        <v/>
      </c>
      <c r="BJ418" s="15" t="n"/>
      <c r="BK418" s="15" t="n"/>
      <c r="BL418" s="15" t="n"/>
      <c r="BM418" s="15" t="n"/>
      <c r="BN418" s="15" t="n"/>
      <c r="BO418" s="19">
        <f>(BO416*BO415)*(1-BO417)</f>
        <v/>
      </c>
      <c r="BP418" s="19">
        <f>(BP416*BP415)*(1-BP417)</f>
        <v/>
      </c>
      <c r="BQ418" s="19">
        <f>(BQ416*BQ415)*(1-BQ417)</f>
        <v/>
      </c>
      <c r="BR418" s="15" t="n"/>
      <c r="BS418" s="15" t="n"/>
      <c r="BT418" s="15" t="n"/>
      <c r="BU418" s="15" t="n"/>
      <c r="BV418" s="19">
        <f>(BV416*BV415)*(1-BV417)</f>
        <v/>
      </c>
      <c r="BW418" s="15" t="n"/>
      <c r="BX418" s="15" t="n"/>
      <c r="BY418" s="15" t="n"/>
      <c r="BZ418" s="15" t="n"/>
      <c r="CA418" s="15" t="n"/>
      <c r="CB418" s="15" t="n"/>
      <c r="CC418" s="19">
        <f>(CC416*CC415)*(1-CC417)</f>
        <v/>
      </c>
      <c r="CD418" s="19">
        <f>(CD416*CD415)*(1-CD417)</f>
        <v/>
      </c>
      <c r="CE418" s="19">
        <f>(CE416*CE415)*(1-CE417)</f>
        <v/>
      </c>
      <c r="CF418" s="19">
        <f>(CF416*CF415)*(1-CF417)</f>
        <v/>
      </c>
      <c r="CG418" s="19">
        <f>(CG416*CG415)*(1-CG417)</f>
        <v/>
      </c>
      <c r="CH418" s="19">
        <f>(CH416*CH415)*(1-CH417)</f>
        <v/>
      </c>
      <c r="CI418" s="19">
        <f>(CI416*CI415)*(1-CI417)</f>
        <v/>
      </c>
      <c r="CJ418" s="19">
        <f>(CJ416*CJ415)*(1-CJ417)</f>
        <v/>
      </c>
      <c r="CK418" s="19">
        <f>(CK416*CK415)*(1-CK417)</f>
        <v/>
      </c>
      <c r="CL418" s="19">
        <f>(CL416*CL415)*(1-CL417)</f>
        <v/>
      </c>
      <c r="CM418" s="19">
        <f>(CM416*CM415)*(1-CM417)</f>
        <v/>
      </c>
      <c r="CN418" s="15" t="n"/>
      <c r="CO418" s="15" t="n"/>
      <c r="CP418" s="15" t="n"/>
      <c r="CQ418" s="15" t="n"/>
      <c r="CR418" s="19">
        <f>(CR416*CR415)*(1-CR417)</f>
        <v/>
      </c>
      <c r="CS418" s="19">
        <f>(CS416*CS415)*(1-CS417)</f>
        <v/>
      </c>
      <c r="CT418" s="19">
        <f>(CT416*CT415)*(1-CT417)</f>
        <v/>
      </c>
      <c r="CU418" s="19">
        <f>(CU416*CU415)*(1-CU417)</f>
        <v/>
      </c>
      <c r="CV418" s="19">
        <f>(CV416*CV415)*(1-CV417)</f>
        <v/>
      </c>
      <c r="CW418" s="19">
        <f>(CW416*CW415)*(1-CW417)</f>
        <v/>
      </c>
      <c r="CX418" s="19" t="n"/>
      <c r="CY418" s="19" t="n"/>
      <c r="CZ418" s="15" t="n"/>
      <c r="DA418" s="19">
        <f>(DA416*DA415)*(1-DA417)</f>
        <v/>
      </c>
      <c r="DB418" s="19">
        <f>(DB416*DB415)*(1-DB417)</f>
        <v/>
      </c>
      <c r="DC418" s="19">
        <f>(DC416*DC415)*(1-DC417)</f>
        <v/>
      </c>
      <c r="DD418" s="19">
        <f>(DD416*DD415)*(1-DD417)</f>
        <v/>
      </c>
      <c r="DE418" s="19">
        <f>(DE416*DE415)*(1-DE417)</f>
        <v/>
      </c>
      <c r="DF418" s="19">
        <f>(DF416*DF415)*(1-DF417)</f>
        <v/>
      </c>
      <c r="DG418" s="15" t="n"/>
      <c r="DH418" s="19">
        <f>(DH416*DH415)*(1-DH417)</f>
        <v/>
      </c>
      <c r="DI418" s="19">
        <f>(DI416*DI415)*(1-DI417)</f>
        <v/>
      </c>
      <c r="DJ418" s="19">
        <f>(DJ416*DJ415)*(1-DJ417)</f>
        <v/>
      </c>
      <c r="DK418" s="19">
        <f>(DK416*DK415)*(1-DK417)</f>
        <v/>
      </c>
      <c r="DL418" s="19">
        <f>(DL416*DL415)*(1-DL417)</f>
        <v/>
      </c>
      <c r="DM418" s="19">
        <f>(DM416*DM415)*(1-DM417)</f>
        <v/>
      </c>
      <c r="DN418" s="19">
        <f>(DN416*DN415)*(1-DN417)</f>
        <v/>
      </c>
      <c r="DO418" s="19">
        <f>(DO416*DO415)*(1-DO417)</f>
        <v/>
      </c>
      <c r="DP418" s="19">
        <f>(DP416*DP415)*(1-DP417)</f>
        <v/>
      </c>
      <c r="DQ418" s="19">
        <f>(DQ416*DQ415)*(1-DQ417)</f>
        <v/>
      </c>
      <c r="DR418" s="19">
        <f>(DR416*DR415)*(1-DR417)</f>
        <v/>
      </c>
      <c r="DS418" s="19">
        <f>(DS416*DS415)*(1-DS417)</f>
        <v/>
      </c>
      <c r="DT418" s="13" t="n"/>
      <c r="DU418" s="19">
        <f>(DU416*DU415)*(1-DU417)</f>
        <v/>
      </c>
      <c r="DV418" s="19">
        <f>(DV416*DV415)*(1-DV417)</f>
        <v/>
      </c>
      <c r="DW418" s="19">
        <f>(DW416*DW415)*(1-DW417)</f>
        <v/>
      </c>
      <c r="DX418" s="15" t="n"/>
      <c r="DY418" s="15" t="n"/>
      <c r="DZ418" s="15" t="n"/>
      <c r="EA418" s="15" t="n"/>
      <c r="EB418" s="19">
        <f>(EB416*EB415)*(1-EB417)</f>
        <v/>
      </c>
      <c r="EC418" s="19">
        <f>(EC416*EC415)*(1-EC417)</f>
        <v/>
      </c>
    </row>
    <row r="419" ht="16" customHeight="1">
      <c r="A419" s="16" t="inlineStr">
        <is>
          <t>Discount</t>
        </is>
      </c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>
        <v>0</v>
      </c>
      <c r="N419" s="17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n"/>
      <c r="X419" s="17" t="n"/>
      <c r="Y419" s="17" t="n"/>
      <c r="Z419" s="17" t="n"/>
      <c r="AA419" s="17" t="n"/>
      <c r="AB419" s="13" t="n"/>
      <c r="AC419" s="17" t="n"/>
      <c r="AD419" s="17" t="n"/>
      <c r="AE419" s="17" t="n"/>
      <c r="AF419" s="17" t="n"/>
      <c r="AG419" s="17" t="n"/>
      <c r="AH419" s="17" t="n"/>
      <c r="AI419" s="17" t="n"/>
      <c r="AJ419" s="17" t="n"/>
      <c r="AK419" s="17" t="n"/>
      <c r="AL419" s="17" t="n"/>
      <c r="AP419" s="13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13" t="n"/>
      <c r="BE419" s="13" t="n"/>
      <c r="BF419" s="6" t="n"/>
      <c r="BG419" s="6" t="n"/>
      <c r="BH419" s="6" t="n"/>
      <c r="BI419" s="6" t="n"/>
      <c r="BJ419" s="17" t="n"/>
      <c r="BK419" s="17" t="n"/>
      <c r="BL419" s="17" t="n"/>
      <c r="BM419" s="17" t="n"/>
      <c r="BN419" s="17" t="n"/>
      <c r="BO419" s="6" t="n"/>
      <c r="BP419" s="6" t="n"/>
      <c r="BQ419" s="6" t="n"/>
      <c r="BR419" s="17" t="n"/>
      <c r="BS419" s="17" t="n"/>
      <c r="BT419" s="17" t="n"/>
      <c r="BU419" s="17" t="n"/>
      <c r="BV419" s="6" t="n"/>
      <c r="BW419" s="17" t="n"/>
      <c r="BX419" s="17" t="n"/>
      <c r="BY419" s="17" t="n"/>
      <c r="BZ419" s="17" t="n"/>
      <c r="CA419" s="17" t="n"/>
      <c r="CB419" s="17" t="n"/>
      <c r="CC419" s="13" t="n"/>
      <c r="CD419" s="13" t="n"/>
      <c r="CE419" s="13" t="n"/>
      <c r="CF419" s="13" t="n"/>
      <c r="CG419" s="13" t="n"/>
      <c r="CH419" s="13" t="n"/>
      <c r="CI419" s="13" t="n"/>
      <c r="CJ419" s="13" t="n"/>
      <c r="CK419" s="13" t="n"/>
      <c r="CL419" s="13" t="n"/>
      <c r="CM419" s="13" t="n"/>
      <c r="CN419" s="17" t="n"/>
      <c r="CO419" s="17" t="n"/>
      <c r="CP419" s="17" t="n"/>
      <c r="CQ419" s="17" t="n"/>
      <c r="CR419" s="6" t="n"/>
      <c r="CS419" s="6" t="n"/>
      <c r="CT419" s="6" t="n"/>
      <c r="CU419" s="13" t="n"/>
      <c r="CV419" s="6" t="n"/>
      <c r="CW419" s="6" t="n"/>
      <c r="CX419" s="6" t="n"/>
      <c r="CY419" s="6" t="n"/>
      <c r="CZ419" s="17" t="n"/>
      <c r="DA419" s="6" t="n"/>
      <c r="DB419" s="6" t="n"/>
      <c r="DC419" s="6" t="n"/>
      <c r="DD419" s="6" t="n"/>
      <c r="DE419" s="13" t="n"/>
      <c r="DF419" s="13" t="n"/>
      <c r="DG419" s="17" t="n"/>
      <c r="DH419" s="13" t="n"/>
      <c r="DI419" s="13" t="n"/>
      <c r="DJ419" s="13" t="n"/>
      <c r="DK419" s="13" t="n"/>
      <c r="DL419" s="13" t="n"/>
      <c r="DM419" s="13" t="n"/>
      <c r="DN419" s="13" t="n"/>
      <c r="DO419" s="6" t="n"/>
      <c r="DP419" s="6" t="n"/>
      <c r="DQ419" s="6" t="n"/>
      <c r="DR419" s="6" t="n"/>
      <c r="DS419" s="13" t="n"/>
      <c r="DT419" s="13" t="n"/>
      <c r="DU419" s="13" t="n"/>
      <c r="DV419" s="13" t="n"/>
      <c r="DW419" s="13" t="n"/>
      <c r="DX419" s="17" t="n"/>
      <c r="DY419" s="17" t="n"/>
      <c r="DZ419" s="17" t="n"/>
      <c r="EA419" s="17" t="n"/>
      <c r="EB419" s="13" t="n"/>
      <c r="EC419" s="13" t="n"/>
    </row>
    <row r="420" ht="16" customHeight="1">
      <c r="A420" s="18" t="inlineStr">
        <is>
          <t>Final Price</t>
        </is>
      </c>
      <c r="B420" s="19">
        <f>(B418*B417)*(1-B419)</f>
        <v/>
      </c>
      <c r="C420" s="19">
        <f>(C418*C417)*(1-C419)</f>
        <v/>
      </c>
      <c r="D420" s="19">
        <f>(D418*D417)*(1-D419)</f>
        <v/>
      </c>
      <c r="E420" s="19">
        <f>(E418*E417)*(1-E419)</f>
        <v/>
      </c>
      <c r="F420" s="19">
        <f>(F418*F417)*(1-F419)</f>
        <v/>
      </c>
      <c r="G420" s="19">
        <f>(G418*G417)*(1-G419)</f>
        <v/>
      </c>
      <c r="H420" s="19">
        <f>(H418*H417)*(1-H419)</f>
        <v/>
      </c>
      <c r="I420" s="19">
        <f>(I418*I417)*(1-I419)</f>
        <v/>
      </c>
      <c r="J420" s="19">
        <f>(J418*J417)*(1-J419)</f>
        <v/>
      </c>
      <c r="K420" s="19">
        <f>(K418*K417)*(1-K419)</f>
        <v/>
      </c>
      <c r="L420" s="19">
        <f>(L418*L417)*(1-L419)</f>
        <v/>
      </c>
      <c r="M420" s="19">
        <f>(M418*M417)*(1-M419)</f>
        <v/>
      </c>
      <c r="N420" s="19">
        <f>(N418*N417)*(1-N419)</f>
        <v/>
      </c>
      <c r="O420" s="19">
        <f>(O418*O417)*(1-O419)</f>
        <v/>
      </c>
      <c r="P420" s="19">
        <f>(P418*P417)*(1-P419)</f>
        <v/>
      </c>
      <c r="Q420" s="19">
        <f>(Q418*Q417)*(1-Q419)</f>
        <v/>
      </c>
      <c r="R420" s="19">
        <f>(R418*R417)*(1-R419)</f>
        <v/>
      </c>
      <c r="S420" s="19">
        <f>(S418*S417)*(1-S419)</f>
        <v/>
      </c>
      <c r="T420" s="19">
        <f>(T418*T417)*(1-T419)</f>
        <v/>
      </c>
      <c r="U420" s="19">
        <f>(U418*U417)*(1-U419)</f>
        <v/>
      </c>
      <c r="V420" s="19">
        <f>(V418*V417)*(1-V419)</f>
        <v/>
      </c>
      <c r="W420" s="19">
        <f>(W418*W417)*(1-W419)</f>
        <v/>
      </c>
      <c r="X420" s="19" t="n"/>
      <c r="Y420" s="19">
        <f>(Y418*Y417)*(1-Y419)</f>
        <v/>
      </c>
      <c r="Z420" s="19">
        <f>(Z418*Z417)*(1-Z419)</f>
        <v/>
      </c>
      <c r="AA420" s="19">
        <f>(AA418*AA417)*(1-AA419)</f>
        <v/>
      </c>
      <c r="AB420" s="19">
        <f>(AB418*AB417)*(1-AB419)</f>
        <v/>
      </c>
      <c r="AC420" s="19">
        <f>(AC418*AC417)*(1-AC419)</f>
        <v/>
      </c>
      <c r="AD420" s="19" t="n"/>
      <c r="AE420" s="19" t="n"/>
      <c r="AF420" s="19" t="n"/>
      <c r="AG420" s="19" t="n"/>
      <c r="AH420" s="19" t="n"/>
      <c r="AI420" s="19" t="n"/>
      <c r="AJ420" s="19">
        <f>(AJ418*AJ417)*(1-AJ419)</f>
        <v/>
      </c>
      <c r="AK420" s="19">
        <f>(AK418*AK417)*(1-AK419)</f>
        <v/>
      </c>
      <c r="AL420" s="19">
        <f>(AL418*AL417)*(1-AL419)</f>
        <v/>
      </c>
      <c r="AP420" s="13" t="n"/>
      <c r="AQ420" s="20" t="n"/>
      <c r="AR420" s="20" t="n"/>
      <c r="AS420" s="20" t="n"/>
      <c r="AT420" s="20" t="n"/>
      <c r="AU420" s="20" t="n"/>
      <c r="AV420" s="20" t="n"/>
      <c r="AW420" s="20" t="n"/>
      <c r="AX420" s="20" t="n"/>
      <c r="AY420" s="20" t="n"/>
      <c r="AZ420" s="20" t="n"/>
      <c r="BA420" s="20" t="n"/>
      <c r="BB420" s="20" t="n"/>
      <c r="BC420" s="20" t="n"/>
      <c r="BD420" s="13" t="n"/>
      <c r="BE420" s="13" t="n"/>
      <c r="BF420" s="20" t="n"/>
      <c r="BG420" s="20" t="n"/>
      <c r="BH420" s="20" t="n"/>
      <c r="BI420" s="20" t="n"/>
      <c r="BJ420" s="19">
        <f>(BJ418*BJ417)*(1-BJ419)</f>
        <v/>
      </c>
      <c r="BK420" s="19">
        <f>(BK418*BK417)*(1-BK419)</f>
        <v/>
      </c>
      <c r="BL420" s="19">
        <f>(BL418*BL417)*(1-BL419)</f>
        <v/>
      </c>
      <c r="BM420" s="19">
        <f>(BM418*BM417)*(1-BM419)</f>
        <v/>
      </c>
      <c r="BN420" s="19">
        <f>(BN418*BN417)*(1-BN419)</f>
        <v/>
      </c>
      <c r="BO420" s="20" t="n"/>
      <c r="BP420" s="20" t="n"/>
      <c r="BQ420" s="20" t="n"/>
      <c r="BR420" s="19">
        <f>(BR418*BR417)*(1-BR419)</f>
        <v/>
      </c>
      <c r="BS420" s="19">
        <f>(BS418*BS417)*(1-BS419)</f>
        <v/>
      </c>
      <c r="BT420" s="19">
        <f>(BT418*BT417)*(1-BT419)</f>
        <v/>
      </c>
      <c r="BU420" s="19">
        <f>(BU418*BU417)*(1-BU419)</f>
        <v/>
      </c>
      <c r="BV420" s="20" t="n"/>
      <c r="BW420" s="19">
        <f>(BW418*BW417)*(1-BW419)</f>
        <v/>
      </c>
      <c r="BX420" s="19">
        <f>(BX418*BX417)*(1-BX419)</f>
        <v/>
      </c>
      <c r="BY420" s="19">
        <f>(BY418*BY417)*(1-BY419)</f>
        <v/>
      </c>
      <c r="BZ420" s="19">
        <f>(BZ418*BZ417)*(1-BZ419)</f>
        <v/>
      </c>
      <c r="CA420" s="19">
        <f>(CA418*CA417)*(1-CA419)</f>
        <v/>
      </c>
      <c r="CB420" s="19">
        <f>(CB418*CB417)*(1-CB419)</f>
        <v/>
      </c>
      <c r="CC420" s="13" t="n"/>
      <c r="CD420" s="13" t="n"/>
      <c r="CE420" s="13" t="n"/>
      <c r="CF420" s="13" t="n"/>
      <c r="CG420" s="13" t="n"/>
      <c r="CH420" s="13" t="n"/>
      <c r="CI420" s="13" t="n"/>
      <c r="CJ420" s="13" t="n"/>
      <c r="CK420" s="13" t="n"/>
      <c r="CL420" s="13" t="n"/>
      <c r="CM420" s="13" t="n"/>
      <c r="CN420" s="19">
        <f>(CN418*CN417)*(1-CN419)</f>
        <v/>
      </c>
      <c r="CO420" s="19">
        <f>(CO418*CO417)*(1-CO419)</f>
        <v/>
      </c>
      <c r="CP420" s="19">
        <f>(CP418*CP417)*(1-CP419)</f>
        <v/>
      </c>
      <c r="CQ420" s="19">
        <f>(CQ418*CQ417)*(1-CQ419)</f>
        <v/>
      </c>
      <c r="CR420" s="20" t="n"/>
      <c r="CS420" s="20" t="n"/>
      <c r="CT420" s="20" t="n"/>
      <c r="CU420" s="13" t="n"/>
      <c r="CV420" s="20" t="n"/>
      <c r="CW420" s="20" t="n"/>
      <c r="CX420" s="20" t="n"/>
      <c r="CY420" s="20" t="n"/>
      <c r="CZ420" s="19">
        <f>(CZ418*CZ417)*(1-CZ419)</f>
        <v/>
      </c>
      <c r="DA420" s="20" t="n"/>
      <c r="DB420" s="20" t="n"/>
      <c r="DC420" s="20" t="n"/>
      <c r="DD420" s="20" t="n"/>
      <c r="DE420" s="13" t="n"/>
      <c r="DF420" s="13" t="n"/>
      <c r="DG420" s="19">
        <f>(DG418*DG417)*(1-DG419)</f>
        <v/>
      </c>
      <c r="DH420" s="13" t="n"/>
      <c r="DI420" s="13" t="n"/>
      <c r="DJ420" s="13" t="n"/>
      <c r="DK420" s="13" t="n"/>
      <c r="DL420" s="13" t="n"/>
      <c r="DM420" s="13" t="n"/>
      <c r="DN420" s="13" t="n"/>
      <c r="DO420" s="20" t="n"/>
      <c r="DP420" s="20" t="n"/>
      <c r="DQ420" s="20" t="n"/>
      <c r="DR420" s="20" t="n"/>
      <c r="DS420" s="13" t="n"/>
      <c r="DT420" s="19">
        <f>(DT418*DT417)*(1-DT419)</f>
        <v/>
      </c>
      <c r="DU420" s="13" t="n"/>
      <c r="DV420" s="13" t="n"/>
      <c r="DW420" s="13" t="n"/>
      <c r="DX420" s="19">
        <f>(DX418*DX417)*(1-DX419)</f>
        <v/>
      </c>
      <c r="DY420" s="19">
        <f>(DY418*DY417)*(1-DY419)</f>
        <v/>
      </c>
      <c r="DZ420" s="19">
        <f>(DZ418*DZ417)*(1-DZ419)</f>
        <v/>
      </c>
      <c r="EA420" s="19">
        <f>(EA418*EA417)*(1-EA419)</f>
        <v/>
      </c>
      <c r="EB420" s="13" t="n"/>
      <c r="EC420" s="13" t="n"/>
    </row>
    <row r="421" ht="16" customHeight="1">
      <c r="A421" s="11" t="inlineStr">
        <is>
          <t>Customer</t>
        </is>
      </c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inlineStr">
        <is>
          <t>ElectraPower (Supergas)</t>
        </is>
      </c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13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P421" s="13" t="n"/>
      <c r="AQ421" s="13" t="n"/>
      <c r="AR421" s="13" t="n"/>
      <c r="AS421" s="13" t="n"/>
      <c r="AT421" s="13" t="n"/>
      <c r="AU421" s="13" t="n"/>
      <c r="AV421" s="13" t="n"/>
      <c r="AW421" s="13" t="n"/>
      <c r="AX421" s="13" t="n"/>
      <c r="AY421" s="13" t="n"/>
      <c r="AZ421" s="13" t="n"/>
      <c r="BA421" s="13" t="n"/>
      <c r="BB421" s="13" t="n"/>
      <c r="BC421" s="13" t="n"/>
      <c r="BD421" s="13" t="n"/>
      <c r="BE421" s="13" t="n"/>
      <c r="BF421" s="13" t="n"/>
      <c r="BG421" s="13" t="n"/>
      <c r="BH421" s="13" t="n"/>
      <c r="BI421" s="13" t="n"/>
      <c r="BJ421" s="6" t="n"/>
      <c r="BK421" s="6" t="n"/>
      <c r="BL421" s="6" t="n"/>
      <c r="BM421" s="6" t="n"/>
      <c r="BN421" s="6" t="n"/>
      <c r="BO421" s="13" t="n"/>
      <c r="BP421" s="13" t="n"/>
      <c r="BQ421" s="13" t="n"/>
      <c r="BR421" s="6" t="n"/>
      <c r="BS421" s="6" t="n"/>
      <c r="BT421" s="6" t="n"/>
      <c r="BU421" s="6" t="n"/>
      <c r="BV421" s="13" t="n"/>
      <c r="BW421" s="6" t="n"/>
      <c r="BX421" s="6" t="n"/>
      <c r="BY421" s="6" t="n"/>
      <c r="BZ421" s="6" t="n"/>
      <c r="CA421" s="6" t="n"/>
      <c r="CB421" s="6" t="n"/>
      <c r="CC421" s="13" t="n"/>
      <c r="CD421" s="13" t="n"/>
      <c r="CE421" s="13" t="n"/>
      <c r="CF421" s="13" t="n"/>
      <c r="CG421" s="13" t="n"/>
      <c r="CH421" s="13" t="n"/>
      <c r="CI421" s="13" t="n"/>
      <c r="CJ421" s="13" t="n"/>
      <c r="CK421" s="13" t="n"/>
      <c r="CL421" s="13" t="n"/>
      <c r="CM421" s="13" t="n"/>
      <c r="CN421" s="6" t="n"/>
      <c r="CO421" s="6" t="n"/>
      <c r="CP421" s="6" t="n"/>
      <c r="CQ421" s="6" t="n"/>
      <c r="CR421" s="13" t="n"/>
      <c r="CS421" s="13" t="n"/>
      <c r="CT421" s="13" t="n"/>
      <c r="CU421" s="13" t="n"/>
      <c r="CV421" s="13" t="n"/>
      <c r="CW421" s="13" t="n"/>
      <c r="CX421" s="13" t="n"/>
      <c r="CY421" s="13" t="n"/>
      <c r="CZ421" s="6" t="n"/>
      <c r="DA421" s="13" t="n"/>
      <c r="DB421" s="13" t="n"/>
      <c r="DC421" s="13" t="n"/>
      <c r="DD421" s="13" t="n"/>
      <c r="DE421" s="13" t="n"/>
      <c r="DF421" s="13" t="n"/>
      <c r="DG421" s="6" t="n"/>
      <c r="DH421" s="13" t="n"/>
      <c r="DI421" s="13" t="n"/>
      <c r="DJ421" s="13" t="n"/>
      <c r="DK421" s="13" t="n"/>
      <c r="DL421" s="13" t="n"/>
      <c r="DM421" s="13" t="n"/>
      <c r="DN421" s="13" t="n"/>
      <c r="DO421" s="13" t="n"/>
      <c r="DP421" s="13" t="n"/>
      <c r="DQ421" s="13" t="n"/>
      <c r="DR421" s="13" t="n"/>
      <c r="DS421" s="13" t="n"/>
      <c r="DT421" s="13" t="n"/>
      <c r="DU421" s="13" t="n"/>
      <c r="DV421" s="13" t="n"/>
      <c r="DW421" s="13" t="n"/>
      <c r="DX421" s="6" t="n"/>
      <c r="DY421" s="6" t="n"/>
      <c r="DZ421" s="6" t="n"/>
      <c r="EA421" s="6" t="n"/>
      <c r="EB421" s="13" t="n"/>
      <c r="EC421" s="13" t="n"/>
    </row>
    <row r="422" ht="16" customHeight="1">
      <c r="A422" s="21" t="inlineStr">
        <is>
          <t>Customer PN</t>
        </is>
      </c>
      <c r="B422" s="20" t="n"/>
      <c r="C422" s="20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>
        <v>110109</v>
      </c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20" t="n"/>
      <c r="W422" s="20" t="n"/>
      <c r="X422" s="20" t="n"/>
      <c r="Y422" s="20" t="n"/>
      <c r="Z422" s="20" t="n"/>
      <c r="AA422" s="20" t="n"/>
      <c r="AB422" s="13" t="n"/>
      <c r="AC422" s="32" t="n"/>
      <c r="AD422" s="32" t="n"/>
      <c r="AE422" s="32" t="n"/>
      <c r="AF422" s="32" t="n"/>
      <c r="AG422" s="32" t="n"/>
      <c r="AH422" s="32" t="n"/>
      <c r="AI422" s="32" t="n"/>
      <c r="AJ422" s="20" t="n"/>
      <c r="AK422" s="20" t="n"/>
      <c r="AL422" s="20" t="n"/>
      <c r="AP422" s="13" t="n"/>
      <c r="AQ422" s="30" t="n"/>
      <c r="AR422" s="30" t="n"/>
      <c r="AS422" s="30" t="n"/>
      <c r="AT422" s="30" t="n"/>
      <c r="AU422" s="30" t="n"/>
      <c r="AV422" s="30" t="n"/>
      <c r="AW422" s="30" t="n"/>
      <c r="AX422" s="30" t="n"/>
      <c r="AY422" s="30" t="n"/>
      <c r="AZ422" s="30" t="n"/>
      <c r="BA422" s="30" t="n"/>
      <c r="BB422" s="30" t="n"/>
      <c r="BC422" s="30" t="n"/>
      <c r="BD422" s="13" t="n"/>
      <c r="BE422" s="13" t="n"/>
      <c r="BF422" s="30" t="n"/>
      <c r="BG422" s="30" t="n"/>
      <c r="BH422" s="30" t="n"/>
      <c r="BI422" s="30" t="n"/>
      <c r="BJ422" s="32" t="n"/>
      <c r="BK422" s="32" t="n"/>
      <c r="BL422" s="32" t="n"/>
      <c r="BM422" s="32" t="n"/>
      <c r="BN422" s="32" t="n"/>
      <c r="BO422" s="30" t="n"/>
      <c r="BP422" s="30" t="n"/>
      <c r="BQ422" s="30" t="n"/>
      <c r="BR422" s="32" t="n"/>
      <c r="BS422" s="32" t="n"/>
      <c r="BT422" s="32" t="n"/>
      <c r="BU422" s="32" t="n"/>
      <c r="BV422" s="30" t="n"/>
      <c r="BW422" s="32" t="n"/>
      <c r="BX422" s="32" t="n"/>
      <c r="BY422" s="32" t="n"/>
      <c r="BZ422" s="32" t="n"/>
      <c r="CA422" s="20" t="n"/>
      <c r="CB422" s="20" t="n"/>
      <c r="CC422" s="13" t="n"/>
      <c r="CD422" s="13" t="n"/>
      <c r="CE422" s="13" t="n"/>
      <c r="CF422" s="13" t="n"/>
      <c r="CG422" s="13" t="n"/>
      <c r="CH422" s="13" t="n"/>
      <c r="CI422" s="13" t="n"/>
      <c r="CJ422" s="13" t="n"/>
      <c r="CK422" s="13" t="n"/>
      <c r="CL422" s="13" t="n"/>
      <c r="CM422" s="13" t="n"/>
      <c r="CN422" s="32" t="n"/>
      <c r="CO422" s="32" t="n"/>
      <c r="CP422" s="32" t="n"/>
      <c r="CQ422" s="32" t="n"/>
      <c r="CR422" s="30" t="n"/>
      <c r="CS422" s="30" t="n"/>
      <c r="CT422" s="30" t="n"/>
      <c r="CU422" s="13" t="n"/>
      <c r="CV422" s="30" t="n"/>
      <c r="CW422" s="30" t="n"/>
      <c r="CX422" s="30" t="n"/>
      <c r="CY422" s="30" t="n"/>
      <c r="CZ422" s="32" t="n"/>
      <c r="DA422" s="30" t="n"/>
      <c r="DB422" s="30" t="n"/>
      <c r="DC422" s="30" t="n"/>
      <c r="DD422" s="30" t="n"/>
      <c r="DE422" s="13" t="n"/>
      <c r="DF422" s="13" t="n"/>
      <c r="DG422" s="32" t="n"/>
      <c r="DH422" s="13" t="n"/>
      <c r="DI422" s="13" t="n"/>
      <c r="DJ422" s="13" t="n"/>
      <c r="DK422" s="13" t="n"/>
      <c r="DL422" s="13" t="n"/>
      <c r="DM422" s="13" t="n"/>
      <c r="DN422" s="13" t="n"/>
      <c r="DO422" s="30" t="n"/>
      <c r="DP422" s="30" t="n"/>
      <c r="DQ422" s="30" t="n"/>
      <c r="DR422" s="30" t="n"/>
      <c r="DS422" s="13" t="n"/>
      <c r="DT422" s="13" t="n"/>
      <c r="DU422" s="13" t="n"/>
      <c r="DV422" s="13" t="n"/>
      <c r="DW422" s="13" t="n"/>
      <c r="DX422" s="32" t="n"/>
      <c r="DY422" s="32" t="n"/>
      <c r="DZ422" s="32" t="n"/>
      <c r="EA422" s="32" t="n"/>
      <c r="EB422" s="13" t="n"/>
      <c r="EC422" s="13" t="n"/>
    </row>
    <row r="423" ht="16" customHeight="1">
      <c r="A423" s="12" t="inlineStr">
        <is>
          <t>PO REF</t>
        </is>
      </c>
      <c r="B423" s="13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3" t="n"/>
      <c r="L423" s="13" t="n"/>
      <c r="M423" s="20" t="inlineStr">
        <is>
          <t>AJ23-1103</t>
        </is>
      </c>
      <c r="N423" s="13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3" t="n"/>
      <c r="AE423" s="13" t="n"/>
      <c r="AF423" s="13" t="n"/>
      <c r="AG423" s="13" t="n"/>
      <c r="AH423" s="13" t="n"/>
      <c r="AI423" s="13" t="n"/>
      <c r="AJ423" s="13" t="n"/>
      <c r="AK423" s="13" t="n"/>
      <c r="AL423" s="13" t="n"/>
      <c r="AP423" s="13" t="n"/>
      <c r="AQ423" s="13" t="n"/>
      <c r="AR423" s="13" t="n"/>
      <c r="AS423" s="13" t="n"/>
      <c r="AT423" s="13" t="n"/>
      <c r="AU423" s="13" t="n"/>
      <c r="AV423" s="13" t="n"/>
      <c r="AW423" s="13" t="n"/>
      <c r="AX423" s="13" t="n"/>
      <c r="AY423" s="13" t="n"/>
      <c r="AZ423" s="13" t="n"/>
      <c r="BA423" s="13" t="n"/>
      <c r="BB423" s="13" t="n"/>
      <c r="BC423" s="13" t="n"/>
      <c r="BD423" s="13" t="n"/>
      <c r="BE423" s="13" t="n"/>
      <c r="BF423" s="13" t="n"/>
      <c r="BG423" s="13" t="n"/>
      <c r="BH423" s="13" t="n"/>
      <c r="BI423" s="13" t="n"/>
      <c r="BJ423" s="13" t="n"/>
      <c r="BK423" s="13" t="n"/>
      <c r="BL423" s="13" t="n"/>
      <c r="BM423" s="13" t="n"/>
      <c r="BN423" s="13" t="n"/>
      <c r="BO423" s="13" t="n"/>
      <c r="BP423" s="13" t="n"/>
      <c r="BQ423" s="13" t="n"/>
      <c r="BR423" s="13" t="n"/>
      <c r="BS423" s="13" t="n"/>
      <c r="BT423" s="13" t="n"/>
      <c r="BU423" s="13" t="n"/>
      <c r="BV423" s="13" t="n"/>
      <c r="BW423" s="13" t="n"/>
      <c r="BX423" s="13" t="n"/>
      <c r="BY423" s="13" t="n"/>
      <c r="BZ423" s="13" t="n"/>
      <c r="CA423" s="13" t="n"/>
      <c r="CB423" s="13" t="n"/>
      <c r="CC423" s="13" t="n"/>
      <c r="CD423" s="13" t="n"/>
      <c r="CE423" s="13" t="n"/>
      <c r="CF423" s="13" t="n"/>
      <c r="CG423" s="13" t="n"/>
      <c r="CH423" s="13" t="n"/>
      <c r="CI423" s="13" t="n"/>
      <c r="CJ423" s="13" t="n"/>
      <c r="CK423" s="13" t="n"/>
      <c r="CL423" s="13" t="n"/>
      <c r="CM423" s="13" t="n"/>
      <c r="CN423" s="13" t="n"/>
      <c r="CO423" s="13" t="n"/>
      <c r="CP423" s="13" t="n"/>
      <c r="CQ423" s="13" t="n"/>
      <c r="CR423" s="13" t="n"/>
      <c r="CS423" s="13" t="n"/>
      <c r="CT423" s="13" t="n"/>
      <c r="CU423" s="13" t="n"/>
      <c r="CV423" s="13" t="n"/>
      <c r="CW423" s="13" t="n"/>
      <c r="CX423" s="13" t="n"/>
      <c r="CY423" s="13" t="n"/>
      <c r="CZ423" s="13" t="n"/>
      <c r="DA423" s="13" t="n"/>
      <c r="DB423" s="13" t="n"/>
      <c r="DC423" s="13" t="n"/>
      <c r="DD423" s="13" t="n"/>
      <c r="DE423" s="13" t="n"/>
      <c r="DF423" s="13" t="n"/>
      <c r="DG423" s="13" t="n"/>
      <c r="DH423" s="13" t="n"/>
      <c r="DI423" s="13" t="n"/>
      <c r="DJ423" s="13" t="n"/>
      <c r="DK423" s="13" t="n"/>
      <c r="DL423" s="13" t="n"/>
      <c r="DM423" s="13" t="n"/>
      <c r="DN423" s="13" t="n"/>
      <c r="DO423" s="13" t="n"/>
      <c r="DP423" s="13" t="n"/>
      <c r="DQ423" s="13" t="n"/>
      <c r="DR423" s="13" t="n"/>
      <c r="DS423" s="13" t="n"/>
      <c r="DT423" s="13" t="n"/>
      <c r="DU423" s="13" t="n"/>
      <c r="DV423" s="13" t="n"/>
      <c r="DW423" s="13" t="n"/>
      <c r="DX423" s="13" t="n"/>
      <c r="DY423" s="13" t="n"/>
      <c r="DZ423" s="13" t="n"/>
      <c r="EA423" s="13" t="n"/>
      <c r="EB423" s="13" t="n"/>
      <c r="EC423" s="13" t="n"/>
    </row>
    <row r="424" ht="16" customHeight="1">
      <c r="A424" s="12" t="inlineStr">
        <is>
          <t>From Stock</t>
        </is>
      </c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inlineStr">
        <is>
          <t>V</t>
        </is>
      </c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13" t="n"/>
      <c r="AC424" s="30" t="n"/>
      <c r="AD424" s="30" t="n"/>
      <c r="AE424" s="30" t="n"/>
      <c r="AF424" s="30" t="n"/>
      <c r="AG424" s="30" t="n"/>
      <c r="AH424" s="30" t="n"/>
      <c r="AI424" s="30" t="n"/>
      <c r="AJ424" s="30" t="n"/>
      <c r="AK424" s="30" t="n"/>
      <c r="AL424" s="30" t="n"/>
      <c r="AP424" s="13" t="n"/>
      <c r="AQ424" s="15" t="n"/>
      <c r="AR424" s="15" t="n"/>
      <c r="AS424" s="15" t="n"/>
      <c r="AT424" s="15" t="n"/>
      <c r="AU424" s="15" t="n"/>
      <c r="AV424" s="15" t="n"/>
      <c r="AW424" s="15" t="n"/>
      <c r="AX424" s="15" t="n"/>
      <c r="AY424" s="15" t="n"/>
      <c r="AZ424" s="15" t="n"/>
      <c r="BA424" s="15" t="n"/>
      <c r="BB424" s="15" t="n"/>
      <c r="BC424" s="15" t="n"/>
      <c r="BD424" s="13" t="n"/>
      <c r="BE424" s="13" t="n"/>
      <c r="BF424" s="15" t="n"/>
      <c r="BG424" s="15" t="n"/>
      <c r="BH424" s="15" t="n"/>
      <c r="BI424" s="15" t="n"/>
      <c r="BJ424" s="30" t="n"/>
      <c r="BK424" s="30" t="n"/>
      <c r="BL424" s="30" t="n"/>
      <c r="BM424" s="30" t="n"/>
      <c r="BN424" s="30" t="n"/>
      <c r="BO424" s="15" t="n"/>
      <c r="BP424" s="15" t="n"/>
      <c r="BQ424" s="15" t="n"/>
      <c r="BR424" s="30" t="n"/>
      <c r="BS424" s="30" t="n"/>
      <c r="BT424" s="30" t="n"/>
      <c r="BU424" s="30" t="n"/>
      <c r="BV424" s="15" t="n"/>
      <c r="BW424" s="30" t="n"/>
      <c r="BX424" s="30" t="n"/>
      <c r="BY424" s="30" t="n"/>
      <c r="BZ424" s="30" t="n"/>
      <c r="CA424" s="30" t="n"/>
      <c r="CB424" s="30" t="n"/>
      <c r="CC424" s="13" t="n"/>
      <c r="CD424" s="13" t="n"/>
      <c r="CE424" s="13" t="n"/>
      <c r="CF424" s="13" t="n"/>
      <c r="CG424" s="13" t="n"/>
      <c r="CH424" s="13" t="n"/>
      <c r="CI424" s="13" t="n"/>
      <c r="CJ424" s="13" t="n"/>
      <c r="CK424" s="13" t="n"/>
      <c r="CL424" s="13" t="n"/>
      <c r="CM424" s="13" t="n"/>
      <c r="CN424" s="30" t="n"/>
      <c r="CO424" s="30" t="n"/>
      <c r="CP424" s="30" t="n"/>
      <c r="CQ424" s="30" t="n"/>
      <c r="CR424" s="15" t="n"/>
      <c r="CS424" s="15" t="n"/>
      <c r="CT424" s="15" t="n"/>
      <c r="CU424" s="13" t="n"/>
      <c r="CV424" s="15" t="n"/>
      <c r="CW424" s="15" t="n"/>
      <c r="CX424" s="15" t="n"/>
      <c r="CY424" s="15" t="n"/>
      <c r="CZ424" s="30" t="n"/>
      <c r="DA424" s="15" t="n"/>
      <c r="DB424" s="15" t="n"/>
      <c r="DC424" s="15" t="n"/>
      <c r="DD424" s="15" t="n"/>
      <c r="DE424" s="13" t="n"/>
      <c r="DF424" s="13" t="n"/>
      <c r="DG424" s="30" t="n"/>
      <c r="DH424" s="13" t="n"/>
      <c r="DI424" s="13" t="n"/>
      <c r="DJ424" s="13" t="n"/>
      <c r="DK424" s="13" t="n"/>
      <c r="DL424" s="13" t="n"/>
      <c r="DM424" s="13" t="n"/>
      <c r="DN424" s="13" t="n"/>
      <c r="DO424" s="15" t="n"/>
      <c r="DP424" s="15" t="n"/>
      <c r="DQ424" s="15" t="n"/>
      <c r="DR424" s="15" t="n"/>
      <c r="DS424" s="13" t="n"/>
      <c r="DT424" s="13" t="n"/>
      <c r="DU424" s="13" t="n"/>
      <c r="DV424" s="13" t="n"/>
      <c r="DW424" s="13" t="n"/>
      <c r="DX424" s="30" t="n"/>
      <c r="DY424" s="30" t="n"/>
      <c r="DZ424" s="30" t="n"/>
      <c r="EA424" s="30" t="n"/>
      <c r="EB424" s="13" t="n"/>
      <c r="EC424" s="13" t="n"/>
    </row>
    <row r="425" ht="16" customHeight="1">
      <c r="A425" s="12" t="inlineStr">
        <is>
          <t>Qty</t>
        </is>
      </c>
      <c r="B425" s="13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3" t="n"/>
      <c r="L425" s="13" t="n"/>
      <c r="M425" s="13" t="n">
        <v>10</v>
      </c>
      <c r="N425" s="13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3" t="n"/>
      <c r="AE425" s="13" t="n"/>
      <c r="AF425" s="13" t="n"/>
      <c r="AG425" s="13" t="n"/>
      <c r="AH425" s="13" t="n"/>
      <c r="AI425" s="13" t="n"/>
      <c r="AJ425" s="13" t="n"/>
      <c r="AK425" s="13" t="n"/>
      <c r="AL425" s="13" t="n"/>
      <c r="AP425" s="13" t="n"/>
      <c r="AQ425" s="17" t="n"/>
      <c r="AR425" s="17" t="n"/>
      <c r="AS425" s="17" t="n"/>
      <c r="AT425" s="17" t="n"/>
      <c r="AU425" s="17" t="n"/>
      <c r="AV425" s="17" t="n"/>
      <c r="AW425" s="17" t="n"/>
      <c r="AX425" s="17" t="n"/>
      <c r="AY425" s="17" t="n"/>
      <c r="AZ425" s="17" t="n"/>
      <c r="BA425" s="17" t="n"/>
      <c r="BB425" s="17" t="n"/>
      <c r="BC425" s="17" t="n"/>
      <c r="BD425" s="13" t="n"/>
      <c r="BE425" s="13" t="n"/>
      <c r="BF425" s="17" t="n"/>
      <c r="BG425" s="17" t="n"/>
      <c r="BH425" s="17" t="n"/>
      <c r="BI425" s="17" t="n"/>
      <c r="BJ425" s="13" t="n"/>
      <c r="BK425" s="13" t="n"/>
      <c r="BL425" s="13" t="n"/>
      <c r="BM425" s="13" t="n"/>
      <c r="BN425" s="13" t="n"/>
      <c r="BO425" s="17" t="n"/>
      <c r="BP425" s="17" t="n"/>
      <c r="BQ425" s="17" t="n"/>
      <c r="BR425" s="13" t="n"/>
      <c r="BS425" s="13" t="n"/>
      <c r="BT425" s="13" t="n"/>
      <c r="BU425" s="13" t="n"/>
      <c r="BV425" s="17" t="n"/>
      <c r="BW425" s="13" t="n"/>
      <c r="BX425" s="13" t="n"/>
      <c r="BY425" s="13" t="n"/>
      <c r="BZ425" s="13" t="n"/>
      <c r="CA425" s="13" t="n"/>
      <c r="CB425" s="13" t="n"/>
      <c r="CC425" s="13" t="n"/>
      <c r="CD425" s="13" t="n"/>
      <c r="CE425" s="13" t="n"/>
      <c r="CF425" s="13" t="n"/>
      <c r="CG425" s="13" t="n"/>
      <c r="CH425" s="13" t="n"/>
      <c r="CI425" s="13" t="n"/>
      <c r="CJ425" s="13" t="n"/>
      <c r="CK425" s="13" t="n"/>
      <c r="CL425" s="13" t="n"/>
      <c r="CM425" s="13" t="n"/>
      <c r="CN425" s="13" t="n"/>
      <c r="CO425" s="13" t="n"/>
      <c r="CP425" s="13" t="n"/>
      <c r="CQ425" s="13" t="n"/>
      <c r="CR425" s="17" t="n"/>
      <c r="CS425" s="17" t="n"/>
      <c r="CT425" s="17" t="n"/>
      <c r="CU425" s="13" t="n"/>
      <c r="CV425" s="17" t="n"/>
      <c r="CW425" s="17" t="n"/>
      <c r="CX425" s="17" t="n"/>
      <c r="CY425" s="17" t="n"/>
      <c r="CZ425" s="13" t="n"/>
      <c r="DA425" s="17" t="n"/>
      <c r="DB425" s="17" t="n"/>
      <c r="DC425" s="17" t="n"/>
      <c r="DD425" s="17" t="n"/>
      <c r="DE425" s="13" t="n"/>
      <c r="DF425" s="13" t="n"/>
      <c r="DG425" s="13" t="n"/>
      <c r="DH425" s="13" t="n"/>
      <c r="DI425" s="13" t="n"/>
      <c r="DJ425" s="13" t="n"/>
      <c r="DK425" s="13" t="n"/>
      <c r="DL425" s="13" t="n"/>
      <c r="DM425" s="13" t="n"/>
      <c r="DN425" s="13" t="n"/>
      <c r="DO425" s="17" t="n"/>
      <c r="DP425" s="17" t="n"/>
      <c r="DQ425" s="17" t="n"/>
      <c r="DR425" s="17" t="n"/>
      <c r="DS425" s="13" t="n"/>
      <c r="DT425" s="13" t="n"/>
      <c r="DU425" s="13" t="n"/>
      <c r="DV425" s="13" t="n"/>
      <c r="DW425" s="13" t="n"/>
      <c r="DX425" s="13" t="n"/>
      <c r="DY425" s="13" t="n"/>
      <c r="DZ425" s="13" t="n"/>
      <c r="EA425" s="13" t="n"/>
      <c r="EB425" s="13" t="n"/>
      <c r="EC425" s="13" t="n"/>
    </row>
    <row r="426" ht="16" customHeight="1">
      <c r="A426" s="14" t="inlineStr">
        <is>
          <t>Price</t>
        </is>
      </c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>
        <v>216</v>
      </c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3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  <c r="AL426" s="15" t="n"/>
      <c r="AP426" s="19">
        <f>(AP424*AP423)*(1-AP425)</f>
        <v/>
      </c>
      <c r="AQ426" s="19">
        <f>(AQ424*AQ423)*(1-AQ425)</f>
        <v/>
      </c>
      <c r="AR426" s="19">
        <f>(AR424*AR423)*(1-AR425)</f>
        <v/>
      </c>
      <c r="AS426" s="19">
        <f>(AS424*AS423)*(1-AS425)</f>
        <v/>
      </c>
      <c r="AT426" s="19">
        <f>(AT424*AT423)*(1-AT425)</f>
        <v/>
      </c>
      <c r="AU426" s="19">
        <f>(AU424*AU423)*(1-AU425)</f>
        <v/>
      </c>
      <c r="AV426" s="19">
        <f>(AV424*AV423)*(1-AV425)</f>
        <v/>
      </c>
      <c r="AW426" s="19">
        <f>(AW424*AW423)*(1-AW425)</f>
        <v/>
      </c>
      <c r="AX426" s="19">
        <f>(AX424*AX423)*(1-AX425)</f>
        <v/>
      </c>
      <c r="AY426" s="19">
        <f>(AY424*AY423)*(1-AY425)</f>
        <v/>
      </c>
      <c r="AZ426" s="19">
        <f>(AZ424*AZ423)*(1-AZ425)</f>
        <v/>
      </c>
      <c r="BA426" s="19">
        <f>(BA424*BA423)*(1-BA425)</f>
        <v/>
      </c>
      <c r="BB426" s="19">
        <f>(BB424*BB423)*(1-BB425)</f>
        <v/>
      </c>
      <c r="BC426" s="19">
        <f>(BC424*BC423)*(1-BC425)</f>
        <v/>
      </c>
      <c r="BD426" s="19">
        <f>(BD424*BD423)*(1-BD425)</f>
        <v/>
      </c>
      <c r="BE426" s="19">
        <f>(BE424*BE423)*(1-BE425)</f>
        <v/>
      </c>
      <c r="BF426" s="19" t="n"/>
      <c r="BG426" s="19" t="n"/>
      <c r="BH426" s="19" t="n"/>
      <c r="BI426" s="19">
        <f>(BI424*BI423)*(1-BI425)</f>
        <v/>
      </c>
      <c r="BJ426" s="15" t="n"/>
      <c r="BK426" s="15" t="n"/>
      <c r="BL426" s="15" t="n"/>
      <c r="BM426" s="15" t="n"/>
      <c r="BN426" s="15" t="n"/>
      <c r="BO426" s="19">
        <f>(BO424*BO423)*(1-BO425)</f>
        <v/>
      </c>
      <c r="BP426" s="19">
        <f>(BP424*BP423)*(1-BP425)</f>
        <v/>
      </c>
      <c r="BQ426" s="19">
        <f>(BQ424*BQ423)*(1-BQ425)</f>
        <v/>
      </c>
      <c r="BR426" s="15" t="n"/>
      <c r="BS426" s="15" t="n"/>
      <c r="BT426" s="15" t="n"/>
      <c r="BU426" s="15" t="n"/>
      <c r="BV426" s="19">
        <f>(BV424*BV423)*(1-BV425)</f>
        <v/>
      </c>
      <c r="BW426" s="15" t="n"/>
      <c r="BX426" s="15" t="n"/>
      <c r="BY426" s="15" t="n"/>
      <c r="BZ426" s="15" t="n"/>
      <c r="CA426" s="15" t="n"/>
      <c r="CB426" s="15" t="n"/>
      <c r="CC426" s="19">
        <f>(CC424*CC423)*(1-CC425)</f>
        <v/>
      </c>
      <c r="CD426" s="19">
        <f>(CD424*CD423)*(1-CD425)</f>
        <v/>
      </c>
      <c r="CE426" s="19">
        <f>(CE424*CE423)*(1-CE425)</f>
        <v/>
      </c>
      <c r="CF426" s="19">
        <f>(CF424*CF423)*(1-CF425)</f>
        <v/>
      </c>
      <c r="CG426" s="19">
        <f>(CG424*CG423)*(1-CG425)</f>
        <v/>
      </c>
      <c r="CH426" s="19">
        <f>(CH424*CH423)*(1-CH425)</f>
        <v/>
      </c>
      <c r="CI426" s="19">
        <f>(CI424*CI423)*(1-CI425)</f>
        <v/>
      </c>
      <c r="CJ426" s="19">
        <f>(CJ424*CJ423)*(1-CJ425)</f>
        <v/>
      </c>
      <c r="CK426" s="19">
        <f>(CK424*CK423)*(1-CK425)</f>
        <v/>
      </c>
      <c r="CL426" s="19">
        <f>(CL424*CL423)*(1-CL425)</f>
        <v/>
      </c>
      <c r="CM426" s="19">
        <f>(CM424*CM423)*(1-CM425)</f>
        <v/>
      </c>
      <c r="CN426" s="15" t="n"/>
      <c r="CO426" s="15" t="n"/>
      <c r="CP426" s="15" t="n"/>
      <c r="CQ426" s="15" t="n"/>
      <c r="CR426" s="19">
        <f>(CR424*CR423)*(1-CR425)</f>
        <v/>
      </c>
      <c r="CS426" s="19">
        <f>(CS424*CS423)*(1-CS425)</f>
        <v/>
      </c>
      <c r="CT426" s="19">
        <f>(CT424*CT423)*(1-CT425)</f>
        <v/>
      </c>
      <c r="CU426" s="19">
        <f>(CU424*CU423)*(1-CU425)</f>
        <v/>
      </c>
      <c r="CV426" s="19">
        <f>(CV424*CV423)*(1-CV425)</f>
        <v/>
      </c>
      <c r="CW426" s="19">
        <f>(CW424*CW423)*(1-CW425)</f>
        <v/>
      </c>
      <c r="CX426" s="19" t="n"/>
      <c r="CY426" s="19" t="n"/>
      <c r="CZ426" s="15" t="n"/>
      <c r="DA426" s="19">
        <f>(DA424*DA423)*(1-DA425)</f>
        <v/>
      </c>
      <c r="DB426" s="19">
        <f>(DB424*DB423)*(1-DB425)</f>
        <v/>
      </c>
      <c r="DC426" s="19">
        <f>(DC424*DC423)*(1-DC425)</f>
        <v/>
      </c>
      <c r="DD426" s="19">
        <f>(DD424*DD423)*(1-DD425)</f>
        <v/>
      </c>
      <c r="DE426" s="19">
        <f>(DE424*DE423)*(1-DE425)</f>
        <v/>
      </c>
      <c r="DF426" s="19">
        <f>(DF424*DF423)*(1-DF425)</f>
        <v/>
      </c>
      <c r="DG426" s="15" t="n"/>
      <c r="DH426" s="19">
        <f>(DH424*DH423)*(1-DH425)</f>
        <v/>
      </c>
      <c r="DI426" s="19">
        <f>(DI424*DI423)*(1-DI425)</f>
        <v/>
      </c>
      <c r="DJ426" s="19">
        <f>(DJ424*DJ423)*(1-DJ425)</f>
        <v/>
      </c>
      <c r="DK426" s="19">
        <f>(DK424*DK423)*(1-DK425)</f>
        <v/>
      </c>
      <c r="DL426" s="19">
        <f>(DL424*DL423)*(1-DL425)</f>
        <v/>
      </c>
      <c r="DM426" s="19">
        <f>(DM424*DM423)*(1-DM425)</f>
        <v/>
      </c>
      <c r="DN426" s="19">
        <f>(DN424*DN423)*(1-DN425)</f>
        <v/>
      </c>
      <c r="DO426" s="19">
        <f>(DO424*DO423)*(1-DO425)</f>
        <v/>
      </c>
      <c r="DP426" s="19">
        <f>(DP424*DP423)*(1-DP425)</f>
        <v/>
      </c>
      <c r="DQ426" s="19">
        <f>(DQ424*DQ423)*(1-DQ425)</f>
        <v/>
      </c>
      <c r="DR426" s="19">
        <f>(DR424*DR423)*(1-DR425)</f>
        <v/>
      </c>
      <c r="DS426" s="19">
        <f>(DS424*DS423)*(1-DS425)</f>
        <v/>
      </c>
      <c r="DT426" s="13" t="n"/>
      <c r="DU426" s="19">
        <f>(DU424*DU423)*(1-DU425)</f>
        <v/>
      </c>
      <c r="DV426" s="19">
        <f>(DV424*DV423)*(1-DV425)</f>
        <v/>
      </c>
      <c r="DW426" s="19">
        <f>(DW424*DW423)*(1-DW425)</f>
        <v/>
      </c>
      <c r="DX426" s="15" t="n"/>
      <c r="DY426" s="15" t="n"/>
      <c r="DZ426" s="15" t="n"/>
      <c r="EA426" s="15" t="n"/>
      <c r="EB426" s="19">
        <f>(EB424*EB423)*(1-EB425)</f>
        <v/>
      </c>
      <c r="EC426" s="19">
        <f>(EC424*EC423)*(1-EC425)</f>
        <v/>
      </c>
    </row>
    <row r="427" ht="16" customHeight="1">
      <c r="A427" s="16" t="inlineStr">
        <is>
          <t>Discount</t>
        </is>
      </c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>
        <v>0</v>
      </c>
      <c r="N427" s="17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17" t="n"/>
      <c r="Y427" s="17" t="n"/>
      <c r="Z427" s="17" t="n"/>
      <c r="AA427" s="17" t="n"/>
      <c r="AB427" s="13" t="n"/>
      <c r="AC427" s="17" t="n"/>
      <c r="AD427" s="17" t="n"/>
      <c r="AE427" s="17" t="n"/>
      <c r="AF427" s="17" t="n"/>
      <c r="AG427" s="17" t="n"/>
      <c r="AH427" s="17" t="n"/>
      <c r="AI427" s="17" t="n"/>
      <c r="AJ427" s="17" t="n"/>
      <c r="AK427" s="17" t="n"/>
      <c r="AL427" s="17" t="n"/>
      <c r="AP427" s="13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13" t="n"/>
      <c r="BE427" s="13" t="n"/>
      <c r="BF427" s="6" t="n"/>
      <c r="BG427" s="6" t="n"/>
      <c r="BH427" s="6" t="n"/>
      <c r="BI427" s="6" t="n"/>
      <c r="BJ427" s="17" t="n"/>
      <c r="BK427" s="17" t="n"/>
      <c r="BL427" s="17" t="n"/>
      <c r="BM427" s="17" t="n"/>
      <c r="BN427" s="17" t="n"/>
      <c r="BO427" s="6" t="n"/>
      <c r="BP427" s="6" t="n"/>
      <c r="BQ427" s="6" t="n"/>
      <c r="BR427" s="17" t="n"/>
      <c r="BS427" s="17" t="n"/>
      <c r="BT427" s="17" t="n"/>
      <c r="BU427" s="17" t="n"/>
      <c r="BV427" s="6" t="n"/>
      <c r="BW427" s="17" t="n"/>
      <c r="BX427" s="17" t="n"/>
      <c r="BY427" s="17" t="n"/>
      <c r="BZ427" s="17" t="n"/>
      <c r="CA427" s="17" t="n"/>
      <c r="CB427" s="17" t="n"/>
      <c r="CC427" s="13" t="n"/>
      <c r="CD427" s="13" t="n"/>
      <c r="CE427" s="13" t="n"/>
      <c r="CF427" s="13" t="n"/>
      <c r="CG427" s="13" t="n"/>
      <c r="CH427" s="13" t="n"/>
      <c r="CI427" s="13" t="n"/>
      <c r="CJ427" s="13" t="n"/>
      <c r="CK427" s="13" t="n"/>
      <c r="CL427" s="13" t="n"/>
      <c r="CM427" s="13" t="n"/>
      <c r="CN427" s="17" t="n"/>
      <c r="CO427" s="17" t="n"/>
      <c r="CP427" s="17" t="n"/>
      <c r="CQ427" s="17" t="n"/>
      <c r="CR427" s="6" t="n"/>
      <c r="CS427" s="6" t="n"/>
      <c r="CT427" s="6" t="n"/>
      <c r="CU427" s="13" t="n"/>
      <c r="CV427" s="6" t="n"/>
      <c r="CW427" s="6" t="n"/>
      <c r="CX427" s="6" t="n"/>
      <c r="CY427" s="6" t="n"/>
      <c r="CZ427" s="17" t="n"/>
      <c r="DA427" s="6" t="n"/>
      <c r="DB427" s="6" t="n"/>
      <c r="DC427" s="6" t="n"/>
      <c r="DD427" s="6" t="n"/>
      <c r="DE427" s="13" t="n"/>
      <c r="DF427" s="13" t="n"/>
      <c r="DG427" s="17" t="n"/>
      <c r="DH427" s="13" t="n"/>
      <c r="DI427" s="13" t="n"/>
      <c r="DJ427" s="13" t="n"/>
      <c r="DK427" s="13" t="n"/>
      <c r="DL427" s="13" t="n"/>
      <c r="DM427" s="13" t="n"/>
      <c r="DN427" s="13" t="n"/>
      <c r="DO427" s="6" t="n"/>
      <c r="DP427" s="6" t="n"/>
      <c r="DQ427" s="6" t="n"/>
      <c r="DR427" s="6" t="n"/>
      <c r="DS427" s="13" t="n"/>
      <c r="DT427" s="13" t="n"/>
      <c r="DU427" s="13" t="n"/>
      <c r="DV427" s="13" t="n"/>
      <c r="DW427" s="13" t="n"/>
      <c r="DX427" s="17" t="n"/>
      <c r="DY427" s="17" t="n"/>
      <c r="DZ427" s="17" t="n"/>
      <c r="EA427" s="17" t="n"/>
      <c r="EB427" s="13" t="n"/>
      <c r="EC427" s="13" t="n"/>
    </row>
    <row r="428" ht="16" customHeight="1">
      <c r="A428" s="18" t="inlineStr">
        <is>
          <t>Final Price</t>
        </is>
      </c>
      <c r="B428" s="19">
        <f>(B426*B425)*(1-B427)</f>
        <v/>
      </c>
      <c r="C428" s="19">
        <f>(C426*C425)*(1-C427)</f>
        <v/>
      </c>
      <c r="D428" s="19">
        <f>(D426*D425)*(1-D427)</f>
        <v/>
      </c>
      <c r="E428" s="19">
        <f>(E426*E425)*(1-E427)</f>
        <v/>
      </c>
      <c r="F428" s="19">
        <f>(F426*F425)*(1-F427)</f>
        <v/>
      </c>
      <c r="G428" s="19">
        <f>(G426*G425)*(1-G427)</f>
        <v/>
      </c>
      <c r="H428" s="19">
        <f>(H426*H425)*(1-H427)</f>
        <v/>
      </c>
      <c r="I428" s="19">
        <f>(I426*I425)*(1-I427)</f>
        <v/>
      </c>
      <c r="J428" s="19">
        <f>(J426*J425)*(1-J427)</f>
        <v/>
      </c>
      <c r="K428" s="19">
        <f>(K426*K425)*(1-K427)</f>
        <v/>
      </c>
      <c r="L428" s="19">
        <f>(L426*L425)*(1-L427)</f>
        <v/>
      </c>
      <c r="M428" s="19">
        <f>(M426*M425)*(1-M427)</f>
        <v/>
      </c>
      <c r="N428" s="19">
        <f>(N426*N425)*(1-N427)</f>
        <v/>
      </c>
      <c r="O428" s="19">
        <f>(O426*O425)*(1-O427)</f>
        <v/>
      </c>
      <c r="P428" s="19">
        <f>(P426*P425)*(1-P427)</f>
        <v/>
      </c>
      <c r="Q428" s="19">
        <f>(Q426*Q425)*(1-Q427)</f>
        <v/>
      </c>
      <c r="R428" s="19">
        <f>(R426*R425)*(1-R427)</f>
        <v/>
      </c>
      <c r="S428" s="19">
        <f>(S426*S425)*(1-S427)</f>
        <v/>
      </c>
      <c r="T428" s="19">
        <f>(T426*T425)*(1-T427)</f>
        <v/>
      </c>
      <c r="U428" s="19">
        <f>(U426*U425)*(1-U427)</f>
        <v/>
      </c>
      <c r="V428" s="19">
        <f>(V426*V425)*(1-V427)</f>
        <v/>
      </c>
      <c r="W428" s="19">
        <f>(W426*W425)*(1-W427)</f>
        <v/>
      </c>
      <c r="X428" s="19" t="n"/>
      <c r="Y428" s="19">
        <f>(Y426*Y425)*(1-Y427)</f>
        <v/>
      </c>
      <c r="Z428" s="19">
        <f>(Z426*Z425)*(1-Z427)</f>
        <v/>
      </c>
      <c r="AA428" s="19">
        <f>(AA426*AA425)*(1-AA427)</f>
        <v/>
      </c>
      <c r="AB428" s="19">
        <f>(AB426*AB425)*(1-AB427)</f>
        <v/>
      </c>
      <c r="AC428" s="19">
        <f>(AC426*AC425)*(1-AC427)</f>
        <v/>
      </c>
      <c r="AD428" s="19" t="n"/>
      <c r="AE428" s="19" t="n"/>
      <c r="AF428" s="19" t="n"/>
      <c r="AG428" s="19" t="n"/>
      <c r="AH428" s="19" t="n"/>
      <c r="AI428" s="19" t="n"/>
      <c r="AJ428" s="19">
        <f>(AJ426*AJ425)*(1-AJ427)</f>
        <v/>
      </c>
      <c r="AK428" s="19">
        <f>(AK426*AK425)*(1-AK427)</f>
        <v/>
      </c>
      <c r="AL428" s="19">
        <f>(AL426*AL425)*(1-AL427)</f>
        <v/>
      </c>
      <c r="AP428" s="13" t="n"/>
      <c r="AQ428" s="20" t="n"/>
      <c r="AR428" s="20" t="n"/>
      <c r="AS428" s="20" t="n"/>
      <c r="AT428" s="20" t="n"/>
      <c r="AU428" s="20" t="n"/>
      <c r="AV428" s="20" t="n"/>
      <c r="AW428" s="20" t="n"/>
      <c r="AX428" s="20" t="n"/>
      <c r="AY428" s="20" t="n"/>
      <c r="AZ428" s="20" t="n"/>
      <c r="BA428" s="20" t="n"/>
      <c r="BB428" s="20" t="n"/>
      <c r="BC428" s="20" t="n"/>
      <c r="BD428" s="13" t="n"/>
      <c r="BE428" s="13" t="n"/>
      <c r="BF428" s="20" t="n"/>
      <c r="BG428" s="20" t="n"/>
      <c r="BH428" s="20" t="n"/>
      <c r="BI428" s="20" t="n"/>
      <c r="BJ428" s="19">
        <f>(BJ426*BJ425)*(1-BJ427)</f>
        <v/>
      </c>
      <c r="BK428" s="19">
        <f>(BK426*BK425)*(1-BK427)</f>
        <v/>
      </c>
      <c r="BL428" s="19">
        <f>(BL426*BL425)*(1-BL427)</f>
        <v/>
      </c>
      <c r="BM428" s="19">
        <f>(BM426*BM425)*(1-BM427)</f>
        <v/>
      </c>
      <c r="BN428" s="19">
        <f>(BN426*BN425)*(1-BN427)</f>
        <v/>
      </c>
      <c r="BO428" s="20" t="n"/>
      <c r="BP428" s="20" t="n"/>
      <c r="BQ428" s="20" t="n"/>
      <c r="BR428" s="19">
        <f>(BR426*BR425)*(1-BR427)</f>
        <v/>
      </c>
      <c r="BS428" s="19">
        <f>(BS426*BS425)*(1-BS427)</f>
        <v/>
      </c>
      <c r="BT428" s="19">
        <f>(BT426*BT425)*(1-BT427)</f>
        <v/>
      </c>
      <c r="BU428" s="19">
        <f>(BU426*BU425)*(1-BU427)</f>
        <v/>
      </c>
      <c r="BV428" s="20" t="n"/>
      <c r="BW428" s="19">
        <f>(BW426*BW425)*(1-BW427)</f>
        <v/>
      </c>
      <c r="BX428" s="19">
        <f>(BX426*BX425)*(1-BX427)</f>
        <v/>
      </c>
      <c r="BY428" s="19">
        <f>(BY426*BY425)*(1-BY427)</f>
        <v/>
      </c>
      <c r="BZ428" s="19">
        <f>(BZ426*BZ425)*(1-BZ427)</f>
        <v/>
      </c>
      <c r="CA428" s="19">
        <f>(CA426*CA425)*(1-CA427)</f>
        <v/>
      </c>
      <c r="CB428" s="19">
        <f>(CB426*CB425)*(1-CB427)</f>
        <v/>
      </c>
      <c r="CC428" s="13" t="n"/>
      <c r="CD428" s="13" t="n"/>
      <c r="CE428" s="13" t="n"/>
      <c r="CF428" s="13" t="n"/>
      <c r="CG428" s="13" t="n"/>
      <c r="CH428" s="13" t="n"/>
      <c r="CI428" s="13" t="n"/>
      <c r="CJ428" s="13" t="n"/>
      <c r="CK428" s="13" t="n"/>
      <c r="CL428" s="13" t="n"/>
      <c r="CM428" s="13" t="n"/>
      <c r="CN428" s="19">
        <f>(CN426*CN425)*(1-CN427)</f>
        <v/>
      </c>
      <c r="CO428" s="19">
        <f>(CO426*CO425)*(1-CO427)</f>
        <v/>
      </c>
      <c r="CP428" s="19">
        <f>(CP426*CP425)*(1-CP427)</f>
        <v/>
      </c>
      <c r="CQ428" s="19">
        <f>(CQ426*CQ425)*(1-CQ427)</f>
        <v/>
      </c>
      <c r="CR428" s="20" t="n"/>
      <c r="CS428" s="20" t="n"/>
      <c r="CT428" s="20" t="n"/>
      <c r="CU428" s="13" t="n"/>
      <c r="CV428" s="20" t="n"/>
      <c r="CW428" s="20" t="n"/>
      <c r="CX428" s="20" t="n"/>
      <c r="CY428" s="20" t="n"/>
      <c r="CZ428" s="19">
        <f>(CZ426*CZ425)*(1-CZ427)</f>
        <v/>
      </c>
      <c r="DA428" s="20" t="n"/>
      <c r="DB428" s="20" t="n"/>
      <c r="DC428" s="20" t="n"/>
      <c r="DD428" s="20" t="n"/>
      <c r="DE428" s="13" t="n"/>
      <c r="DF428" s="13" t="n"/>
      <c r="DG428" s="19">
        <f>(DG426*DG425)*(1-DG427)</f>
        <v/>
      </c>
      <c r="DH428" s="13" t="n"/>
      <c r="DI428" s="13" t="n"/>
      <c r="DJ428" s="13" t="n"/>
      <c r="DK428" s="13" t="n"/>
      <c r="DL428" s="13" t="n"/>
      <c r="DM428" s="13" t="n"/>
      <c r="DN428" s="13" t="n"/>
      <c r="DO428" s="20" t="n"/>
      <c r="DP428" s="20" t="n"/>
      <c r="DQ428" s="20" t="n"/>
      <c r="DR428" s="20" t="n"/>
      <c r="DS428" s="13" t="n"/>
      <c r="DT428" s="19">
        <f>(DT426*DT425)*(1-DT427)</f>
        <v/>
      </c>
      <c r="DU428" s="13" t="n"/>
      <c r="DV428" s="13" t="n"/>
      <c r="DW428" s="13" t="n"/>
      <c r="DX428" s="19">
        <f>(DX426*DX425)*(1-DX427)</f>
        <v/>
      </c>
      <c r="DY428" s="19">
        <f>(DY426*DY425)*(1-DY427)</f>
        <v/>
      </c>
      <c r="DZ428" s="19">
        <f>(DZ426*DZ425)*(1-DZ427)</f>
        <v/>
      </c>
      <c r="EA428" s="19">
        <f>(EA426*EA425)*(1-EA427)</f>
        <v/>
      </c>
      <c r="EB428" s="13" t="n"/>
      <c r="EC428" s="13" t="n"/>
    </row>
    <row r="429" ht="16" customHeight="1">
      <c r="A429" s="11" t="inlineStr">
        <is>
          <t>Customer</t>
        </is>
      </c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inlineStr">
        <is>
          <t>Ormat</t>
        </is>
      </c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13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P429" s="13" t="n"/>
      <c r="AQ429" s="13" t="n"/>
      <c r="AR429" s="13" t="n"/>
      <c r="AS429" s="13" t="n"/>
      <c r="AT429" s="13" t="n"/>
      <c r="AU429" s="13" t="n"/>
      <c r="AV429" s="13" t="n"/>
      <c r="AW429" s="13" t="n"/>
      <c r="AX429" s="13" t="n"/>
      <c r="AY429" s="13" t="n"/>
      <c r="AZ429" s="13" t="n"/>
      <c r="BA429" s="13" t="n"/>
      <c r="BB429" s="13" t="n"/>
      <c r="BC429" s="13" t="n"/>
      <c r="BD429" s="13" t="n"/>
      <c r="BE429" s="13" t="n"/>
      <c r="BF429" s="13" t="n"/>
      <c r="BG429" s="13" t="n"/>
      <c r="BH429" s="13" t="n"/>
      <c r="BI429" s="13" t="n"/>
      <c r="BJ429" s="6" t="n"/>
      <c r="BK429" s="6" t="n"/>
      <c r="BL429" s="6" t="n"/>
      <c r="BM429" s="6" t="n"/>
      <c r="BN429" s="6" t="n"/>
      <c r="BO429" s="13" t="n"/>
      <c r="BP429" s="13" t="n"/>
      <c r="BQ429" s="13" t="n"/>
      <c r="BR429" s="6" t="n"/>
      <c r="BS429" s="6" t="n"/>
      <c r="BT429" s="6" t="n"/>
      <c r="BU429" s="6" t="n"/>
      <c r="BV429" s="13" t="n"/>
      <c r="BW429" s="6" t="n"/>
      <c r="BX429" s="6" t="n"/>
      <c r="BY429" s="6" t="n"/>
      <c r="BZ429" s="6" t="n"/>
      <c r="CA429" s="6" t="n"/>
      <c r="CB429" s="6" t="n"/>
      <c r="CC429" s="13" t="n"/>
      <c r="CD429" s="13" t="n"/>
      <c r="CE429" s="13" t="n"/>
      <c r="CF429" s="13" t="n"/>
      <c r="CG429" s="13" t="n"/>
      <c r="CH429" s="13" t="n"/>
      <c r="CI429" s="13" t="n"/>
      <c r="CJ429" s="13" t="n"/>
      <c r="CK429" s="13" t="n"/>
      <c r="CL429" s="13" t="n"/>
      <c r="CM429" s="13" t="n"/>
      <c r="CN429" s="6" t="n"/>
      <c r="CO429" s="6" t="n"/>
      <c r="CP429" s="6" t="n"/>
      <c r="CQ429" s="6" t="n"/>
      <c r="CR429" s="13" t="n"/>
      <c r="CS429" s="13" t="n"/>
      <c r="CT429" s="13" t="n"/>
      <c r="CU429" s="13" t="n"/>
      <c r="CV429" s="13" t="n"/>
      <c r="CW429" s="13" t="n"/>
      <c r="CX429" s="13" t="n"/>
      <c r="CY429" s="13" t="n"/>
      <c r="CZ429" s="6" t="n"/>
      <c r="DA429" s="13" t="n"/>
      <c r="DB429" s="13" t="n"/>
      <c r="DC429" s="13" t="n"/>
      <c r="DD429" s="13" t="n"/>
      <c r="DE429" s="13" t="n"/>
      <c r="DF429" s="13" t="n"/>
      <c r="DG429" s="6" t="n"/>
      <c r="DH429" s="13" t="n"/>
      <c r="DI429" s="13" t="n"/>
      <c r="DJ429" s="13" t="n"/>
      <c r="DK429" s="13" t="n"/>
      <c r="DL429" s="13" t="n"/>
      <c r="DM429" s="13" t="n"/>
      <c r="DN429" s="13" t="n"/>
      <c r="DO429" s="13" t="n"/>
      <c r="DP429" s="13" t="n"/>
      <c r="DQ429" s="13" t="n"/>
      <c r="DR429" s="13" t="n"/>
      <c r="DS429" s="13" t="n"/>
      <c r="DT429" s="13" t="n"/>
      <c r="DU429" s="13" t="n"/>
      <c r="DV429" s="13" t="n"/>
      <c r="DW429" s="13" t="n"/>
      <c r="DX429" s="6" t="n"/>
      <c r="DY429" s="6" t="n"/>
      <c r="DZ429" s="6" t="n"/>
      <c r="EA429" s="6" t="n"/>
      <c r="EB429" s="13" t="n"/>
      <c r="EC429" s="13" t="n"/>
    </row>
    <row r="430" ht="16" customHeight="1">
      <c r="A430" s="21" t="inlineStr">
        <is>
          <t>Customer PN</t>
        </is>
      </c>
      <c r="B430" s="20" t="n"/>
      <c r="C430" s="20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inlineStr">
        <is>
          <t>955.070.841.1</t>
        </is>
      </c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20" t="n"/>
      <c r="W430" s="20" t="n"/>
      <c r="X430" s="20" t="n"/>
      <c r="Y430" s="20" t="n"/>
      <c r="Z430" s="20" t="n"/>
      <c r="AA430" s="20" t="n"/>
      <c r="AB430" s="13" t="n"/>
      <c r="AC430" s="32" t="n"/>
      <c r="AD430" s="32" t="n"/>
      <c r="AE430" s="32" t="n"/>
      <c r="AF430" s="32" t="n"/>
      <c r="AG430" s="32" t="n"/>
      <c r="AH430" s="32" t="n"/>
      <c r="AI430" s="32" t="n"/>
      <c r="AJ430" s="20" t="n"/>
      <c r="AK430" s="20" t="n"/>
      <c r="AL430" s="20" t="n"/>
      <c r="AP430" s="13" t="n"/>
      <c r="AQ430" s="30" t="n"/>
      <c r="AR430" s="30" t="n"/>
      <c r="AS430" s="30" t="n"/>
      <c r="AT430" s="30" t="n"/>
      <c r="AU430" s="30" t="n"/>
      <c r="AV430" s="30" t="n"/>
      <c r="AW430" s="30" t="n"/>
      <c r="AX430" s="30" t="n"/>
      <c r="AY430" s="30" t="n"/>
      <c r="AZ430" s="30" t="n"/>
      <c r="BA430" s="30" t="n"/>
      <c r="BB430" s="30" t="n"/>
      <c r="BC430" s="30" t="n"/>
      <c r="BD430" s="13" t="n"/>
      <c r="BE430" s="13" t="n"/>
      <c r="BF430" s="30" t="n"/>
      <c r="BG430" s="30" t="n"/>
      <c r="BH430" s="30" t="n"/>
      <c r="BI430" s="30" t="n"/>
      <c r="BJ430" s="32" t="n"/>
      <c r="BK430" s="32" t="n"/>
      <c r="BL430" s="32" t="n"/>
      <c r="BM430" s="32" t="n"/>
      <c r="BN430" s="32" t="n"/>
      <c r="BO430" s="30" t="n"/>
      <c r="BP430" s="30" t="n"/>
      <c r="BQ430" s="30" t="n"/>
      <c r="BR430" s="32" t="n"/>
      <c r="BS430" s="32" t="n"/>
      <c r="BT430" s="32" t="n"/>
      <c r="BU430" s="32" t="n"/>
      <c r="BV430" s="30" t="n"/>
      <c r="BW430" s="32" t="n"/>
      <c r="BX430" s="32" t="n"/>
      <c r="BY430" s="32" t="n"/>
      <c r="BZ430" s="32" t="n"/>
      <c r="CA430" s="20" t="n"/>
      <c r="CB430" s="20" t="n"/>
      <c r="CC430" s="13" t="n"/>
      <c r="CD430" s="13" t="n"/>
      <c r="CE430" s="13" t="n"/>
      <c r="CF430" s="13" t="n"/>
      <c r="CG430" s="13" t="n"/>
      <c r="CH430" s="13" t="n"/>
      <c r="CI430" s="13" t="n"/>
      <c r="CJ430" s="13" t="n"/>
      <c r="CK430" s="13" t="n"/>
      <c r="CL430" s="13" t="n"/>
      <c r="CM430" s="13" t="n"/>
      <c r="CN430" s="32" t="n"/>
      <c r="CO430" s="32" t="n"/>
      <c r="CP430" s="32" t="n"/>
      <c r="CQ430" s="32" t="n"/>
      <c r="CR430" s="30" t="n"/>
      <c r="CS430" s="30" t="n"/>
      <c r="CT430" s="30" t="n"/>
      <c r="CU430" s="13" t="n"/>
      <c r="CV430" s="30" t="n"/>
      <c r="CW430" s="30" t="n"/>
      <c r="CX430" s="30" t="n"/>
      <c r="CY430" s="30" t="n"/>
      <c r="CZ430" s="32" t="n"/>
      <c r="DA430" s="30" t="n"/>
      <c r="DB430" s="30" t="n"/>
      <c r="DC430" s="30" t="n"/>
      <c r="DD430" s="30" t="n"/>
      <c r="DE430" s="13" t="n"/>
      <c r="DF430" s="13" t="n"/>
      <c r="DG430" s="32" t="n"/>
      <c r="DH430" s="13" t="n"/>
      <c r="DI430" s="13" t="n"/>
      <c r="DJ430" s="13" t="n"/>
      <c r="DK430" s="13" t="n"/>
      <c r="DL430" s="13" t="n"/>
      <c r="DM430" s="13" t="n"/>
      <c r="DN430" s="13" t="n"/>
      <c r="DO430" s="30" t="n"/>
      <c r="DP430" s="30" t="n"/>
      <c r="DQ430" s="30" t="n"/>
      <c r="DR430" s="30" t="n"/>
      <c r="DS430" s="13" t="n"/>
      <c r="DT430" s="13" t="n"/>
      <c r="DU430" s="13" t="n"/>
      <c r="DV430" s="13" t="n"/>
      <c r="DW430" s="13" t="n"/>
      <c r="DX430" s="32" t="n"/>
      <c r="DY430" s="32" t="n"/>
      <c r="DZ430" s="32" t="n"/>
      <c r="EA430" s="32" t="n"/>
      <c r="EB430" s="13" t="n"/>
      <c r="EC430" s="13" t="n"/>
    </row>
    <row r="431" ht="16" customHeight="1">
      <c r="A431" s="12" t="inlineStr">
        <is>
          <t>PO REF</t>
        </is>
      </c>
      <c r="B431" s="13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3" t="n"/>
      <c r="L431" s="13" t="n"/>
      <c r="M431" s="20" t="inlineStr">
        <is>
          <t>AJ23-1105</t>
        </is>
      </c>
      <c r="N431" s="13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3" t="n"/>
      <c r="AE431" s="13" t="n"/>
      <c r="AF431" s="13" t="n"/>
      <c r="AG431" s="13" t="n"/>
      <c r="AH431" s="13" t="n"/>
      <c r="AI431" s="13" t="n"/>
      <c r="AJ431" s="13" t="n"/>
      <c r="AK431" s="13" t="n"/>
      <c r="AL431" s="13" t="n"/>
      <c r="AP431" s="13" t="n"/>
      <c r="AQ431" s="13" t="n"/>
      <c r="AR431" s="13" t="n"/>
      <c r="AS431" s="13" t="n"/>
      <c r="AT431" s="13" t="n"/>
      <c r="AU431" s="13" t="n"/>
      <c r="AV431" s="13" t="n"/>
      <c r="AW431" s="13" t="n"/>
      <c r="AX431" s="13" t="n"/>
      <c r="AY431" s="13" t="n"/>
      <c r="AZ431" s="13" t="n"/>
      <c r="BA431" s="13" t="n"/>
      <c r="BB431" s="13" t="n"/>
      <c r="BC431" s="13" t="n"/>
      <c r="BD431" s="13" t="n"/>
      <c r="BE431" s="13" t="n"/>
      <c r="BF431" s="13" t="n"/>
      <c r="BG431" s="13" t="n"/>
      <c r="BH431" s="13" t="n"/>
      <c r="BI431" s="13" t="n"/>
      <c r="BJ431" s="13" t="n"/>
      <c r="BK431" s="13" t="n"/>
      <c r="BL431" s="13" t="n"/>
      <c r="BM431" s="13" t="n"/>
      <c r="BN431" s="13" t="n"/>
      <c r="BO431" s="13" t="n"/>
      <c r="BP431" s="13" t="n"/>
      <c r="BQ431" s="13" t="n"/>
      <c r="BR431" s="13" t="n"/>
      <c r="BS431" s="13" t="n"/>
      <c r="BT431" s="13" t="n"/>
      <c r="BU431" s="13" t="n"/>
      <c r="BV431" s="13" t="n"/>
      <c r="BW431" s="13" t="n"/>
      <c r="BX431" s="13" t="n"/>
      <c r="BY431" s="13" t="n"/>
      <c r="BZ431" s="13" t="n"/>
      <c r="CA431" s="13" t="n"/>
      <c r="CB431" s="13" t="n"/>
      <c r="CC431" s="13" t="n"/>
      <c r="CD431" s="13" t="n"/>
      <c r="CE431" s="13" t="n"/>
      <c r="CF431" s="13" t="n"/>
      <c r="CG431" s="13" t="n"/>
      <c r="CH431" s="13" t="n"/>
      <c r="CI431" s="13" t="n"/>
      <c r="CJ431" s="13" t="n"/>
      <c r="CK431" s="13" t="n"/>
      <c r="CL431" s="13" t="n"/>
      <c r="CM431" s="13" t="n"/>
      <c r="CN431" s="13" t="n"/>
      <c r="CO431" s="13" t="n"/>
      <c r="CP431" s="13" t="n"/>
      <c r="CQ431" s="13" t="n"/>
      <c r="CR431" s="13" t="n"/>
      <c r="CS431" s="13" t="n"/>
      <c r="CT431" s="13" t="n"/>
      <c r="CU431" s="13" t="n"/>
      <c r="CV431" s="13" t="n"/>
      <c r="CW431" s="13" t="n"/>
      <c r="CX431" s="13" t="n"/>
      <c r="CY431" s="13" t="n"/>
      <c r="CZ431" s="13" t="n"/>
      <c r="DA431" s="13" t="n"/>
      <c r="DB431" s="13" t="n"/>
      <c r="DC431" s="13" t="n"/>
      <c r="DD431" s="13" t="n"/>
      <c r="DE431" s="13" t="n"/>
      <c r="DF431" s="13" t="n"/>
      <c r="DG431" s="13" t="n"/>
      <c r="DH431" s="13" t="n"/>
      <c r="DI431" s="13" t="n"/>
      <c r="DJ431" s="13" t="n"/>
      <c r="DK431" s="13" t="n"/>
      <c r="DL431" s="13" t="n"/>
      <c r="DM431" s="13" t="n"/>
      <c r="DN431" s="13" t="n"/>
      <c r="DO431" s="13" t="n"/>
      <c r="DP431" s="13" t="n"/>
      <c r="DQ431" s="13" t="n"/>
      <c r="DR431" s="13" t="n"/>
      <c r="DS431" s="13" t="n"/>
      <c r="DT431" s="13" t="n"/>
      <c r="DU431" s="13" t="n"/>
      <c r="DV431" s="13" t="n"/>
      <c r="DW431" s="13" t="n"/>
      <c r="DX431" s="13" t="n"/>
      <c r="DY431" s="13" t="n"/>
      <c r="DZ431" s="13" t="n"/>
      <c r="EA431" s="13" t="n"/>
      <c r="EB431" s="13" t="n"/>
      <c r="EC431" s="13" t="n"/>
    </row>
    <row r="432" ht="16" customHeight="1">
      <c r="A432" s="12" t="inlineStr">
        <is>
          <t>From Stock</t>
        </is>
      </c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inlineStr">
        <is>
          <t>V</t>
        </is>
      </c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13" t="n"/>
      <c r="AC432" s="30" t="n"/>
      <c r="AD432" s="30" t="n"/>
      <c r="AE432" s="30" t="n"/>
      <c r="AF432" s="30" t="n"/>
      <c r="AG432" s="30" t="n"/>
      <c r="AH432" s="30" t="n"/>
      <c r="AI432" s="30" t="n"/>
      <c r="AJ432" s="30" t="n"/>
      <c r="AK432" s="30" t="n"/>
      <c r="AL432" s="30" t="n"/>
      <c r="AP432" s="13" t="n"/>
      <c r="AQ432" s="15" t="n"/>
      <c r="AR432" s="15" t="n"/>
      <c r="AS432" s="15" t="n"/>
      <c r="AT432" s="15" t="n"/>
      <c r="AU432" s="15" t="n"/>
      <c r="AV432" s="15" t="n"/>
      <c r="AW432" s="15" t="n"/>
      <c r="AX432" s="15" t="n"/>
      <c r="AY432" s="15" t="n"/>
      <c r="AZ432" s="15" t="n"/>
      <c r="BA432" s="15" t="n"/>
      <c r="BB432" s="15" t="n"/>
      <c r="BC432" s="15" t="n"/>
      <c r="BD432" s="13" t="n"/>
      <c r="BE432" s="13" t="n"/>
      <c r="BF432" s="15" t="n"/>
      <c r="BG432" s="15" t="n"/>
      <c r="BH432" s="15" t="n"/>
      <c r="BI432" s="15" t="n"/>
      <c r="BJ432" s="30" t="n"/>
      <c r="BK432" s="30" t="n"/>
      <c r="BL432" s="30" t="n"/>
      <c r="BM432" s="30" t="n"/>
      <c r="BN432" s="30" t="n"/>
      <c r="BO432" s="15" t="n"/>
      <c r="BP432" s="15" t="n"/>
      <c r="BQ432" s="15" t="n"/>
      <c r="BR432" s="30" t="n"/>
      <c r="BS432" s="30" t="n"/>
      <c r="BT432" s="30" t="n"/>
      <c r="BU432" s="30" t="n"/>
      <c r="BV432" s="15" t="n"/>
      <c r="BW432" s="30" t="n"/>
      <c r="BX432" s="30" t="n"/>
      <c r="BY432" s="30" t="n"/>
      <c r="BZ432" s="30" t="n"/>
      <c r="CA432" s="30" t="n"/>
      <c r="CB432" s="30" t="n"/>
      <c r="CC432" s="13" t="n"/>
      <c r="CD432" s="13" t="n"/>
      <c r="CE432" s="13" t="n"/>
      <c r="CF432" s="13" t="n"/>
      <c r="CG432" s="13" t="n"/>
      <c r="CH432" s="13" t="n"/>
      <c r="CI432" s="13" t="n"/>
      <c r="CJ432" s="13" t="n"/>
      <c r="CK432" s="13" t="n"/>
      <c r="CL432" s="13" t="n"/>
      <c r="CM432" s="13" t="n"/>
      <c r="CN432" s="30" t="n"/>
      <c r="CO432" s="30" t="n"/>
      <c r="CP432" s="30" t="n"/>
      <c r="CQ432" s="30" t="n"/>
      <c r="CR432" s="15" t="n"/>
      <c r="CS432" s="15" t="n"/>
      <c r="CT432" s="15" t="n"/>
      <c r="CU432" s="13" t="n"/>
      <c r="CV432" s="15" t="n"/>
      <c r="CW432" s="15" t="n"/>
      <c r="CX432" s="15" t="n"/>
      <c r="CY432" s="15" t="n"/>
      <c r="CZ432" s="30" t="n"/>
      <c r="DA432" s="15" t="n"/>
      <c r="DB432" s="15" t="n"/>
      <c r="DC432" s="15" t="n"/>
      <c r="DD432" s="15" t="n"/>
      <c r="DE432" s="13" t="n"/>
      <c r="DF432" s="13" t="n"/>
      <c r="DG432" s="30" t="n"/>
      <c r="DH432" s="13" t="n"/>
      <c r="DI432" s="13" t="n"/>
      <c r="DJ432" s="13" t="n"/>
      <c r="DK432" s="13" t="n"/>
      <c r="DL432" s="13" t="n"/>
      <c r="DM432" s="13" t="n"/>
      <c r="DN432" s="13" t="n"/>
      <c r="DO432" s="15" t="n"/>
      <c r="DP432" s="15" t="n"/>
      <c r="DQ432" s="15" t="n"/>
      <c r="DR432" s="15" t="n"/>
      <c r="DS432" s="13" t="n"/>
      <c r="DT432" s="13" t="n"/>
      <c r="DU432" s="13" t="n"/>
      <c r="DV432" s="13" t="n"/>
      <c r="DW432" s="13" t="n"/>
      <c r="DX432" s="30" t="n"/>
      <c r="DY432" s="30" t="n"/>
      <c r="DZ432" s="30" t="n"/>
      <c r="EA432" s="30" t="n"/>
      <c r="EB432" s="13" t="n"/>
      <c r="EC432" s="13" t="n"/>
    </row>
    <row r="433" ht="16" customHeight="1">
      <c r="A433" s="12" t="inlineStr">
        <is>
          <t>Qty</t>
        </is>
      </c>
      <c r="B433" s="13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3" t="n"/>
      <c r="L433" s="13" t="n"/>
      <c r="M433" s="13" t="n">
        <v>3</v>
      </c>
      <c r="N433" s="13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3" t="n"/>
      <c r="AE433" s="13" t="n"/>
      <c r="AF433" s="13" t="n"/>
      <c r="AG433" s="13" t="n"/>
      <c r="AH433" s="13" t="n"/>
      <c r="AI433" s="13" t="n"/>
      <c r="AJ433" s="13" t="n"/>
      <c r="AK433" s="13" t="n"/>
      <c r="AL433" s="13" t="n"/>
      <c r="AP433" s="13" t="n"/>
      <c r="AQ433" s="17" t="n"/>
      <c r="AR433" s="17" t="n"/>
      <c r="AS433" s="17" t="n"/>
      <c r="AT433" s="17" t="n"/>
      <c r="AU433" s="17" t="n"/>
      <c r="AV433" s="17" t="n"/>
      <c r="AW433" s="17" t="n"/>
      <c r="AX433" s="17" t="n"/>
      <c r="AY433" s="17" t="n"/>
      <c r="AZ433" s="17" t="n"/>
      <c r="BA433" s="17" t="n"/>
      <c r="BB433" s="17" t="n"/>
      <c r="BC433" s="17" t="n"/>
      <c r="BD433" s="13" t="n"/>
      <c r="BE433" s="13" t="n"/>
      <c r="BF433" s="17" t="n"/>
      <c r="BG433" s="17" t="n"/>
      <c r="BH433" s="17" t="n"/>
      <c r="BI433" s="17" t="n"/>
      <c r="BJ433" s="13" t="n"/>
      <c r="BK433" s="13" t="n"/>
      <c r="BL433" s="13" t="n"/>
      <c r="BM433" s="13" t="n"/>
      <c r="BN433" s="13" t="n"/>
      <c r="BO433" s="17" t="n"/>
      <c r="BP433" s="17" t="n"/>
      <c r="BQ433" s="17" t="n"/>
      <c r="BR433" s="13" t="n"/>
      <c r="BS433" s="13" t="n"/>
      <c r="BT433" s="13" t="n"/>
      <c r="BU433" s="13" t="n"/>
      <c r="BV433" s="17" t="n"/>
      <c r="BW433" s="13" t="n"/>
      <c r="BX433" s="13" t="n"/>
      <c r="BY433" s="13" t="n"/>
      <c r="BZ433" s="13" t="n"/>
      <c r="CA433" s="13" t="n"/>
      <c r="CB433" s="13" t="n"/>
      <c r="CC433" s="13" t="n"/>
      <c r="CD433" s="13" t="n"/>
      <c r="CE433" s="13" t="n"/>
      <c r="CF433" s="13" t="n"/>
      <c r="CG433" s="13" t="n"/>
      <c r="CH433" s="13" t="n"/>
      <c r="CI433" s="13" t="n"/>
      <c r="CJ433" s="13" t="n"/>
      <c r="CK433" s="13" t="n"/>
      <c r="CL433" s="13" t="n"/>
      <c r="CM433" s="13" t="n"/>
      <c r="CN433" s="13" t="n"/>
      <c r="CO433" s="13" t="n"/>
      <c r="CP433" s="13" t="n"/>
      <c r="CQ433" s="13" t="n"/>
      <c r="CR433" s="17" t="n"/>
      <c r="CS433" s="17" t="n"/>
      <c r="CT433" s="17" t="n"/>
      <c r="CU433" s="13" t="n"/>
      <c r="CV433" s="17" t="n"/>
      <c r="CW433" s="17" t="n"/>
      <c r="CX433" s="17" t="n"/>
      <c r="CY433" s="17" t="n"/>
      <c r="CZ433" s="13" t="n"/>
      <c r="DA433" s="17" t="n"/>
      <c r="DB433" s="17" t="n"/>
      <c r="DC433" s="17" t="n"/>
      <c r="DD433" s="17" t="n"/>
      <c r="DE433" s="13" t="n"/>
      <c r="DF433" s="13" t="n"/>
      <c r="DG433" s="13" t="n"/>
      <c r="DH433" s="13" t="n"/>
      <c r="DI433" s="13" t="n"/>
      <c r="DJ433" s="13" t="n"/>
      <c r="DK433" s="13" t="n"/>
      <c r="DL433" s="13" t="n"/>
      <c r="DM433" s="13" t="n"/>
      <c r="DN433" s="13" t="n"/>
      <c r="DO433" s="17" t="n"/>
      <c r="DP433" s="17" t="n"/>
      <c r="DQ433" s="17" t="n"/>
      <c r="DR433" s="17" t="n"/>
      <c r="DS433" s="13" t="n"/>
      <c r="DT433" s="13" t="n"/>
      <c r="DU433" s="13" t="n"/>
      <c r="DV433" s="13" t="n"/>
      <c r="DW433" s="13" t="n"/>
      <c r="DX433" s="13" t="n"/>
      <c r="DY433" s="13" t="n"/>
      <c r="DZ433" s="13" t="n"/>
      <c r="EA433" s="13" t="n"/>
      <c r="EB433" s="13" t="n"/>
      <c r="EC433" s="13" t="n"/>
    </row>
    <row r="434" ht="16" customHeight="1">
      <c r="A434" s="14" t="inlineStr">
        <is>
          <t>Price</t>
        </is>
      </c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>
        <v>342</v>
      </c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3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  <c r="AL434" s="15" t="n"/>
      <c r="AP434" s="19">
        <f>(AP432*AP431)*(1-AP433)</f>
        <v/>
      </c>
      <c r="AQ434" s="19">
        <f>(AQ432*AQ431)*(1-AQ433)</f>
        <v/>
      </c>
      <c r="AR434" s="19">
        <f>(AR432*AR431)*(1-AR433)</f>
        <v/>
      </c>
      <c r="AS434" s="19">
        <f>(AS432*AS431)*(1-AS433)</f>
        <v/>
      </c>
      <c r="AT434" s="19">
        <f>(AT432*AT431)*(1-AT433)</f>
        <v/>
      </c>
      <c r="AU434" s="19">
        <f>(AU432*AU431)*(1-AU433)</f>
        <v/>
      </c>
      <c r="AV434" s="19">
        <f>(AV432*AV431)*(1-AV433)</f>
        <v/>
      </c>
      <c r="AW434" s="19">
        <f>(AW432*AW431)*(1-AW433)</f>
        <v/>
      </c>
      <c r="AX434" s="19">
        <f>(AX432*AX431)*(1-AX433)</f>
        <v/>
      </c>
      <c r="AY434" s="19">
        <f>(AY432*AY431)*(1-AY433)</f>
        <v/>
      </c>
      <c r="AZ434" s="19">
        <f>(AZ432*AZ431)*(1-AZ433)</f>
        <v/>
      </c>
      <c r="BA434" s="19">
        <f>(BA432*BA431)*(1-BA433)</f>
        <v/>
      </c>
      <c r="BB434" s="19">
        <f>(BB432*BB431)*(1-BB433)</f>
        <v/>
      </c>
      <c r="BC434" s="19">
        <f>(BC432*BC431)*(1-BC433)</f>
        <v/>
      </c>
      <c r="BD434" s="19">
        <f>(BD432*BD431)*(1-BD433)</f>
        <v/>
      </c>
      <c r="BE434" s="19">
        <f>(BE432*BE431)*(1-BE433)</f>
        <v/>
      </c>
      <c r="BF434" s="19" t="n"/>
      <c r="BG434" s="19" t="n"/>
      <c r="BH434" s="19" t="n"/>
      <c r="BI434" s="19">
        <f>(BI432*BI431)*(1-BI433)</f>
        <v/>
      </c>
      <c r="BJ434" s="15" t="n"/>
      <c r="BK434" s="15" t="n"/>
      <c r="BL434" s="15" t="n"/>
      <c r="BM434" s="15" t="n"/>
      <c r="BN434" s="15" t="n"/>
      <c r="BO434" s="19">
        <f>(BO432*BO431)*(1-BO433)</f>
        <v/>
      </c>
      <c r="BP434" s="19">
        <f>(BP432*BP431)*(1-BP433)</f>
        <v/>
      </c>
      <c r="BQ434" s="19">
        <f>(BQ432*BQ431)*(1-BQ433)</f>
        <v/>
      </c>
      <c r="BR434" s="15" t="n"/>
      <c r="BS434" s="15" t="n"/>
      <c r="BT434" s="15" t="n"/>
      <c r="BU434" s="15" t="n"/>
      <c r="BV434" s="19">
        <f>(BV432*BV431)*(1-BV433)</f>
        <v/>
      </c>
      <c r="BW434" s="15" t="n"/>
      <c r="BX434" s="15" t="n"/>
      <c r="BY434" s="15" t="n"/>
      <c r="BZ434" s="15" t="n"/>
      <c r="CA434" s="15" t="n"/>
      <c r="CB434" s="15" t="n"/>
      <c r="CC434" s="19">
        <f>(CC432*CC431)*(1-CC433)</f>
        <v/>
      </c>
      <c r="CD434" s="19">
        <f>(CD432*CD431)*(1-CD433)</f>
        <v/>
      </c>
      <c r="CE434" s="19">
        <f>(CE432*CE431)*(1-CE433)</f>
        <v/>
      </c>
      <c r="CF434" s="19">
        <f>(CF432*CF431)*(1-CF433)</f>
        <v/>
      </c>
      <c r="CG434" s="19">
        <f>(CG432*CG431)*(1-CG433)</f>
        <v/>
      </c>
      <c r="CH434" s="19">
        <f>(CH432*CH431)*(1-CH433)</f>
        <v/>
      </c>
      <c r="CI434" s="19">
        <f>(CI432*CI431)*(1-CI433)</f>
        <v/>
      </c>
      <c r="CJ434" s="19">
        <f>(CJ432*CJ431)*(1-CJ433)</f>
        <v/>
      </c>
      <c r="CK434" s="19">
        <f>(CK432*CK431)*(1-CK433)</f>
        <v/>
      </c>
      <c r="CL434" s="19">
        <f>(CL432*CL431)*(1-CL433)</f>
        <v/>
      </c>
      <c r="CM434" s="19">
        <f>(CM432*CM431)*(1-CM433)</f>
        <v/>
      </c>
      <c r="CN434" s="15" t="n"/>
      <c r="CO434" s="15" t="n"/>
      <c r="CP434" s="15" t="n"/>
      <c r="CQ434" s="15" t="n"/>
      <c r="CR434" s="19">
        <f>(CR432*CR431)*(1-CR433)</f>
        <v/>
      </c>
      <c r="CS434" s="19">
        <f>(CS432*CS431)*(1-CS433)</f>
        <v/>
      </c>
      <c r="CT434" s="19">
        <f>(CT432*CT431)*(1-CT433)</f>
        <v/>
      </c>
      <c r="CU434" s="19">
        <f>(CU432*CU431)*(1-CU433)</f>
        <v/>
      </c>
      <c r="CV434" s="19">
        <f>(CV432*CV431)*(1-CV433)</f>
        <v/>
      </c>
      <c r="CW434" s="19">
        <f>(CW432*CW431)*(1-CW433)</f>
        <v/>
      </c>
      <c r="CX434" s="19" t="n"/>
      <c r="CY434" s="19" t="n"/>
      <c r="CZ434" s="15" t="n"/>
      <c r="DA434" s="19">
        <f>(DA432*DA431)*(1-DA433)</f>
        <v/>
      </c>
      <c r="DB434" s="19">
        <f>(DB432*DB431)*(1-DB433)</f>
        <v/>
      </c>
      <c r="DC434" s="19">
        <f>(DC432*DC431)*(1-DC433)</f>
        <v/>
      </c>
      <c r="DD434" s="19">
        <f>(DD432*DD431)*(1-DD433)</f>
        <v/>
      </c>
      <c r="DE434" s="19">
        <f>(DE432*DE431)*(1-DE433)</f>
        <v/>
      </c>
      <c r="DF434" s="19">
        <f>(DF432*DF431)*(1-DF433)</f>
        <v/>
      </c>
      <c r="DG434" s="15" t="n"/>
      <c r="DH434" s="19">
        <f>(DH432*DH431)*(1-DH433)</f>
        <v/>
      </c>
      <c r="DI434" s="19">
        <f>(DI432*DI431)*(1-DI433)</f>
        <v/>
      </c>
      <c r="DJ434" s="19">
        <f>(DJ432*DJ431)*(1-DJ433)</f>
        <v/>
      </c>
      <c r="DK434" s="19">
        <f>(DK432*DK431)*(1-DK433)</f>
        <v/>
      </c>
      <c r="DL434" s="19">
        <f>(DL432*DL431)*(1-DL433)</f>
        <v/>
      </c>
      <c r="DM434" s="19">
        <f>(DM432*DM431)*(1-DM433)</f>
        <v/>
      </c>
      <c r="DN434" s="19">
        <f>(DN432*DN431)*(1-DN433)</f>
        <v/>
      </c>
      <c r="DO434" s="19">
        <f>(DO432*DO431)*(1-DO433)</f>
        <v/>
      </c>
      <c r="DP434" s="19">
        <f>(DP432*DP431)*(1-DP433)</f>
        <v/>
      </c>
      <c r="DQ434" s="19">
        <f>(DQ432*DQ431)*(1-DQ433)</f>
        <v/>
      </c>
      <c r="DR434" s="19">
        <f>(DR432*DR431)*(1-DR433)</f>
        <v/>
      </c>
      <c r="DS434" s="19">
        <f>(DS432*DS431)*(1-DS433)</f>
        <v/>
      </c>
      <c r="DT434" s="13" t="n"/>
      <c r="DU434" s="19">
        <f>(DU432*DU431)*(1-DU433)</f>
        <v/>
      </c>
      <c r="DV434" s="19">
        <f>(DV432*DV431)*(1-DV433)</f>
        <v/>
      </c>
      <c r="DW434" s="19">
        <f>(DW432*DW431)*(1-DW433)</f>
        <v/>
      </c>
      <c r="DX434" s="15" t="n"/>
      <c r="DY434" s="15" t="n"/>
      <c r="DZ434" s="15" t="n"/>
      <c r="EA434" s="15" t="n"/>
      <c r="EB434" s="19">
        <f>(EB432*EB431)*(1-EB433)</f>
        <v/>
      </c>
      <c r="EC434" s="19">
        <f>(EC432*EC431)*(1-EC433)</f>
        <v/>
      </c>
    </row>
    <row r="435" ht="16" customHeight="1">
      <c r="A435" s="16" t="inlineStr">
        <is>
          <t>Discount</t>
        </is>
      </c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>
        <v>0</v>
      </c>
      <c r="N435" s="17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17" t="n"/>
      <c r="Y435" s="17" t="n"/>
      <c r="Z435" s="17" t="n"/>
      <c r="AA435" s="17" t="n"/>
      <c r="AB435" s="13" t="n"/>
      <c r="AC435" s="17" t="n"/>
      <c r="AD435" s="17" t="n"/>
      <c r="AE435" s="17" t="n"/>
      <c r="AF435" s="17" t="n"/>
      <c r="AG435" s="17" t="n"/>
      <c r="AH435" s="17" t="n"/>
      <c r="AI435" s="17" t="n"/>
      <c r="AJ435" s="17" t="n"/>
      <c r="AK435" s="17" t="n"/>
      <c r="AL435" s="17" t="n"/>
      <c r="AP435" s="13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13" t="n"/>
      <c r="BE435" s="13" t="n"/>
      <c r="BF435" s="6" t="n"/>
      <c r="BG435" s="6" t="n"/>
      <c r="BH435" s="6" t="n"/>
      <c r="BI435" s="6" t="n"/>
      <c r="BJ435" s="17" t="n"/>
      <c r="BK435" s="17" t="n"/>
      <c r="BL435" s="17" t="n"/>
      <c r="BM435" s="17" t="n"/>
      <c r="BN435" s="17" t="n"/>
      <c r="BO435" s="6" t="n"/>
      <c r="BP435" s="6" t="n"/>
      <c r="BQ435" s="6" t="n"/>
      <c r="BR435" s="17" t="n"/>
      <c r="BS435" s="17" t="n"/>
      <c r="BT435" s="17" t="n"/>
      <c r="BU435" s="17" t="n"/>
      <c r="BV435" s="6" t="n"/>
      <c r="BW435" s="17" t="n"/>
      <c r="BX435" s="17" t="n"/>
      <c r="BY435" s="17" t="n"/>
      <c r="BZ435" s="17" t="n"/>
      <c r="CA435" s="17" t="n"/>
      <c r="CB435" s="17" t="n"/>
      <c r="CC435" s="13" t="n"/>
      <c r="CD435" s="13" t="n"/>
      <c r="CE435" s="13" t="n"/>
      <c r="CF435" s="13" t="n"/>
      <c r="CG435" s="13" t="n"/>
      <c r="CH435" s="13" t="n"/>
      <c r="CI435" s="13" t="n"/>
      <c r="CJ435" s="13" t="n"/>
      <c r="CK435" s="13" t="n"/>
      <c r="CL435" s="13" t="n"/>
      <c r="CM435" s="13" t="n"/>
      <c r="CN435" s="17" t="n"/>
      <c r="CO435" s="17" t="n"/>
      <c r="CP435" s="17" t="n"/>
      <c r="CQ435" s="17" t="n"/>
      <c r="CR435" s="6" t="n"/>
      <c r="CS435" s="6" t="n"/>
      <c r="CT435" s="6" t="n"/>
      <c r="CU435" s="13" t="n"/>
      <c r="CV435" s="6" t="n"/>
      <c r="CW435" s="6" t="n"/>
      <c r="CX435" s="6" t="n"/>
      <c r="CY435" s="6" t="n"/>
      <c r="CZ435" s="17" t="n"/>
      <c r="DA435" s="6" t="n"/>
      <c r="DB435" s="6" t="n"/>
      <c r="DC435" s="6" t="n"/>
      <c r="DD435" s="6" t="n"/>
      <c r="DE435" s="13" t="n"/>
      <c r="DF435" s="13" t="n"/>
      <c r="DG435" s="17" t="n"/>
      <c r="DH435" s="13" t="n"/>
      <c r="DI435" s="13" t="n"/>
      <c r="DJ435" s="13" t="n"/>
      <c r="DK435" s="13" t="n"/>
      <c r="DL435" s="13" t="n"/>
      <c r="DM435" s="13" t="n"/>
      <c r="DN435" s="13" t="n"/>
      <c r="DO435" s="6" t="n"/>
      <c r="DP435" s="6" t="n"/>
      <c r="DQ435" s="6" t="n"/>
      <c r="DR435" s="6" t="n"/>
      <c r="DS435" s="13" t="n"/>
      <c r="DT435" s="13" t="n"/>
      <c r="DU435" s="13" t="n"/>
      <c r="DV435" s="13" t="n"/>
      <c r="DW435" s="13" t="n"/>
      <c r="DX435" s="17" t="n"/>
      <c r="DY435" s="17" t="n"/>
      <c r="DZ435" s="17" t="n"/>
      <c r="EA435" s="17" t="n"/>
      <c r="EB435" s="13" t="n"/>
      <c r="EC435" s="13" t="n"/>
    </row>
    <row r="436" ht="16" customHeight="1">
      <c r="A436" s="18" t="inlineStr">
        <is>
          <t>Final Price</t>
        </is>
      </c>
      <c r="B436" s="19">
        <f>(B434*B433)*(1-B435)</f>
        <v/>
      </c>
      <c r="C436" s="19">
        <f>(C434*C433)*(1-C435)</f>
        <v/>
      </c>
      <c r="D436" s="19">
        <f>(D434*D433)*(1-D435)</f>
        <v/>
      </c>
      <c r="E436" s="19">
        <f>(E434*E433)*(1-E435)</f>
        <v/>
      </c>
      <c r="F436" s="19">
        <f>(F434*F433)*(1-F435)</f>
        <v/>
      </c>
      <c r="G436" s="19">
        <f>(G434*G433)*(1-G435)</f>
        <v/>
      </c>
      <c r="H436" s="19">
        <f>(H434*H433)*(1-H435)</f>
        <v/>
      </c>
      <c r="I436" s="19">
        <f>(I434*I433)*(1-I435)</f>
        <v/>
      </c>
      <c r="J436" s="19">
        <f>(J434*J433)*(1-J435)</f>
        <v/>
      </c>
      <c r="K436" s="19">
        <f>(K434*K433)*(1-K435)</f>
        <v/>
      </c>
      <c r="L436" s="19">
        <f>(L434*L433)*(1-L435)</f>
        <v/>
      </c>
      <c r="M436" s="19">
        <f>(M434*M433)*(1-M435)</f>
        <v/>
      </c>
      <c r="N436" s="19">
        <f>(N434*N433)*(1-N435)</f>
        <v/>
      </c>
      <c r="O436" s="19">
        <f>(O434*O433)*(1-O435)</f>
        <v/>
      </c>
      <c r="P436" s="19">
        <f>(P434*P433)*(1-P435)</f>
        <v/>
      </c>
      <c r="Q436" s="19">
        <f>(Q434*Q433)*(1-Q435)</f>
        <v/>
      </c>
      <c r="R436" s="19">
        <f>(R434*R433)*(1-R435)</f>
        <v/>
      </c>
      <c r="S436" s="19">
        <f>(S434*S433)*(1-S435)</f>
        <v/>
      </c>
      <c r="T436" s="19">
        <f>(T434*T433)*(1-T435)</f>
        <v/>
      </c>
      <c r="U436" s="19">
        <f>(U434*U433)*(1-U435)</f>
        <v/>
      </c>
      <c r="V436" s="19">
        <f>(V434*V433)*(1-V435)</f>
        <v/>
      </c>
      <c r="W436" s="19">
        <f>(W434*W433)*(1-W435)</f>
        <v/>
      </c>
      <c r="X436" s="19" t="n"/>
      <c r="Y436" s="19">
        <f>(Y434*Y433)*(1-Y435)</f>
        <v/>
      </c>
      <c r="Z436" s="19">
        <f>(Z434*Z433)*(1-Z435)</f>
        <v/>
      </c>
      <c r="AA436" s="19">
        <f>(AA434*AA433)*(1-AA435)</f>
        <v/>
      </c>
      <c r="AB436" s="19">
        <f>(AB434*AB433)*(1-AB435)</f>
        <v/>
      </c>
      <c r="AC436" s="19">
        <f>(AC434*AC433)*(1-AC435)</f>
        <v/>
      </c>
      <c r="AD436" s="19" t="n"/>
      <c r="AE436" s="19" t="n"/>
      <c r="AF436" s="19" t="n"/>
      <c r="AG436" s="19" t="n"/>
      <c r="AH436" s="19" t="n"/>
      <c r="AI436" s="19" t="n"/>
      <c r="AJ436" s="19">
        <f>(AJ434*AJ433)*(1-AJ435)</f>
        <v/>
      </c>
      <c r="AK436" s="19">
        <f>(AK434*AK433)*(1-AK435)</f>
        <v/>
      </c>
      <c r="AL436" s="19">
        <f>(AL434*AL433)*(1-AL435)</f>
        <v/>
      </c>
      <c r="AP436" s="13" t="n"/>
      <c r="AQ436" s="20" t="n"/>
      <c r="AR436" s="20" t="n"/>
      <c r="AS436" s="20" t="n"/>
      <c r="AT436" s="20" t="n"/>
      <c r="AU436" s="20" t="n"/>
      <c r="AV436" s="20" t="n"/>
      <c r="AW436" s="20" t="n"/>
      <c r="AX436" s="20" t="n"/>
      <c r="AY436" s="20" t="n"/>
      <c r="AZ436" s="20" t="n"/>
      <c r="BA436" s="20" t="n"/>
      <c r="BB436" s="20" t="n"/>
      <c r="BC436" s="20" t="n"/>
      <c r="BD436" s="13" t="n"/>
      <c r="BE436" s="13" t="n"/>
      <c r="BF436" s="20" t="n"/>
      <c r="BG436" s="20" t="n"/>
      <c r="BH436" s="20" t="n"/>
      <c r="BI436" s="20" t="n"/>
      <c r="BJ436" s="19">
        <f>(BJ434*BJ433)*(1-BJ435)</f>
        <v/>
      </c>
      <c r="BK436" s="19">
        <f>(BK434*BK433)*(1-BK435)</f>
        <v/>
      </c>
      <c r="BL436" s="19">
        <f>(BL434*BL433)*(1-BL435)</f>
        <v/>
      </c>
      <c r="BM436" s="19">
        <f>(BM434*BM433)*(1-BM435)</f>
        <v/>
      </c>
      <c r="BN436" s="19">
        <f>(BN434*BN433)*(1-BN435)</f>
        <v/>
      </c>
      <c r="BO436" s="20" t="n"/>
      <c r="BP436" s="20" t="n"/>
      <c r="BQ436" s="20" t="n"/>
      <c r="BR436" s="19">
        <f>(BR434*BR433)*(1-BR435)</f>
        <v/>
      </c>
      <c r="BS436" s="19">
        <f>(BS434*BS433)*(1-BS435)</f>
        <v/>
      </c>
      <c r="BT436" s="19">
        <f>(BT434*BT433)*(1-BT435)</f>
        <v/>
      </c>
      <c r="BU436" s="19">
        <f>(BU434*BU433)*(1-BU435)</f>
        <v/>
      </c>
      <c r="BV436" s="20" t="n"/>
      <c r="BW436" s="19">
        <f>(BW434*BW433)*(1-BW435)</f>
        <v/>
      </c>
      <c r="BX436" s="19">
        <f>(BX434*BX433)*(1-BX435)</f>
        <v/>
      </c>
      <c r="BY436" s="19">
        <f>(BY434*BY433)*(1-BY435)</f>
        <v/>
      </c>
      <c r="BZ436" s="19">
        <f>(BZ434*BZ433)*(1-BZ435)</f>
        <v/>
      </c>
      <c r="CA436" s="19">
        <f>(CA434*CA433)*(1-CA435)</f>
        <v/>
      </c>
      <c r="CB436" s="19">
        <f>(CB434*CB433)*(1-CB435)</f>
        <v/>
      </c>
      <c r="CC436" s="13" t="n"/>
      <c r="CD436" s="13" t="n"/>
      <c r="CE436" s="13" t="n"/>
      <c r="CF436" s="13" t="n"/>
      <c r="CG436" s="13" t="n"/>
      <c r="CH436" s="13" t="n"/>
      <c r="CI436" s="13" t="n"/>
      <c r="CJ436" s="13" t="n"/>
      <c r="CK436" s="13" t="n"/>
      <c r="CL436" s="13" t="n"/>
      <c r="CM436" s="13" t="n"/>
      <c r="CN436" s="19">
        <f>(CN434*CN433)*(1-CN435)</f>
        <v/>
      </c>
      <c r="CO436" s="19">
        <f>(CO434*CO433)*(1-CO435)</f>
        <v/>
      </c>
      <c r="CP436" s="19">
        <f>(CP434*CP433)*(1-CP435)</f>
        <v/>
      </c>
      <c r="CQ436" s="19">
        <f>(CQ434*CQ433)*(1-CQ435)</f>
        <v/>
      </c>
      <c r="CR436" s="20" t="n"/>
      <c r="CS436" s="20" t="n"/>
      <c r="CT436" s="20" t="n"/>
      <c r="CU436" s="13" t="n"/>
      <c r="CV436" s="20" t="n"/>
      <c r="CW436" s="20" t="n"/>
      <c r="CX436" s="20" t="n"/>
      <c r="CY436" s="20" t="n"/>
      <c r="CZ436" s="19">
        <f>(CZ434*CZ433)*(1-CZ435)</f>
        <v/>
      </c>
      <c r="DA436" s="20" t="n"/>
      <c r="DB436" s="20" t="n"/>
      <c r="DC436" s="20" t="n"/>
      <c r="DD436" s="20" t="n"/>
      <c r="DE436" s="13" t="n"/>
      <c r="DF436" s="13" t="n"/>
      <c r="DG436" s="19">
        <f>(DG434*DG433)*(1-DG435)</f>
        <v/>
      </c>
      <c r="DH436" s="13" t="n"/>
      <c r="DI436" s="13" t="n"/>
      <c r="DJ436" s="13" t="n"/>
      <c r="DK436" s="13" t="n"/>
      <c r="DL436" s="13" t="n"/>
      <c r="DM436" s="13" t="n"/>
      <c r="DN436" s="13" t="n"/>
      <c r="DO436" s="20" t="n"/>
      <c r="DP436" s="20" t="n"/>
      <c r="DQ436" s="20" t="n"/>
      <c r="DR436" s="20" t="n"/>
      <c r="DS436" s="13" t="n"/>
      <c r="DT436" s="19">
        <f>(DT434*DT433)*(1-DT435)</f>
        <v/>
      </c>
      <c r="DU436" s="13" t="n"/>
      <c r="DV436" s="13" t="n"/>
      <c r="DW436" s="13" t="n"/>
      <c r="DX436" s="19">
        <f>(DX434*DX433)*(1-DX435)</f>
        <v/>
      </c>
      <c r="DY436" s="19">
        <f>(DY434*DY433)*(1-DY435)</f>
        <v/>
      </c>
      <c r="DZ436" s="19">
        <f>(DZ434*DZ433)*(1-DZ435)</f>
        <v/>
      </c>
      <c r="EA436" s="19">
        <f>(EA434*EA433)*(1-EA435)</f>
        <v/>
      </c>
      <c r="EB436" s="13" t="n"/>
      <c r="EC436" s="13" t="n"/>
    </row>
    <row r="437" ht="16" customHeight="1">
      <c r="A437" s="11" t="inlineStr">
        <is>
          <t>Customer</t>
        </is>
      </c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inlineStr">
        <is>
          <t>Ormat</t>
        </is>
      </c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13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P437" s="13" t="n"/>
      <c r="AQ437" s="13" t="n"/>
      <c r="AR437" s="13" t="n"/>
      <c r="AS437" s="13" t="n"/>
      <c r="AT437" s="13" t="n"/>
      <c r="AU437" s="13" t="n"/>
      <c r="AV437" s="13" t="n"/>
      <c r="AW437" s="13" t="n"/>
      <c r="AX437" s="13" t="n"/>
      <c r="AY437" s="13" t="n"/>
      <c r="AZ437" s="13" t="n"/>
      <c r="BA437" s="13" t="n"/>
      <c r="BB437" s="13" t="n"/>
      <c r="BC437" s="13" t="n"/>
      <c r="BD437" s="13" t="n"/>
      <c r="BE437" s="13" t="n"/>
      <c r="BF437" s="13" t="n"/>
      <c r="BG437" s="13" t="n"/>
      <c r="BH437" s="13" t="n"/>
      <c r="BI437" s="13" t="n"/>
      <c r="BJ437" s="6" t="n"/>
      <c r="BK437" s="6" t="n"/>
      <c r="BL437" s="6" t="n"/>
      <c r="BM437" s="6" t="n"/>
      <c r="BN437" s="6" t="n"/>
      <c r="BO437" s="13" t="n"/>
      <c r="BP437" s="13" t="n"/>
      <c r="BQ437" s="13" t="n"/>
      <c r="BR437" s="6" t="n"/>
      <c r="BS437" s="6" t="n"/>
      <c r="BT437" s="6" t="n"/>
      <c r="BU437" s="6" t="n"/>
      <c r="BV437" s="13" t="n"/>
      <c r="BW437" s="6" t="n"/>
      <c r="BX437" s="6" t="n"/>
      <c r="BY437" s="6" t="n"/>
      <c r="BZ437" s="6" t="n"/>
      <c r="CA437" s="6" t="n"/>
      <c r="CB437" s="6" t="n"/>
      <c r="CC437" s="13" t="n"/>
      <c r="CD437" s="13" t="n"/>
      <c r="CE437" s="13" t="n"/>
      <c r="CF437" s="13" t="n"/>
      <c r="CG437" s="13" t="n"/>
      <c r="CH437" s="13" t="n"/>
      <c r="CI437" s="13" t="n"/>
      <c r="CJ437" s="13" t="n"/>
      <c r="CK437" s="13" t="n"/>
      <c r="CL437" s="13" t="n"/>
      <c r="CM437" s="13" t="n"/>
      <c r="CN437" s="6" t="n"/>
      <c r="CO437" s="6" t="n"/>
      <c r="CP437" s="6" t="n"/>
      <c r="CQ437" s="6" t="n"/>
      <c r="CR437" s="13" t="n"/>
      <c r="CS437" s="13" t="n"/>
      <c r="CT437" s="13" t="n"/>
      <c r="CU437" s="13" t="n"/>
      <c r="CV437" s="13" t="n"/>
      <c r="CW437" s="13" t="n"/>
      <c r="CX437" s="13" t="n"/>
      <c r="CY437" s="13" t="n"/>
      <c r="CZ437" s="6" t="n"/>
      <c r="DA437" s="13" t="n"/>
      <c r="DB437" s="13" t="n"/>
      <c r="DC437" s="13" t="n"/>
      <c r="DD437" s="13" t="n"/>
      <c r="DE437" s="13" t="n"/>
      <c r="DF437" s="13" t="n"/>
      <c r="DG437" s="6" t="n"/>
      <c r="DH437" s="13" t="n"/>
      <c r="DI437" s="13" t="n"/>
      <c r="DJ437" s="13" t="n"/>
      <c r="DK437" s="13" t="n"/>
      <c r="DL437" s="13" t="n"/>
      <c r="DM437" s="13" t="n"/>
      <c r="DN437" s="13" t="n"/>
      <c r="DO437" s="13" t="n"/>
      <c r="DP437" s="13" t="n"/>
      <c r="DQ437" s="13" t="n"/>
      <c r="DR437" s="13" t="n"/>
      <c r="DS437" s="13" t="n"/>
      <c r="DT437" s="13" t="n"/>
      <c r="DU437" s="13" t="n"/>
      <c r="DV437" s="13" t="n"/>
      <c r="DW437" s="13" t="n"/>
      <c r="DX437" s="6" t="n"/>
      <c r="DY437" s="6" t="n"/>
      <c r="DZ437" s="6" t="n"/>
      <c r="EA437" s="6" t="n"/>
      <c r="EB437" s="13" t="n"/>
      <c r="EC437" s="13" t="n"/>
    </row>
    <row r="438" ht="16" customHeight="1">
      <c r="A438" s="21" t="inlineStr">
        <is>
          <t>Customer PN</t>
        </is>
      </c>
      <c r="B438" s="20" t="n"/>
      <c r="C438" s="20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inlineStr">
        <is>
          <t>955.070.841.1</t>
        </is>
      </c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20" t="n"/>
      <c r="W438" s="20" t="n"/>
      <c r="X438" s="20" t="n"/>
      <c r="Y438" s="20" t="n"/>
      <c r="Z438" s="20" t="n"/>
      <c r="AA438" s="20" t="n"/>
      <c r="AB438" s="13" t="n"/>
      <c r="AC438" s="32" t="n"/>
      <c r="AD438" s="32" t="n"/>
      <c r="AE438" s="32" t="n"/>
      <c r="AF438" s="32" t="n"/>
      <c r="AG438" s="32" t="n"/>
      <c r="AH438" s="32" t="n"/>
      <c r="AI438" s="32" t="n"/>
      <c r="AJ438" s="20" t="n"/>
      <c r="AK438" s="20" t="n"/>
      <c r="AL438" s="20" t="n"/>
      <c r="AP438" s="13" t="n"/>
      <c r="AQ438" s="30" t="n"/>
      <c r="AR438" s="30" t="n"/>
      <c r="AS438" s="30" t="n"/>
      <c r="AT438" s="30" t="n"/>
      <c r="AU438" s="30" t="n"/>
      <c r="AV438" s="30" t="n"/>
      <c r="AW438" s="30" t="n"/>
      <c r="AX438" s="30" t="n"/>
      <c r="AY438" s="30" t="n"/>
      <c r="AZ438" s="30" t="n"/>
      <c r="BA438" s="30" t="n"/>
      <c r="BB438" s="30" t="n"/>
      <c r="BC438" s="30" t="n"/>
      <c r="BD438" s="13" t="n"/>
      <c r="BE438" s="13" t="n"/>
      <c r="BF438" s="30" t="n"/>
      <c r="BG438" s="30" t="n"/>
      <c r="BH438" s="30" t="n"/>
      <c r="BI438" s="30" t="n"/>
      <c r="BJ438" s="32" t="n"/>
      <c r="BK438" s="32" t="n"/>
      <c r="BL438" s="32" t="n"/>
      <c r="BM438" s="32" t="n"/>
      <c r="BN438" s="32" t="n"/>
      <c r="BO438" s="30" t="n"/>
      <c r="BP438" s="30" t="n"/>
      <c r="BQ438" s="30" t="n"/>
      <c r="BR438" s="32" t="n"/>
      <c r="BS438" s="32" t="n"/>
      <c r="BT438" s="32" t="n"/>
      <c r="BU438" s="32" t="n"/>
      <c r="BV438" s="30" t="n"/>
      <c r="BW438" s="32" t="n"/>
      <c r="BX438" s="32" t="n"/>
      <c r="BY438" s="32" t="n"/>
      <c r="BZ438" s="32" t="n"/>
      <c r="CA438" s="20" t="n"/>
      <c r="CB438" s="20" t="n"/>
      <c r="CC438" s="13" t="n"/>
      <c r="CD438" s="13" t="n"/>
      <c r="CE438" s="13" t="n"/>
      <c r="CF438" s="13" t="n"/>
      <c r="CG438" s="13" t="n"/>
      <c r="CH438" s="13" t="n"/>
      <c r="CI438" s="13" t="n"/>
      <c r="CJ438" s="13" t="n"/>
      <c r="CK438" s="13" t="n"/>
      <c r="CL438" s="13" t="n"/>
      <c r="CM438" s="13" t="n"/>
      <c r="CN438" s="32" t="n"/>
      <c r="CO438" s="32" t="n"/>
      <c r="CP438" s="32" t="n"/>
      <c r="CQ438" s="32" t="n"/>
      <c r="CR438" s="30" t="n"/>
      <c r="CS438" s="30" t="n"/>
      <c r="CT438" s="30" t="n"/>
      <c r="CU438" s="13" t="n"/>
      <c r="CV438" s="30" t="n"/>
      <c r="CW438" s="30" t="n"/>
      <c r="CX438" s="30" t="n"/>
      <c r="CY438" s="30" t="n"/>
      <c r="CZ438" s="32" t="n"/>
      <c r="DA438" s="30" t="n"/>
      <c r="DB438" s="30" t="n"/>
      <c r="DC438" s="30" t="n"/>
      <c r="DD438" s="30" t="n"/>
      <c r="DE438" s="13" t="n"/>
      <c r="DF438" s="13" t="n"/>
      <c r="DG438" s="32" t="n"/>
      <c r="DH438" s="13" t="n"/>
      <c r="DI438" s="13" t="n"/>
      <c r="DJ438" s="13" t="n"/>
      <c r="DK438" s="13" t="n"/>
      <c r="DL438" s="13" t="n"/>
      <c r="DM438" s="13" t="n"/>
      <c r="DN438" s="13" t="n"/>
      <c r="DO438" s="30" t="n"/>
      <c r="DP438" s="30" t="n"/>
      <c r="DQ438" s="30" t="n"/>
      <c r="DR438" s="30" t="n"/>
      <c r="DS438" s="13" t="n"/>
      <c r="DT438" s="13" t="n"/>
      <c r="DU438" s="13" t="n"/>
      <c r="DV438" s="13" t="n"/>
      <c r="DW438" s="13" t="n"/>
      <c r="DX438" s="32" t="n"/>
      <c r="DY438" s="32" t="n"/>
      <c r="DZ438" s="32" t="n"/>
      <c r="EA438" s="32" t="n"/>
      <c r="EB438" s="13" t="n"/>
      <c r="EC438" s="13" t="n"/>
    </row>
    <row r="439" ht="16" customHeight="1">
      <c r="A439" s="12" t="inlineStr">
        <is>
          <t>PO REF</t>
        </is>
      </c>
      <c r="B439" s="13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3" t="n"/>
      <c r="L439" s="13" t="n"/>
      <c r="M439" s="20" t="inlineStr">
        <is>
          <t>AJ23-1202</t>
        </is>
      </c>
      <c r="N439" s="13" t="n"/>
      <c r="O439" s="13" t="n"/>
      <c r="P439" s="13" t="n"/>
      <c r="Q439" s="13" t="n"/>
      <c r="R439" s="13" t="n"/>
      <c r="S439" s="13" t="n"/>
      <c r="T439" s="13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3" t="n"/>
      <c r="AE439" s="13" t="n"/>
      <c r="AF439" s="13" t="n"/>
      <c r="AG439" s="13" t="n"/>
      <c r="AH439" s="13" t="n"/>
      <c r="AI439" s="13" t="n"/>
      <c r="AJ439" s="13" t="n"/>
      <c r="AK439" s="13" t="n"/>
      <c r="AL439" s="13" t="n"/>
      <c r="AP439" s="13" t="n"/>
      <c r="AQ439" s="13" t="n"/>
      <c r="AR439" s="13" t="n"/>
      <c r="AS439" s="13" t="n"/>
      <c r="AT439" s="13" t="n"/>
      <c r="AU439" s="13" t="n"/>
      <c r="AV439" s="13" t="n"/>
      <c r="AW439" s="13" t="n"/>
      <c r="AX439" s="13" t="n"/>
      <c r="AY439" s="13" t="n"/>
      <c r="AZ439" s="13" t="n"/>
      <c r="BA439" s="13" t="n"/>
      <c r="BB439" s="13" t="n"/>
      <c r="BC439" s="13" t="n"/>
      <c r="BD439" s="13" t="n"/>
      <c r="BE439" s="13" t="n"/>
      <c r="BF439" s="13" t="n"/>
      <c r="BG439" s="13" t="n"/>
      <c r="BH439" s="13" t="n"/>
      <c r="BI439" s="13" t="n"/>
      <c r="BJ439" s="13" t="n"/>
      <c r="BK439" s="13" t="n"/>
      <c r="BL439" s="13" t="n"/>
      <c r="BM439" s="13" t="n"/>
      <c r="BN439" s="13" t="n"/>
      <c r="BO439" s="13" t="n"/>
      <c r="BP439" s="13" t="n"/>
      <c r="BQ439" s="13" t="n"/>
      <c r="BR439" s="13" t="n"/>
      <c r="BS439" s="13" t="n"/>
      <c r="BT439" s="13" t="n"/>
      <c r="BU439" s="13" t="n"/>
      <c r="BV439" s="13" t="n"/>
      <c r="BW439" s="13" t="n"/>
      <c r="BX439" s="13" t="n"/>
      <c r="BY439" s="13" t="n"/>
      <c r="BZ439" s="13" t="n"/>
      <c r="CA439" s="13" t="n"/>
      <c r="CB439" s="13" t="n"/>
      <c r="CC439" s="13" t="n"/>
      <c r="CD439" s="13" t="n"/>
      <c r="CE439" s="13" t="n"/>
      <c r="CF439" s="13" t="n"/>
      <c r="CG439" s="13" t="n"/>
      <c r="CH439" s="13" t="n"/>
      <c r="CI439" s="13" t="n"/>
      <c r="CJ439" s="13" t="n"/>
      <c r="CK439" s="13" t="n"/>
      <c r="CL439" s="13" t="n"/>
      <c r="CM439" s="13" t="n"/>
      <c r="CN439" s="13" t="n"/>
      <c r="CO439" s="13" t="n"/>
      <c r="CP439" s="13" t="n"/>
      <c r="CQ439" s="13" t="n"/>
      <c r="CR439" s="13" t="n"/>
      <c r="CS439" s="13" t="n"/>
      <c r="CT439" s="13" t="n"/>
      <c r="CU439" s="13" t="n"/>
      <c r="CV439" s="13" t="n"/>
      <c r="CW439" s="13" t="n"/>
      <c r="CX439" s="13" t="n"/>
      <c r="CY439" s="13" t="n"/>
      <c r="CZ439" s="13" t="n"/>
      <c r="DA439" s="13" t="n"/>
      <c r="DB439" s="13" t="n"/>
      <c r="DC439" s="13" t="n"/>
      <c r="DD439" s="13" t="n"/>
      <c r="DE439" s="13" t="n"/>
      <c r="DF439" s="13" t="n"/>
      <c r="DG439" s="13" t="n"/>
      <c r="DH439" s="13" t="n"/>
      <c r="DI439" s="13" t="n"/>
      <c r="DJ439" s="13" t="n"/>
      <c r="DK439" s="13" t="n"/>
      <c r="DL439" s="13" t="n"/>
      <c r="DM439" s="13" t="n"/>
      <c r="DN439" s="13" t="n"/>
      <c r="DO439" s="13" t="n"/>
      <c r="DP439" s="13" t="n"/>
      <c r="DQ439" s="13" t="n"/>
      <c r="DR439" s="13" t="n"/>
      <c r="DS439" s="13" t="n"/>
      <c r="DT439" s="13" t="n"/>
      <c r="DU439" s="13" t="n"/>
      <c r="DV439" s="13" t="n"/>
      <c r="DW439" s="13" t="n"/>
      <c r="DX439" s="13" t="n"/>
      <c r="DY439" s="13" t="n"/>
      <c r="DZ439" s="13" t="n"/>
      <c r="EA439" s="13" t="n"/>
      <c r="EB439" s="13" t="n"/>
      <c r="EC439" s="13" t="n"/>
    </row>
    <row r="440" ht="16" customHeight="1">
      <c r="A440" s="12" t="inlineStr">
        <is>
          <t>From Stock</t>
        </is>
      </c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inlineStr">
        <is>
          <t>V</t>
        </is>
      </c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13" t="n"/>
      <c r="AC440" s="30" t="n"/>
      <c r="AD440" s="30" t="n"/>
      <c r="AE440" s="30" t="n"/>
      <c r="AF440" s="30" t="n"/>
      <c r="AG440" s="30" t="n"/>
      <c r="AH440" s="30" t="n"/>
      <c r="AI440" s="30" t="n"/>
      <c r="AJ440" s="30" t="n"/>
      <c r="AK440" s="30" t="n"/>
      <c r="AL440" s="30" t="n"/>
      <c r="AP440" s="13" t="n"/>
      <c r="AQ440" s="15" t="n"/>
      <c r="AR440" s="15" t="n"/>
      <c r="AS440" s="15" t="n"/>
      <c r="AT440" s="15" t="n"/>
      <c r="AU440" s="15" t="n"/>
      <c r="AV440" s="15" t="n"/>
      <c r="AW440" s="15" t="n"/>
      <c r="AX440" s="15" t="n"/>
      <c r="AY440" s="15" t="n"/>
      <c r="AZ440" s="15" t="n"/>
      <c r="BA440" s="15" t="n"/>
      <c r="BB440" s="15" t="n"/>
      <c r="BC440" s="15" t="n"/>
      <c r="BD440" s="13" t="n"/>
      <c r="BE440" s="13" t="n"/>
      <c r="BF440" s="15" t="n"/>
      <c r="BG440" s="15" t="n"/>
      <c r="BH440" s="15" t="n"/>
      <c r="BI440" s="15" t="n"/>
      <c r="BJ440" s="30" t="n"/>
      <c r="BK440" s="30" t="n"/>
      <c r="BL440" s="30" t="n"/>
      <c r="BM440" s="30" t="n"/>
      <c r="BN440" s="30" t="n"/>
      <c r="BO440" s="15" t="n"/>
      <c r="BP440" s="15" t="n"/>
      <c r="BQ440" s="15" t="n"/>
      <c r="BR440" s="30" t="n"/>
      <c r="BS440" s="30" t="n"/>
      <c r="BT440" s="30" t="n"/>
      <c r="BU440" s="30" t="n"/>
      <c r="BV440" s="15" t="n"/>
      <c r="BW440" s="30" t="n"/>
      <c r="BX440" s="30" t="n"/>
      <c r="BY440" s="30" t="n"/>
      <c r="BZ440" s="30" t="n"/>
      <c r="CA440" s="30" t="n"/>
      <c r="CB440" s="30" t="n"/>
      <c r="CC440" s="13" t="n"/>
      <c r="CD440" s="13" t="n"/>
      <c r="CE440" s="13" t="n"/>
      <c r="CF440" s="13" t="n"/>
      <c r="CG440" s="13" t="n"/>
      <c r="CH440" s="13" t="n"/>
      <c r="CI440" s="13" t="n"/>
      <c r="CJ440" s="13" t="n"/>
      <c r="CK440" s="13" t="n"/>
      <c r="CL440" s="13" t="n"/>
      <c r="CM440" s="13" t="n"/>
      <c r="CN440" s="30" t="n"/>
      <c r="CO440" s="30" t="n"/>
      <c r="CP440" s="30" t="n"/>
      <c r="CQ440" s="30" t="n"/>
      <c r="CR440" s="15" t="n"/>
      <c r="CS440" s="15" t="n"/>
      <c r="CT440" s="15" t="n"/>
      <c r="CU440" s="13" t="n"/>
      <c r="CV440" s="15" t="n"/>
      <c r="CW440" s="15" t="n"/>
      <c r="CX440" s="15" t="n"/>
      <c r="CY440" s="15" t="n"/>
      <c r="CZ440" s="30" t="n"/>
      <c r="DA440" s="15" t="n"/>
      <c r="DB440" s="15" t="n"/>
      <c r="DC440" s="15" t="n"/>
      <c r="DD440" s="15" t="n"/>
      <c r="DE440" s="13" t="n"/>
      <c r="DF440" s="13" t="n"/>
      <c r="DG440" s="30" t="n"/>
      <c r="DH440" s="13" t="n"/>
      <c r="DI440" s="13" t="n"/>
      <c r="DJ440" s="13" t="n"/>
      <c r="DK440" s="13" t="n"/>
      <c r="DL440" s="13" t="n"/>
      <c r="DM440" s="13" t="n"/>
      <c r="DN440" s="13" t="n"/>
      <c r="DO440" s="15" t="n"/>
      <c r="DP440" s="15" t="n"/>
      <c r="DQ440" s="15" t="n"/>
      <c r="DR440" s="15" t="n"/>
      <c r="DS440" s="13" t="n"/>
      <c r="DT440" s="13" t="n"/>
      <c r="DU440" s="13" t="n"/>
      <c r="DV440" s="13" t="n"/>
      <c r="DW440" s="13" t="n"/>
      <c r="DX440" s="30" t="n"/>
      <c r="DY440" s="30" t="n"/>
      <c r="DZ440" s="30" t="n"/>
      <c r="EA440" s="30" t="n"/>
      <c r="EB440" s="13" t="n"/>
      <c r="EC440" s="13" t="n"/>
    </row>
    <row r="441" ht="16" customHeight="1">
      <c r="A441" s="12" t="inlineStr">
        <is>
          <t>Qty</t>
        </is>
      </c>
      <c r="B441" s="13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3" t="n"/>
      <c r="L441" s="13" t="n"/>
      <c r="M441" s="13" t="n">
        <v>1</v>
      </c>
      <c r="N441" s="13" t="n"/>
      <c r="O441" s="13" t="n"/>
      <c r="P441" s="13" t="n"/>
      <c r="Q441" s="13" t="n"/>
      <c r="R441" s="13" t="n"/>
      <c r="S441" s="13" t="n"/>
      <c r="T441" s="13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3" t="n"/>
      <c r="AE441" s="13" t="n"/>
      <c r="AF441" s="13" t="n"/>
      <c r="AG441" s="13" t="n"/>
      <c r="AH441" s="13" t="n"/>
      <c r="AI441" s="13" t="n"/>
      <c r="AJ441" s="13" t="n"/>
      <c r="AK441" s="13" t="n"/>
      <c r="AL441" s="13" t="n"/>
      <c r="AP441" s="13" t="n"/>
      <c r="AQ441" s="17" t="n"/>
      <c r="AR441" s="17" t="n"/>
      <c r="AS441" s="17" t="n"/>
      <c r="AT441" s="17" t="n"/>
      <c r="AU441" s="17" t="n"/>
      <c r="AV441" s="17" t="n"/>
      <c r="AW441" s="17" t="n"/>
      <c r="AX441" s="17" t="n"/>
      <c r="AY441" s="17" t="n"/>
      <c r="AZ441" s="17" t="n"/>
      <c r="BA441" s="17" t="n"/>
      <c r="BB441" s="17" t="n"/>
      <c r="BC441" s="17" t="n"/>
      <c r="BD441" s="13" t="n"/>
      <c r="BE441" s="13" t="n"/>
      <c r="BF441" s="17" t="n"/>
      <c r="BG441" s="17" t="n"/>
      <c r="BH441" s="17" t="n"/>
      <c r="BI441" s="17" t="n"/>
      <c r="BJ441" s="13" t="n"/>
      <c r="BK441" s="13" t="n"/>
      <c r="BL441" s="13" t="n"/>
      <c r="BM441" s="13" t="n"/>
      <c r="BN441" s="13" t="n"/>
      <c r="BO441" s="17" t="n"/>
      <c r="BP441" s="17" t="n"/>
      <c r="BQ441" s="17" t="n"/>
      <c r="BR441" s="13" t="n"/>
      <c r="BS441" s="13" t="n"/>
      <c r="BT441" s="13" t="n"/>
      <c r="BU441" s="13" t="n"/>
      <c r="BV441" s="17" t="n"/>
      <c r="BW441" s="13" t="n"/>
      <c r="BX441" s="13" t="n"/>
      <c r="BY441" s="13" t="n"/>
      <c r="BZ441" s="13" t="n"/>
      <c r="CA441" s="13" t="n"/>
      <c r="CB441" s="13" t="n"/>
      <c r="CC441" s="13" t="n"/>
      <c r="CD441" s="13" t="n"/>
      <c r="CE441" s="13" t="n"/>
      <c r="CF441" s="13" t="n"/>
      <c r="CG441" s="13" t="n"/>
      <c r="CH441" s="13" t="n"/>
      <c r="CI441" s="13" t="n"/>
      <c r="CJ441" s="13" t="n"/>
      <c r="CK441" s="13" t="n"/>
      <c r="CL441" s="13" t="n"/>
      <c r="CM441" s="13" t="n"/>
      <c r="CN441" s="13" t="n"/>
      <c r="CO441" s="13" t="n"/>
      <c r="CP441" s="13" t="n"/>
      <c r="CQ441" s="13" t="n"/>
      <c r="CR441" s="17" t="n"/>
      <c r="CS441" s="17" t="n"/>
      <c r="CT441" s="17" t="n"/>
      <c r="CU441" s="13" t="n"/>
      <c r="CV441" s="17" t="n"/>
      <c r="CW441" s="17" t="n"/>
      <c r="CX441" s="17" t="n"/>
      <c r="CY441" s="17" t="n"/>
      <c r="CZ441" s="13" t="n"/>
      <c r="DA441" s="17" t="n"/>
      <c r="DB441" s="17" t="n"/>
      <c r="DC441" s="17" t="n"/>
      <c r="DD441" s="17" t="n"/>
      <c r="DE441" s="13" t="n"/>
      <c r="DF441" s="13" t="n"/>
      <c r="DG441" s="13" t="n"/>
      <c r="DH441" s="13" t="n"/>
      <c r="DI441" s="13" t="n"/>
      <c r="DJ441" s="13" t="n"/>
      <c r="DK441" s="13" t="n"/>
      <c r="DL441" s="13" t="n"/>
      <c r="DM441" s="13" t="n"/>
      <c r="DN441" s="13" t="n"/>
      <c r="DO441" s="17" t="n"/>
      <c r="DP441" s="17" t="n"/>
      <c r="DQ441" s="17" t="n"/>
      <c r="DR441" s="17" t="n"/>
      <c r="DS441" s="13" t="n"/>
      <c r="DT441" s="13" t="n"/>
      <c r="DU441" s="13" t="n"/>
      <c r="DV441" s="13" t="n"/>
      <c r="DW441" s="13" t="n"/>
      <c r="DX441" s="13" t="n"/>
      <c r="DY441" s="13" t="n"/>
      <c r="DZ441" s="13" t="n"/>
      <c r="EA441" s="13" t="n"/>
      <c r="EB441" s="13" t="n"/>
      <c r="EC441" s="13" t="n"/>
    </row>
    <row r="442" ht="16" customHeight="1">
      <c r="A442" s="14" t="inlineStr">
        <is>
          <t>Price</t>
        </is>
      </c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>
        <v>540</v>
      </c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3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  <c r="AL442" s="15" t="n"/>
      <c r="AP442" s="19">
        <f>(AP440*AP439)*(1-AP441)</f>
        <v/>
      </c>
      <c r="AQ442" s="19">
        <f>(AQ440*AQ439)*(1-AQ441)</f>
        <v/>
      </c>
      <c r="AR442" s="19">
        <f>(AR440*AR439)*(1-AR441)</f>
        <v/>
      </c>
      <c r="AS442" s="19">
        <f>(AS440*AS439)*(1-AS441)</f>
        <v/>
      </c>
      <c r="AT442" s="19">
        <f>(AT440*AT439)*(1-AT441)</f>
        <v/>
      </c>
      <c r="AU442" s="19">
        <f>(AU440*AU439)*(1-AU441)</f>
        <v/>
      </c>
      <c r="AV442" s="19">
        <f>(AV440*AV439)*(1-AV441)</f>
        <v/>
      </c>
      <c r="AW442" s="19">
        <f>(AW440*AW439)*(1-AW441)</f>
        <v/>
      </c>
      <c r="AX442" s="19">
        <f>(AX440*AX439)*(1-AX441)</f>
        <v/>
      </c>
      <c r="AY442" s="19">
        <f>(AY440*AY439)*(1-AY441)</f>
        <v/>
      </c>
      <c r="AZ442" s="19">
        <f>(AZ440*AZ439)*(1-AZ441)</f>
        <v/>
      </c>
      <c r="BA442" s="19">
        <f>(BA440*BA439)*(1-BA441)</f>
        <v/>
      </c>
      <c r="BB442" s="19">
        <f>(BB440*BB439)*(1-BB441)</f>
        <v/>
      </c>
      <c r="BC442" s="19">
        <f>(BC440*BC439)*(1-BC441)</f>
        <v/>
      </c>
      <c r="BD442" s="19">
        <f>(BD440*BD439)*(1-BD441)</f>
        <v/>
      </c>
      <c r="BE442" s="19">
        <f>(BE440*BE439)*(1-BE441)</f>
        <v/>
      </c>
      <c r="BF442" s="19" t="n"/>
      <c r="BG442" s="19" t="n"/>
      <c r="BH442" s="19" t="n"/>
      <c r="BI442" s="19">
        <f>(BI440*BI439)*(1-BI441)</f>
        <v/>
      </c>
      <c r="BJ442" s="15" t="n"/>
      <c r="BK442" s="15" t="n"/>
      <c r="BL442" s="15" t="n"/>
      <c r="BM442" s="15" t="n"/>
      <c r="BN442" s="15" t="n"/>
      <c r="BO442" s="19">
        <f>(BO440*BO439)*(1-BO441)</f>
        <v/>
      </c>
      <c r="BP442" s="19">
        <f>(BP440*BP439)*(1-BP441)</f>
        <v/>
      </c>
      <c r="BQ442" s="19">
        <f>(BQ440*BQ439)*(1-BQ441)</f>
        <v/>
      </c>
      <c r="BR442" s="15" t="n"/>
      <c r="BS442" s="15" t="n"/>
      <c r="BT442" s="15" t="n"/>
      <c r="BU442" s="15" t="n"/>
      <c r="BV442" s="19">
        <f>(BV440*BV439)*(1-BV441)</f>
        <v/>
      </c>
      <c r="BW442" s="15" t="n"/>
      <c r="BX442" s="15" t="n"/>
      <c r="BY442" s="15" t="n"/>
      <c r="BZ442" s="15" t="n"/>
      <c r="CA442" s="15" t="n"/>
      <c r="CB442" s="15" t="n"/>
      <c r="CC442" s="19">
        <f>(CC440*CC439)*(1-CC441)</f>
        <v/>
      </c>
      <c r="CD442" s="19">
        <f>(CD440*CD439)*(1-CD441)</f>
        <v/>
      </c>
      <c r="CE442" s="19">
        <f>(CE440*CE439)*(1-CE441)</f>
        <v/>
      </c>
      <c r="CF442" s="19">
        <f>(CF440*CF439)*(1-CF441)</f>
        <v/>
      </c>
      <c r="CG442" s="19">
        <f>(CG440*CG439)*(1-CG441)</f>
        <v/>
      </c>
      <c r="CH442" s="19">
        <f>(CH440*CH439)*(1-CH441)</f>
        <v/>
      </c>
      <c r="CI442" s="19">
        <f>(CI440*CI439)*(1-CI441)</f>
        <v/>
      </c>
      <c r="CJ442" s="19">
        <f>(CJ440*CJ439)*(1-CJ441)</f>
        <v/>
      </c>
      <c r="CK442" s="19">
        <f>(CK440*CK439)*(1-CK441)</f>
        <v/>
      </c>
      <c r="CL442" s="19">
        <f>(CL440*CL439)*(1-CL441)</f>
        <v/>
      </c>
      <c r="CM442" s="19">
        <f>(CM440*CM439)*(1-CM441)</f>
        <v/>
      </c>
      <c r="CN442" s="15" t="n"/>
      <c r="CO442" s="15" t="n"/>
      <c r="CP442" s="15" t="n"/>
      <c r="CQ442" s="15" t="n"/>
      <c r="CR442" s="19">
        <f>(CR440*CR439)*(1-CR441)</f>
        <v/>
      </c>
      <c r="CS442" s="19">
        <f>(CS440*CS439)*(1-CS441)</f>
        <v/>
      </c>
      <c r="CT442" s="19">
        <f>(CT440*CT439)*(1-CT441)</f>
        <v/>
      </c>
      <c r="CU442" s="19">
        <f>(CU440*CU439)*(1-CU441)</f>
        <v/>
      </c>
      <c r="CV442" s="19">
        <f>(CV440*CV439)*(1-CV441)</f>
        <v/>
      </c>
      <c r="CW442" s="19">
        <f>(CW440*CW439)*(1-CW441)</f>
        <v/>
      </c>
      <c r="CX442" s="19" t="n"/>
      <c r="CY442" s="19" t="n"/>
      <c r="CZ442" s="15" t="n"/>
      <c r="DA442" s="19">
        <f>(DA440*DA439)*(1-DA441)</f>
        <v/>
      </c>
      <c r="DB442" s="19">
        <f>(DB440*DB439)*(1-DB441)</f>
        <v/>
      </c>
      <c r="DC442" s="19">
        <f>(DC440*DC439)*(1-DC441)</f>
        <v/>
      </c>
      <c r="DD442" s="19">
        <f>(DD440*DD439)*(1-DD441)</f>
        <v/>
      </c>
      <c r="DE442" s="19">
        <f>(DE440*DE439)*(1-DE441)</f>
        <v/>
      </c>
      <c r="DF442" s="19">
        <f>(DF440*DF439)*(1-DF441)</f>
        <v/>
      </c>
      <c r="DG442" s="15" t="n"/>
      <c r="DH442" s="19">
        <f>(DH440*DH439)*(1-DH441)</f>
        <v/>
      </c>
      <c r="DI442" s="19">
        <f>(DI440*DI439)*(1-DI441)</f>
        <v/>
      </c>
      <c r="DJ442" s="19">
        <f>(DJ440*DJ439)*(1-DJ441)</f>
        <v/>
      </c>
      <c r="DK442" s="19">
        <f>(DK440*DK439)*(1-DK441)</f>
        <v/>
      </c>
      <c r="DL442" s="19">
        <f>(DL440*DL439)*(1-DL441)</f>
        <v/>
      </c>
      <c r="DM442" s="19">
        <f>(DM440*DM439)*(1-DM441)</f>
        <v/>
      </c>
      <c r="DN442" s="19">
        <f>(DN440*DN439)*(1-DN441)</f>
        <v/>
      </c>
      <c r="DO442" s="19">
        <f>(DO440*DO439)*(1-DO441)</f>
        <v/>
      </c>
      <c r="DP442" s="19">
        <f>(DP440*DP439)*(1-DP441)</f>
        <v/>
      </c>
      <c r="DQ442" s="19">
        <f>(DQ440*DQ439)*(1-DQ441)</f>
        <v/>
      </c>
      <c r="DR442" s="19">
        <f>(DR440*DR439)*(1-DR441)</f>
        <v/>
      </c>
      <c r="DS442" s="19">
        <f>(DS440*DS439)*(1-DS441)</f>
        <v/>
      </c>
      <c r="DT442" s="13" t="n"/>
      <c r="DU442" s="19">
        <f>(DU440*DU439)*(1-DU441)</f>
        <v/>
      </c>
      <c r="DV442" s="19">
        <f>(DV440*DV439)*(1-DV441)</f>
        <v/>
      </c>
      <c r="DW442" s="19">
        <f>(DW440*DW439)*(1-DW441)</f>
        <v/>
      </c>
      <c r="DX442" s="15" t="n"/>
      <c r="DY442" s="15" t="n"/>
      <c r="DZ442" s="15" t="n"/>
      <c r="EA442" s="15" t="n"/>
      <c r="EB442" s="19">
        <f>(EB440*EB439)*(1-EB441)</f>
        <v/>
      </c>
      <c r="EC442" s="19">
        <f>(EC440*EC439)*(1-EC441)</f>
        <v/>
      </c>
    </row>
    <row r="443" ht="16" customHeight="1">
      <c r="A443" s="16" t="inlineStr">
        <is>
          <t>Discount</t>
        </is>
      </c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>
        <v>0</v>
      </c>
      <c r="N443" s="17" t="n"/>
      <c r="O443" s="17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17" t="n"/>
      <c r="Y443" s="17" t="n"/>
      <c r="Z443" s="17" t="n"/>
      <c r="AA443" s="17" t="n"/>
      <c r="AB443" s="13" t="n"/>
      <c r="AC443" s="17" t="n"/>
      <c r="AD443" s="17" t="n"/>
      <c r="AE443" s="17" t="n"/>
      <c r="AF443" s="17" t="n"/>
      <c r="AG443" s="17" t="n"/>
      <c r="AH443" s="17" t="n"/>
      <c r="AI443" s="17" t="n"/>
      <c r="AJ443" s="17" t="n"/>
      <c r="AK443" s="17" t="n"/>
      <c r="AL443" s="17" t="n"/>
      <c r="AP443" s="13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13" t="n"/>
      <c r="BE443" s="13" t="n"/>
      <c r="BF443" s="6" t="n"/>
      <c r="BG443" s="6" t="n"/>
      <c r="BH443" s="6" t="n"/>
      <c r="BI443" s="6" t="n"/>
      <c r="BJ443" s="17" t="n"/>
      <c r="BK443" s="17" t="n"/>
      <c r="BL443" s="17" t="n"/>
      <c r="BM443" s="17" t="n"/>
      <c r="BN443" s="17" t="n"/>
      <c r="BO443" s="6" t="n"/>
      <c r="BP443" s="6" t="n"/>
      <c r="BQ443" s="6" t="n"/>
      <c r="BR443" s="17" t="n"/>
      <c r="BS443" s="17" t="n"/>
      <c r="BT443" s="17" t="n"/>
      <c r="BU443" s="17" t="n"/>
      <c r="BV443" s="6" t="n"/>
      <c r="BW443" s="17" t="n"/>
      <c r="BX443" s="17" t="n"/>
      <c r="BY443" s="17" t="n"/>
      <c r="BZ443" s="17" t="n"/>
      <c r="CA443" s="17" t="n"/>
      <c r="CB443" s="17" t="n"/>
      <c r="CC443" s="13" t="n"/>
      <c r="CD443" s="13" t="n"/>
      <c r="CE443" s="13" t="n"/>
      <c r="CF443" s="13" t="n"/>
      <c r="CG443" s="13" t="n"/>
      <c r="CH443" s="13" t="n"/>
      <c r="CI443" s="13" t="n"/>
      <c r="CJ443" s="13" t="n"/>
      <c r="CK443" s="13" t="n"/>
      <c r="CL443" s="13" t="n"/>
      <c r="CM443" s="13" t="n"/>
      <c r="CN443" s="17" t="n"/>
      <c r="CO443" s="17" t="n"/>
      <c r="CP443" s="17" t="n"/>
      <c r="CQ443" s="17" t="n"/>
      <c r="CR443" s="6" t="n"/>
      <c r="CS443" s="6" t="n"/>
      <c r="CT443" s="6" t="n"/>
      <c r="CU443" s="13" t="n"/>
      <c r="CV443" s="6" t="n"/>
      <c r="CW443" s="6" t="n"/>
      <c r="CX443" s="6" t="n"/>
      <c r="CY443" s="6" t="n"/>
      <c r="CZ443" s="17" t="n"/>
      <c r="DA443" s="6" t="n"/>
      <c r="DB443" s="6" t="n"/>
      <c r="DC443" s="6" t="n"/>
      <c r="DD443" s="6" t="n"/>
      <c r="DE443" s="13" t="n"/>
      <c r="DF443" s="13" t="n"/>
      <c r="DG443" s="17" t="n"/>
      <c r="DH443" s="13" t="n"/>
      <c r="DI443" s="13" t="n"/>
      <c r="DJ443" s="13" t="n"/>
      <c r="DK443" s="13" t="n"/>
      <c r="DL443" s="13" t="n"/>
      <c r="DM443" s="13" t="n"/>
      <c r="DN443" s="13" t="n"/>
      <c r="DO443" s="6" t="n"/>
      <c r="DP443" s="6" t="n"/>
      <c r="DQ443" s="6" t="n"/>
      <c r="DR443" s="6" t="n"/>
      <c r="DS443" s="13" t="n"/>
      <c r="DT443" s="13" t="n"/>
      <c r="DU443" s="13" t="n"/>
      <c r="DV443" s="13" t="n"/>
      <c r="DW443" s="13" t="n"/>
      <c r="DX443" s="17" t="n"/>
      <c r="DY443" s="17" t="n"/>
      <c r="DZ443" s="17" t="n"/>
      <c r="EA443" s="17" t="n"/>
      <c r="EB443" s="13" t="n"/>
      <c r="EC443" s="13" t="n"/>
    </row>
    <row r="444" ht="16" customHeight="1">
      <c r="A444" s="18" t="inlineStr">
        <is>
          <t>Final Price</t>
        </is>
      </c>
      <c r="B444" s="19">
        <f>(B442*B441)*(1-B443)</f>
        <v/>
      </c>
      <c r="C444" s="19">
        <f>(C442*C441)*(1-C443)</f>
        <v/>
      </c>
      <c r="D444" s="19">
        <f>(D442*D441)*(1-D443)</f>
        <v/>
      </c>
      <c r="E444" s="19">
        <f>(E442*E441)*(1-E443)</f>
        <v/>
      </c>
      <c r="F444" s="19">
        <f>(F442*F441)*(1-F443)</f>
        <v/>
      </c>
      <c r="G444" s="19">
        <f>(G442*G441)*(1-G443)</f>
        <v/>
      </c>
      <c r="H444" s="19">
        <f>(H442*H441)*(1-H443)</f>
        <v/>
      </c>
      <c r="I444" s="19">
        <f>(I442*I441)*(1-I443)</f>
        <v/>
      </c>
      <c r="J444" s="19">
        <f>(J442*J441)*(1-J443)</f>
        <v/>
      </c>
      <c r="K444" s="19">
        <f>(K442*K441)*(1-K443)</f>
        <v/>
      </c>
      <c r="L444" s="19">
        <f>(L442*L441)*(1-L443)</f>
        <v/>
      </c>
      <c r="M444" s="19">
        <f>(M442*M441)*(1-M443)</f>
        <v/>
      </c>
      <c r="N444" s="19">
        <f>(N442*N441)*(1-N443)</f>
        <v/>
      </c>
      <c r="O444" s="19">
        <f>(O442*O441)*(1-O443)</f>
        <v/>
      </c>
      <c r="P444" s="19">
        <f>(P442*P441)*(1-P443)</f>
        <v/>
      </c>
      <c r="Q444" s="19">
        <f>(Q442*Q441)*(1-Q443)</f>
        <v/>
      </c>
      <c r="R444" s="19">
        <f>(R442*R441)*(1-R443)</f>
        <v/>
      </c>
      <c r="S444" s="19">
        <f>(S442*S441)*(1-S443)</f>
        <v/>
      </c>
      <c r="T444" s="19">
        <f>(T442*T441)*(1-T443)</f>
        <v/>
      </c>
      <c r="U444" s="19">
        <f>(U442*U441)*(1-U443)</f>
        <v/>
      </c>
      <c r="V444" s="19">
        <f>(V442*V441)*(1-V443)</f>
        <v/>
      </c>
      <c r="W444" s="19">
        <f>(W442*W441)*(1-W443)</f>
        <v/>
      </c>
      <c r="X444" s="19" t="n"/>
      <c r="Y444" s="19">
        <f>(Y442*Y441)*(1-Y443)</f>
        <v/>
      </c>
      <c r="Z444" s="19">
        <f>(Z442*Z441)*(1-Z443)</f>
        <v/>
      </c>
      <c r="AA444" s="19">
        <f>(AA442*AA441)*(1-AA443)</f>
        <v/>
      </c>
      <c r="AB444" s="19">
        <f>(AB442*AB441)*(1-AB443)</f>
        <v/>
      </c>
      <c r="AC444" s="19">
        <f>(AC442*AC441)*(1-AC443)</f>
        <v/>
      </c>
      <c r="AD444" s="19" t="n"/>
      <c r="AE444" s="19" t="n"/>
      <c r="AF444" s="19" t="n"/>
      <c r="AG444" s="19" t="n"/>
      <c r="AH444" s="19" t="n"/>
      <c r="AI444" s="19" t="n"/>
      <c r="AJ444" s="19">
        <f>(AJ442*AJ441)*(1-AJ443)</f>
        <v/>
      </c>
      <c r="AK444" s="19">
        <f>(AK442*AK441)*(1-AK443)</f>
        <v/>
      </c>
      <c r="AL444" s="19">
        <f>(AL442*AL441)*(1-AL443)</f>
        <v/>
      </c>
      <c r="AP444" s="13" t="n"/>
      <c r="AQ444" s="20" t="n"/>
      <c r="AR444" s="20" t="n"/>
      <c r="AS444" s="20" t="n"/>
      <c r="AT444" s="20" t="n"/>
      <c r="AU444" s="20" t="n"/>
      <c r="AV444" s="20" t="n"/>
      <c r="AW444" s="20" t="n"/>
      <c r="AX444" s="20" t="n"/>
      <c r="AY444" s="20" t="n"/>
      <c r="AZ444" s="20" t="n"/>
      <c r="BA444" s="20" t="n"/>
      <c r="BB444" s="20" t="n"/>
      <c r="BC444" s="20" t="n"/>
      <c r="BD444" s="13" t="n"/>
      <c r="BE444" s="13" t="n"/>
      <c r="BF444" s="20" t="n"/>
      <c r="BG444" s="20" t="n"/>
      <c r="BH444" s="20" t="n"/>
      <c r="BI444" s="20" t="n"/>
      <c r="BJ444" s="19">
        <f>(BJ442*BJ441)*(1-BJ443)</f>
        <v/>
      </c>
      <c r="BK444" s="19">
        <f>(BK442*BK441)*(1-BK443)</f>
        <v/>
      </c>
      <c r="BL444" s="19">
        <f>(BL442*BL441)*(1-BL443)</f>
        <v/>
      </c>
      <c r="BM444" s="19">
        <f>(BM442*BM441)*(1-BM443)</f>
        <v/>
      </c>
      <c r="BN444" s="19">
        <f>(BN442*BN441)*(1-BN443)</f>
        <v/>
      </c>
      <c r="BO444" s="20" t="n"/>
      <c r="BP444" s="20" t="n"/>
      <c r="BQ444" s="20" t="n"/>
      <c r="BR444" s="19">
        <f>(BR442*BR441)*(1-BR443)</f>
        <v/>
      </c>
      <c r="BS444" s="19">
        <f>(BS442*BS441)*(1-BS443)</f>
        <v/>
      </c>
      <c r="BT444" s="19">
        <f>(BT442*BT441)*(1-BT443)</f>
        <v/>
      </c>
      <c r="BU444" s="19">
        <f>(BU442*BU441)*(1-BU443)</f>
        <v/>
      </c>
      <c r="BV444" s="20" t="n"/>
      <c r="BW444" s="19">
        <f>(BW442*BW441)*(1-BW443)</f>
        <v/>
      </c>
      <c r="BX444" s="19">
        <f>(BX442*BX441)*(1-BX443)</f>
        <v/>
      </c>
      <c r="BY444" s="19">
        <f>(BY442*BY441)*(1-BY443)</f>
        <v/>
      </c>
      <c r="BZ444" s="19">
        <f>(BZ442*BZ441)*(1-BZ443)</f>
        <v/>
      </c>
      <c r="CA444" s="19">
        <f>(CA442*CA441)*(1-CA443)</f>
        <v/>
      </c>
      <c r="CB444" s="19">
        <f>(CB442*CB441)*(1-CB443)</f>
        <v/>
      </c>
      <c r="CC444" s="13" t="n"/>
      <c r="CD444" s="13" t="n"/>
      <c r="CE444" s="13" t="n"/>
      <c r="CF444" s="13" t="n"/>
      <c r="CG444" s="13" t="n"/>
      <c r="CH444" s="13" t="n"/>
      <c r="CI444" s="13" t="n"/>
      <c r="CJ444" s="13" t="n"/>
      <c r="CK444" s="13" t="n"/>
      <c r="CL444" s="13" t="n"/>
      <c r="CM444" s="13" t="n"/>
      <c r="CN444" s="19">
        <f>(CN442*CN441)*(1-CN443)</f>
        <v/>
      </c>
      <c r="CO444" s="19">
        <f>(CO442*CO441)*(1-CO443)</f>
        <v/>
      </c>
      <c r="CP444" s="19">
        <f>(CP442*CP441)*(1-CP443)</f>
        <v/>
      </c>
      <c r="CQ444" s="19">
        <f>(CQ442*CQ441)*(1-CQ443)</f>
        <v/>
      </c>
      <c r="CR444" s="20" t="n"/>
      <c r="CS444" s="20" t="n"/>
      <c r="CT444" s="20" t="n"/>
      <c r="CU444" s="13" t="n"/>
      <c r="CV444" s="20" t="n"/>
      <c r="CW444" s="20" t="n"/>
      <c r="CX444" s="20" t="n"/>
      <c r="CY444" s="20" t="n"/>
      <c r="CZ444" s="19">
        <f>(CZ442*CZ441)*(1-CZ443)</f>
        <v/>
      </c>
      <c r="DA444" s="20" t="n"/>
      <c r="DB444" s="20" t="n"/>
      <c r="DC444" s="20" t="n"/>
      <c r="DD444" s="20" t="n"/>
      <c r="DE444" s="13" t="n"/>
      <c r="DF444" s="13" t="n"/>
      <c r="DG444" s="19">
        <f>(DG442*DG441)*(1-DG443)</f>
        <v/>
      </c>
      <c r="DH444" s="13" t="n"/>
      <c r="DI444" s="13" t="n"/>
      <c r="DJ444" s="13" t="n"/>
      <c r="DK444" s="13" t="n"/>
      <c r="DL444" s="13" t="n"/>
      <c r="DM444" s="13" t="n"/>
      <c r="DN444" s="13" t="n"/>
      <c r="DO444" s="20" t="n"/>
      <c r="DP444" s="20" t="n"/>
      <c r="DQ444" s="20" t="n"/>
      <c r="DR444" s="20" t="n"/>
      <c r="DS444" s="13" t="n"/>
      <c r="DT444" s="19">
        <f>(DT442*DT441)*(1-DT443)</f>
        <v/>
      </c>
      <c r="DU444" s="13" t="n"/>
      <c r="DV444" s="13" t="n"/>
      <c r="DW444" s="13" t="n"/>
      <c r="DX444" s="19">
        <f>(DX442*DX441)*(1-DX443)</f>
        <v/>
      </c>
      <c r="DY444" s="19">
        <f>(DY442*DY441)*(1-DY443)</f>
        <v/>
      </c>
      <c r="DZ444" s="19">
        <f>(DZ442*DZ441)*(1-DZ443)</f>
        <v/>
      </c>
      <c r="EA444" s="19">
        <f>(EA442*EA441)*(1-EA443)</f>
        <v/>
      </c>
      <c r="EB444" s="13" t="n"/>
      <c r="EC444" s="13" t="n"/>
    </row>
    <row r="445" ht="16" customHeight="1">
      <c r="A445" s="11" t="inlineStr">
        <is>
          <t>Customer</t>
        </is>
      </c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inlineStr">
        <is>
          <t>Ormat</t>
        </is>
      </c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13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P445" s="13" t="n"/>
      <c r="AQ445" s="13" t="n"/>
      <c r="AR445" s="13" t="n"/>
      <c r="AS445" s="13" t="n"/>
      <c r="AT445" s="13" t="n"/>
      <c r="AU445" s="13" t="n"/>
      <c r="AV445" s="13" t="n"/>
      <c r="AW445" s="13" t="n"/>
      <c r="AX445" s="13" t="n"/>
      <c r="AY445" s="13" t="n"/>
      <c r="AZ445" s="13" t="n"/>
      <c r="BA445" s="13" t="n"/>
      <c r="BB445" s="13" t="n"/>
      <c r="BC445" s="13" t="n"/>
      <c r="BD445" s="13" t="n"/>
      <c r="BE445" s="13" t="n"/>
      <c r="BF445" s="13" t="n"/>
      <c r="BG445" s="13" t="n"/>
      <c r="BH445" s="13" t="n"/>
      <c r="BI445" s="13" t="n"/>
      <c r="BJ445" s="6" t="n"/>
      <c r="BK445" s="6" t="n"/>
      <c r="BL445" s="6" t="n"/>
      <c r="BM445" s="6" t="n"/>
      <c r="BN445" s="6" t="n"/>
      <c r="BO445" s="13" t="n"/>
      <c r="BP445" s="13" t="n"/>
      <c r="BQ445" s="13" t="n"/>
      <c r="BR445" s="6" t="n"/>
      <c r="BS445" s="6" t="n"/>
      <c r="BT445" s="6" t="n"/>
      <c r="BU445" s="6" t="n"/>
      <c r="BV445" s="13" t="n"/>
      <c r="BW445" s="6" t="n"/>
      <c r="BX445" s="6" t="n"/>
      <c r="BY445" s="6" t="n"/>
      <c r="BZ445" s="6" t="n"/>
      <c r="CA445" s="6" t="n"/>
      <c r="CB445" s="6" t="n"/>
      <c r="CC445" s="13" t="n"/>
      <c r="CD445" s="13" t="n"/>
      <c r="CE445" s="13" t="n"/>
      <c r="CF445" s="13" t="n"/>
      <c r="CG445" s="13" t="n"/>
      <c r="CH445" s="13" t="n"/>
      <c r="CI445" s="13" t="n"/>
      <c r="CJ445" s="13" t="n"/>
      <c r="CK445" s="13" t="n"/>
      <c r="CL445" s="13" t="n"/>
      <c r="CM445" s="13" t="n"/>
      <c r="CN445" s="6" t="n"/>
      <c r="CO445" s="6" t="n"/>
      <c r="CP445" s="6" t="n"/>
      <c r="CQ445" s="6" t="n"/>
      <c r="CR445" s="13" t="n"/>
      <c r="CS445" s="13" t="n"/>
      <c r="CT445" s="13" t="n"/>
      <c r="CU445" s="13" t="n"/>
      <c r="CV445" s="13" t="n"/>
      <c r="CW445" s="13" t="n"/>
      <c r="CX445" s="13" t="n"/>
      <c r="CY445" s="13" t="n"/>
      <c r="CZ445" s="6" t="n"/>
      <c r="DA445" s="13" t="n"/>
      <c r="DB445" s="13" t="n"/>
      <c r="DC445" s="13" t="n"/>
      <c r="DD445" s="13" t="n"/>
      <c r="DE445" s="13" t="n"/>
      <c r="DF445" s="13" t="n"/>
      <c r="DG445" s="6" t="n"/>
      <c r="DH445" s="13" t="n"/>
      <c r="DI445" s="13" t="n"/>
      <c r="DJ445" s="13" t="n"/>
      <c r="DK445" s="13" t="n"/>
      <c r="DL445" s="13" t="n"/>
      <c r="DM445" s="13" t="n"/>
      <c r="DN445" s="13" t="n"/>
      <c r="DO445" s="13" t="n"/>
      <c r="DP445" s="13" t="n"/>
      <c r="DQ445" s="13" t="n"/>
      <c r="DR445" s="13" t="n"/>
      <c r="DS445" s="13" t="n"/>
      <c r="DT445" s="13" t="n"/>
      <c r="DU445" s="13" t="n"/>
      <c r="DV445" s="13" t="n"/>
      <c r="DW445" s="13" t="n"/>
      <c r="DX445" s="6" t="n"/>
      <c r="DY445" s="6" t="n"/>
      <c r="DZ445" s="6" t="n"/>
      <c r="EA445" s="6" t="n"/>
      <c r="EB445" s="13" t="n"/>
      <c r="EC445" s="13" t="n"/>
    </row>
    <row r="446" ht="16" customHeight="1">
      <c r="A446" s="21" t="inlineStr">
        <is>
          <t>Customer PN</t>
        </is>
      </c>
      <c r="B446" s="20" t="n"/>
      <c r="C446" s="20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inlineStr">
        <is>
          <t>955.070.841.1</t>
        </is>
      </c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20" t="n"/>
      <c r="W446" s="20" t="n"/>
      <c r="X446" s="20" t="n"/>
      <c r="Y446" s="20" t="n"/>
      <c r="Z446" s="20" t="n"/>
      <c r="AA446" s="20" t="n"/>
      <c r="AB446" s="13" t="n"/>
      <c r="AC446" s="32" t="n"/>
      <c r="AD446" s="32" t="n"/>
      <c r="AE446" s="32" t="n"/>
      <c r="AF446" s="32" t="n"/>
      <c r="AG446" s="32" t="n"/>
      <c r="AH446" s="32" t="n"/>
      <c r="AI446" s="32" t="n"/>
      <c r="AJ446" s="20" t="n"/>
      <c r="AK446" s="20" t="n"/>
      <c r="AL446" s="20" t="n"/>
      <c r="AP446" s="13" t="n"/>
      <c r="AQ446" s="30" t="n"/>
      <c r="AR446" s="30" t="n"/>
      <c r="AS446" s="30" t="n"/>
      <c r="AT446" s="30" t="n"/>
      <c r="AU446" s="30" t="n"/>
      <c r="AV446" s="30" t="n"/>
      <c r="AW446" s="30" t="n"/>
      <c r="AX446" s="30" t="n"/>
      <c r="AY446" s="30" t="n"/>
      <c r="AZ446" s="30" t="n"/>
      <c r="BA446" s="30" t="n"/>
      <c r="BB446" s="30" t="n"/>
      <c r="BC446" s="30" t="n"/>
      <c r="BD446" s="13" t="n"/>
      <c r="BE446" s="13" t="n"/>
      <c r="BF446" s="30" t="n"/>
      <c r="BG446" s="30" t="n"/>
      <c r="BH446" s="30" t="n"/>
      <c r="BI446" s="30" t="n"/>
      <c r="BJ446" s="32" t="n"/>
      <c r="BK446" s="32" t="n"/>
      <c r="BL446" s="32" t="n"/>
      <c r="BM446" s="32" t="n"/>
      <c r="BN446" s="32" t="n"/>
      <c r="BO446" s="30" t="n"/>
      <c r="BP446" s="30" t="n"/>
      <c r="BQ446" s="30" t="n"/>
      <c r="BR446" s="32" t="n"/>
      <c r="BS446" s="32" t="n"/>
      <c r="BT446" s="32" t="n"/>
      <c r="BU446" s="32" t="n"/>
      <c r="BV446" s="30" t="n"/>
      <c r="BW446" s="32" t="n"/>
      <c r="BX446" s="32" t="n"/>
      <c r="BY446" s="32" t="n"/>
      <c r="BZ446" s="32" t="n"/>
      <c r="CA446" s="20" t="n"/>
      <c r="CB446" s="20" t="n"/>
      <c r="CC446" s="13" t="n"/>
      <c r="CD446" s="13" t="n"/>
      <c r="CE446" s="13" t="n"/>
      <c r="CF446" s="13" t="n"/>
      <c r="CG446" s="13" t="n"/>
      <c r="CH446" s="13" t="n"/>
      <c r="CI446" s="13" t="n"/>
      <c r="CJ446" s="13" t="n"/>
      <c r="CK446" s="13" t="n"/>
      <c r="CL446" s="13" t="n"/>
      <c r="CM446" s="13" t="n"/>
      <c r="CN446" s="32" t="n"/>
      <c r="CO446" s="32" t="n"/>
      <c r="CP446" s="32" t="n"/>
      <c r="CQ446" s="32" t="n"/>
      <c r="CR446" s="30" t="n"/>
      <c r="CS446" s="30" t="n"/>
      <c r="CT446" s="30" t="n"/>
      <c r="CU446" s="13" t="n"/>
      <c r="CV446" s="30" t="n"/>
      <c r="CW446" s="30" t="n"/>
      <c r="CX446" s="30" t="n"/>
      <c r="CY446" s="30" t="n"/>
      <c r="CZ446" s="32" t="n"/>
      <c r="DA446" s="30" t="n"/>
      <c r="DB446" s="30" t="n"/>
      <c r="DC446" s="30" t="n"/>
      <c r="DD446" s="30" t="n"/>
      <c r="DE446" s="13" t="n"/>
      <c r="DF446" s="13" t="n"/>
      <c r="DG446" s="32" t="n"/>
      <c r="DH446" s="13" t="n"/>
      <c r="DI446" s="13" t="n"/>
      <c r="DJ446" s="13" t="n"/>
      <c r="DK446" s="13" t="n"/>
      <c r="DL446" s="13" t="n"/>
      <c r="DM446" s="13" t="n"/>
      <c r="DN446" s="13" t="n"/>
      <c r="DO446" s="30" t="n"/>
      <c r="DP446" s="30" t="n"/>
      <c r="DQ446" s="30" t="n"/>
      <c r="DR446" s="30" t="n"/>
      <c r="DS446" s="13" t="n"/>
      <c r="DT446" s="13" t="n"/>
      <c r="DU446" s="13" t="n"/>
      <c r="DV446" s="13" t="n"/>
      <c r="DW446" s="13" t="n"/>
      <c r="DX446" s="32" t="n"/>
      <c r="DY446" s="32" t="n"/>
      <c r="DZ446" s="32" t="n"/>
      <c r="EA446" s="32" t="n"/>
      <c r="EB446" s="13" t="n"/>
      <c r="EC446" s="13" t="n"/>
    </row>
    <row r="447" ht="16" customHeight="1">
      <c r="A447" s="12" t="inlineStr">
        <is>
          <t>PO REF</t>
        </is>
      </c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20" t="inlineStr">
        <is>
          <t>AJ23-1204</t>
        </is>
      </c>
      <c r="N447" s="13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3" t="n"/>
      <c r="AE447" s="13" t="n"/>
      <c r="AF447" s="13" t="n"/>
      <c r="AG447" s="13" t="n"/>
      <c r="AH447" s="13" t="n"/>
      <c r="AI447" s="13" t="n"/>
      <c r="AJ447" s="13" t="n"/>
      <c r="AK447" s="13" t="n"/>
      <c r="AL447" s="13" t="n"/>
      <c r="AP447" s="13" t="n"/>
      <c r="AQ447" s="13" t="n"/>
      <c r="AR447" s="13" t="n"/>
      <c r="AS447" s="13" t="n"/>
      <c r="AT447" s="13" t="n"/>
      <c r="AU447" s="13" t="n"/>
      <c r="AV447" s="13" t="n"/>
      <c r="AW447" s="13" t="n"/>
      <c r="AX447" s="13" t="n"/>
      <c r="AY447" s="13" t="n"/>
      <c r="AZ447" s="13" t="n"/>
      <c r="BA447" s="13" t="n"/>
      <c r="BB447" s="13" t="n"/>
      <c r="BC447" s="13" t="n"/>
      <c r="BD447" s="13" t="n"/>
      <c r="BE447" s="13" t="n"/>
      <c r="BF447" s="13" t="n"/>
      <c r="BG447" s="13" t="n"/>
      <c r="BH447" s="13" t="n"/>
      <c r="BI447" s="13" t="n"/>
      <c r="BJ447" s="13" t="n"/>
      <c r="BK447" s="13" t="n"/>
      <c r="BL447" s="13" t="n"/>
      <c r="BM447" s="13" t="n"/>
      <c r="BN447" s="13" t="n"/>
      <c r="BO447" s="13" t="n"/>
      <c r="BP447" s="13" t="n"/>
      <c r="BQ447" s="13" t="n"/>
      <c r="BR447" s="13" t="n"/>
      <c r="BS447" s="13" t="n"/>
      <c r="BT447" s="13" t="n"/>
      <c r="BU447" s="13" t="n"/>
      <c r="BV447" s="13" t="n"/>
      <c r="BW447" s="13" t="n"/>
      <c r="BX447" s="13" t="n"/>
      <c r="BY447" s="13" t="n"/>
      <c r="BZ447" s="13" t="n"/>
      <c r="CA447" s="13" t="n"/>
      <c r="CB447" s="13" t="n"/>
      <c r="CC447" s="13" t="n"/>
      <c r="CD447" s="13" t="n"/>
      <c r="CE447" s="13" t="n"/>
      <c r="CF447" s="13" t="n"/>
      <c r="CG447" s="13" t="n"/>
      <c r="CH447" s="13" t="n"/>
      <c r="CI447" s="13" t="n"/>
      <c r="CJ447" s="13" t="n"/>
      <c r="CK447" s="13" t="n"/>
      <c r="CL447" s="13" t="n"/>
      <c r="CM447" s="13" t="n"/>
      <c r="CN447" s="13" t="n"/>
      <c r="CO447" s="13" t="n"/>
      <c r="CP447" s="13" t="n"/>
      <c r="CQ447" s="13" t="n"/>
      <c r="CR447" s="13" t="n"/>
      <c r="CS447" s="13" t="n"/>
      <c r="CT447" s="13" t="n"/>
      <c r="CU447" s="13" t="n"/>
      <c r="CV447" s="13" t="n"/>
      <c r="CW447" s="13" t="n"/>
      <c r="CX447" s="13" t="n"/>
      <c r="CY447" s="13" t="n"/>
      <c r="CZ447" s="13" t="n"/>
      <c r="DA447" s="13" t="n"/>
      <c r="DB447" s="13" t="n"/>
      <c r="DC447" s="13" t="n"/>
      <c r="DD447" s="13" t="n"/>
      <c r="DE447" s="13" t="n"/>
      <c r="DF447" s="13" t="n"/>
      <c r="DG447" s="13" t="n"/>
      <c r="DH447" s="13" t="n"/>
      <c r="DI447" s="13" t="n"/>
      <c r="DJ447" s="13" t="n"/>
      <c r="DK447" s="13" t="n"/>
      <c r="DL447" s="13" t="n"/>
      <c r="DM447" s="13" t="n"/>
      <c r="DN447" s="13" t="n"/>
      <c r="DO447" s="13" t="n"/>
      <c r="DP447" s="13" t="n"/>
      <c r="DQ447" s="13" t="n"/>
      <c r="DR447" s="13" t="n"/>
      <c r="DS447" s="13" t="n"/>
      <c r="DT447" s="13" t="n"/>
      <c r="DU447" s="13" t="n"/>
      <c r="DV447" s="13" t="n"/>
      <c r="DW447" s="13" t="n"/>
      <c r="DX447" s="13" t="n"/>
      <c r="DY447" s="13" t="n"/>
      <c r="DZ447" s="13" t="n"/>
      <c r="EA447" s="13" t="n"/>
      <c r="EB447" s="13" t="n"/>
      <c r="EC447" s="13" t="n"/>
    </row>
    <row r="448" ht="16" customHeight="1">
      <c r="A448" s="12" t="inlineStr">
        <is>
          <t>From Stock</t>
        </is>
      </c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inlineStr">
        <is>
          <t>V</t>
        </is>
      </c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13" t="n"/>
      <c r="AC448" s="30" t="n"/>
      <c r="AD448" s="30" t="n"/>
      <c r="AE448" s="30" t="n"/>
      <c r="AF448" s="30" t="n"/>
      <c r="AG448" s="30" t="n"/>
      <c r="AH448" s="30" t="n"/>
      <c r="AI448" s="30" t="n"/>
      <c r="AJ448" s="30" t="n"/>
      <c r="AK448" s="30" t="n"/>
      <c r="AL448" s="30" t="n"/>
      <c r="AP448" s="13" t="n"/>
      <c r="AQ448" s="15" t="n"/>
      <c r="AR448" s="15" t="n"/>
      <c r="AS448" s="15" t="n"/>
      <c r="AT448" s="15" t="n"/>
      <c r="AU448" s="15" t="n"/>
      <c r="AV448" s="15" t="n"/>
      <c r="AW448" s="15" t="n"/>
      <c r="AX448" s="15" t="n"/>
      <c r="AY448" s="15" t="n"/>
      <c r="AZ448" s="15" t="n"/>
      <c r="BA448" s="15" t="n"/>
      <c r="BB448" s="15" t="n"/>
      <c r="BC448" s="15" t="n"/>
      <c r="BD448" s="13" t="n"/>
      <c r="BE448" s="13" t="n"/>
      <c r="BF448" s="15" t="n"/>
      <c r="BG448" s="15" t="n"/>
      <c r="BH448" s="15" t="n"/>
      <c r="BI448" s="15" t="n"/>
      <c r="BJ448" s="30" t="n"/>
      <c r="BK448" s="30" t="n"/>
      <c r="BL448" s="30" t="n"/>
      <c r="BM448" s="30" t="n"/>
      <c r="BN448" s="30" t="n"/>
      <c r="BO448" s="15" t="n"/>
      <c r="BP448" s="15" t="n"/>
      <c r="BQ448" s="15" t="n"/>
      <c r="BR448" s="30" t="n"/>
      <c r="BS448" s="30" t="n"/>
      <c r="BT448" s="30" t="n"/>
      <c r="BU448" s="30" t="n"/>
      <c r="BV448" s="15" t="n"/>
      <c r="BW448" s="30" t="n"/>
      <c r="BX448" s="30" t="n"/>
      <c r="BY448" s="30" t="n"/>
      <c r="BZ448" s="30" t="n"/>
      <c r="CA448" s="30" t="n"/>
      <c r="CB448" s="30" t="n"/>
      <c r="CC448" s="13" t="n"/>
      <c r="CD448" s="13" t="n"/>
      <c r="CE448" s="13" t="n"/>
      <c r="CF448" s="13" t="n"/>
      <c r="CG448" s="13" t="n"/>
      <c r="CH448" s="13" t="n"/>
      <c r="CI448" s="13" t="n"/>
      <c r="CJ448" s="13" t="n"/>
      <c r="CK448" s="13" t="n"/>
      <c r="CL448" s="13" t="n"/>
      <c r="CM448" s="13" t="n"/>
      <c r="CN448" s="30" t="n"/>
      <c r="CO448" s="30" t="n"/>
      <c r="CP448" s="30" t="n"/>
      <c r="CQ448" s="30" t="n"/>
      <c r="CR448" s="15" t="n"/>
      <c r="CS448" s="15" t="n"/>
      <c r="CT448" s="15" t="n"/>
      <c r="CU448" s="13" t="n"/>
      <c r="CV448" s="15" t="n"/>
      <c r="CW448" s="15" t="n"/>
      <c r="CX448" s="15" t="n"/>
      <c r="CY448" s="15" t="n"/>
      <c r="CZ448" s="30" t="n"/>
      <c r="DA448" s="15" t="n"/>
      <c r="DB448" s="15" t="n"/>
      <c r="DC448" s="15" t="n"/>
      <c r="DD448" s="15" t="n"/>
      <c r="DE448" s="13" t="n"/>
      <c r="DF448" s="13" t="n"/>
      <c r="DG448" s="30" t="n"/>
      <c r="DH448" s="13" t="n"/>
      <c r="DI448" s="13" t="n"/>
      <c r="DJ448" s="13" t="n"/>
      <c r="DK448" s="13" t="n"/>
      <c r="DL448" s="13" t="n"/>
      <c r="DM448" s="13" t="n"/>
      <c r="DN448" s="13" t="n"/>
      <c r="DO448" s="15" t="n"/>
      <c r="DP448" s="15" t="n"/>
      <c r="DQ448" s="15" t="n"/>
      <c r="DR448" s="15" t="n"/>
      <c r="DS448" s="13" t="n"/>
      <c r="DT448" s="13" t="n"/>
      <c r="DU448" s="13" t="n"/>
      <c r="DV448" s="13" t="n"/>
      <c r="DW448" s="13" t="n"/>
      <c r="DX448" s="30" t="n"/>
      <c r="DY448" s="30" t="n"/>
      <c r="DZ448" s="30" t="n"/>
      <c r="EA448" s="30" t="n"/>
      <c r="EB448" s="13" t="n"/>
      <c r="EC448" s="13" t="n"/>
    </row>
    <row r="449" ht="16" customHeight="1">
      <c r="A449" s="12" t="inlineStr">
        <is>
          <t>Qty</t>
        </is>
      </c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>
        <v>1</v>
      </c>
      <c r="N449" s="13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3" t="n"/>
      <c r="AE449" s="13" t="n"/>
      <c r="AF449" s="13" t="n"/>
      <c r="AG449" s="13" t="n"/>
      <c r="AH449" s="13" t="n"/>
      <c r="AI449" s="13" t="n"/>
      <c r="AJ449" s="13" t="n"/>
      <c r="AK449" s="13" t="n"/>
      <c r="AL449" s="13" t="n"/>
      <c r="AP449" s="13" t="n"/>
      <c r="AQ449" s="17" t="n"/>
      <c r="AR449" s="17" t="n"/>
      <c r="AS449" s="17" t="n"/>
      <c r="AT449" s="17" t="n"/>
      <c r="AU449" s="17" t="n"/>
      <c r="AV449" s="17" t="n"/>
      <c r="AW449" s="17" t="n"/>
      <c r="AX449" s="17" t="n"/>
      <c r="AY449" s="17" t="n"/>
      <c r="AZ449" s="17" t="n"/>
      <c r="BA449" s="17" t="n"/>
      <c r="BB449" s="17" t="n"/>
      <c r="BC449" s="17" t="n"/>
      <c r="BD449" s="13" t="n"/>
      <c r="BE449" s="13" t="n"/>
      <c r="BF449" s="17" t="n"/>
      <c r="BG449" s="17" t="n"/>
      <c r="BH449" s="17" t="n"/>
      <c r="BI449" s="17" t="n"/>
      <c r="BJ449" s="13" t="n"/>
      <c r="BK449" s="13" t="n"/>
      <c r="BL449" s="13" t="n"/>
      <c r="BM449" s="13" t="n"/>
      <c r="BN449" s="13" t="n"/>
      <c r="BO449" s="17" t="n"/>
      <c r="BP449" s="17" t="n"/>
      <c r="BQ449" s="17" t="n"/>
      <c r="BR449" s="13" t="n"/>
      <c r="BS449" s="13" t="n"/>
      <c r="BT449" s="13" t="n"/>
      <c r="BU449" s="13" t="n"/>
      <c r="BV449" s="17" t="n"/>
      <c r="BW449" s="13" t="n"/>
      <c r="BX449" s="13" t="n"/>
      <c r="BY449" s="13" t="n"/>
      <c r="BZ449" s="13" t="n"/>
      <c r="CA449" s="13" t="n"/>
      <c r="CB449" s="13" t="n"/>
      <c r="CC449" s="13" t="n"/>
      <c r="CD449" s="13" t="n"/>
      <c r="CE449" s="13" t="n"/>
      <c r="CF449" s="13" t="n"/>
      <c r="CG449" s="13" t="n"/>
      <c r="CH449" s="13" t="n"/>
      <c r="CI449" s="13" t="n"/>
      <c r="CJ449" s="13" t="n"/>
      <c r="CK449" s="13" t="n"/>
      <c r="CL449" s="13" t="n"/>
      <c r="CM449" s="13" t="n"/>
      <c r="CN449" s="13" t="n"/>
      <c r="CO449" s="13" t="n"/>
      <c r="CP449" s="13" t="n"/>
      <c r="CQ449" s="13" t="n"/>
      <c r="CR449" s="17" t="n"/>
      <c r="CS449" s="17" t="n"/>
      <c r="CT449" s="17" t="n"/>
      <c r="CU449" s="13" t="n"/>
      <c r="CV449" s="17" t="n"/>
      <c r="CW449" s="17" t="n"/>
      <c r="CX449" s="17" t="n"/>
      <c r="CY449" s="17" t="n"/>
      <c r="CZ449" s="13" t="n"/>
      <c r="DA449" s="17" t="n"/>
      <c r="DB449" s="17" t="n"/>
      <c r="DC449" s="17" t="n"/>
      <c r="DD449" s="17" t="n"/>
      <c r="DE449" s="13" t="n"/>
      <c r="DF449" s="13" t="n"/>
      <c r="DG449" s="13" t="n"/>
      <c r="DH449" s="13" t="n"/>
      <c r="DI449" s="13" t="n"/>
      <c r="DJ449" s="13" t="n"/>
      <c r="DK449" s="13" t="n"/>
      <c r="DL449" s="13" t="n"/>
      <c r="DM449" s="13" t="n"/>
      <c r="DN449" s="13" t="n"/>
      <c r="DO449" s="17" t="n"/>
      <c r="DP449" s="17" t="n"/>
      <c r="DQ449" s="17" t="n"/>
      <c r="DR449" s="17" t="n"/>
      <c r="DS449" s="13" t="n"/>
      <c r="DT449" s="13" t="n"/>
      <c r="DU449" s="13" t="n"/>
      <c r="DV449" s="13" t="n"/>
      <c r="DW449" s="13" t="n"/>
      <c r="DX449" s="13" t="n"/>
      <c r="DY449" s="13" t="n"/>
      <c r="DZ449" s="13" t="n"/>
      <c r="EA449" s="13" t="n"/>
      <c r="EB449" s="13" t="n"/>
      <c r="EC449" s="13" t="n"/>
    </row>
    <row r="450" ht="16" customHeight="1">
      <c r="A450" s="14" t="inlineStr">
        <is>
          <t>Price</t>
        </is>
      </c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>
        <v>692</v>
      </c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3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  <c r="AL450" s="15" t="n"/>
      <c r="AP450" s="19">
        <f>(AP448*AP447)*(1-AP449)</f>
        <v/>
      </c>
      <c r="AQ450" s="19">
        <f>(AQ448*AQ447)*(1-AQ449)</f>
        <v/>
      </c>
      <c r="AR450" s="19">
        <f>(AR448*AR447)*(1-AR449)</f>
        <v/>
      </c>
      <c r="AS450" s="19">
        <f>(AS448*AS447)*(1-AS449)</f>
        <v/>
      </c>
      <c r="AT450" s="19">
        <f>(AT448*AT447)*(1-AT449)</f>
        <v/>
      </c>
      <c r="AU450" s="19">
        <f>(AU448*AU447)*(1-AU449)</f>
        <v/>
      </c>
      <c r="AV450" s="19">
        <f>(AV448*AV447)*(1-AV449)</f>
        <v/>
      </c>
      <c r="AW450" s="19">
        <f>(AW448*AW447)*(1-AW449)</f>
        <v/>
      </c>
      <c r="AX450" s="19">
        <f>(AX448*AX447)*(1-AX449)</f>
        <v/>
      </c>
      <c r="AY450" s="19">
        <f>(AY448*AY447)*(1-AY449)</f>
        <v/>
      </c>
      <c r="AZ450" s="19">
        <f>(AZ448*AZ447)*(1-AZ449)</f>
        <v/>
      </c>
      <c r="BA450" s="19">
        <f>(BA448*BA447)*(1-BA449)</f>
        <v/>
      </c>
      <c r="BB450" s="19">
        <f>(BB448*BB447)*(1-BB449)</f>
        <v/>
      </c>
      <c r="BC450" s="19">
        <f>(BC448*BC447)*(1-BC449)</f>
        <v/>
      </c>
      <c r="BD450" s="19">
        <f>(BD448*BD447)*(1-BD449)</f>
        <v/>
      </c>
      <c r="BE450" s="19">
        <f>(BE448*BE447)*(1-BE449)</f>
        <v/>
      </c>
      <c r="BF450" s="19" t="n"/>
      <c r="BG450" s="19" t="n"/>
      <c r="BH450" s="19" t="n"/>
      <c r="BI450" s="19">
        <f>(BI448*BI447)*(1-BI449)</f>
        <v/>
      </c>
      <c r="BJ450" s="15" t="n"/>
      <c r="BK450" s="15" t="n"/>
      <c r="BL450" s="15" t="n"/>
      <c r="BM450" s="15" t="n"/>
      <c r="BN450" s="15" t="n"/>
      <c r="BO450" s="19">
        <f>(BO448*BO447)*(1-BO449)</f>
        <v/>
      </c>
      <c r="BP450" s="19">
        <f>(BP448*BP447)*(1-BP449)</f>
        <v/>
      </c>
      <c r="BQ450" s="19">
        <f>(BQ448*BQ447)*(1-BQ449)</f>
        <v/>
      </c>
      <c r="BR450" s="15" t="n"/>
      <c r="BS450" s="15" t="n"/>
      <c r="BT450" s="15" t="n"/>
      <c r="BU450" s="15" t="n"/>
      <c r="BV450" s="19">
        <f>(BV448*BV447)*(1-BV449)</f>
        <v/>
      </c>
      <c r="BW450" s="15" t="n"/>
      <c r="BX450" s="15" t="n"/>
      <c r="BY450" s="15" t="n"/>
      <c r="BZ450" s="15" t="n"/>
      <c r="CA450" s="15" t="n"/>
      <c r="CB450" s="15" t="n"/>
      <c r="CC450" s="19">
        <f>(CC448*CC447)*(1-CC449)</f>
        <v/>
      </c>
      <c r="CD450" s="19">
        <f>(CD448*CD447)*(1-CD449)</f>
        <v/>
      </c>
      <c r="CE450" s="19">
        <f>(CE448*CE447)*(1-CE449)</f>
        <v/>
      </c>
      <c r="CF450" s="19">
        <f>(CF448*CF447)*(1-CF449)</f>
        <v/>
      </c>
      <c r="CG450" s="19">
        <f>(CG448*CG447)*(1-CG449)</f>
        <v/>
      </c>
      <c r="CH450" s="19">
        <f>(CH448*CH447)*(1-CH449)</f>
        <v/>
      </c>
      <c r="CI450" s="19">
        <f>(CI448*CI447)*(1-CI449)</f>
        <v/>
      </c>
      <c r="CJ450" s="19">
        <f>(CJ448*CJ447)*(1-CJ449)</f>
        <v/>
      </c>
      <c r="CK450" s="19">
        <f>(CK448*CK447)*(1-CK449)</f>
        <v/>
      </c>
      <c r="CL450" s="19">
        <f>(CL448*CL447)*(1-CL449)</f>
        <v/>
      </c>
      <c r="CM450" s="19">
        <f>(CM448*CM447)*(1-CM449)</f>
        <v/>
      </c>
      <c r="CN450" s="15" t="n"/>
      <c r="CO450" s="15" t="n"/>
      <c r="CP450" s="15" t="n"/>
      <c r="CQ450" s="15" t="n"/>
      <c r="CR450" s="19">
        <f>(CR448*CR447)*(1-CR449)</f>
        <v/>
      </c>
      <c r="CS450" s="19">
        <f>(CS448*CS447)*(1-CS449)</f>
        <v/>
      </c>
      <c r="CT450" s="19">
        <f>(CT448*CT447)*(1-CT449)</f>
        <v/>
      </c>
      <c r="CU450" s="19">
        <f>(CU448*CU447)*(1-CU449)</f>
        <v/>
      </c>
      <c r="CV450" s="19">
        <f>(CV448*CV447)*(1-CV449)</f>
        <v/>
      </c>
      <c r="CW450" s="19">
        <f>(CW448*CW447)*(1-CW449)</f>
        <v/>
      </c>
      <c r="CX450" s="19" t="n"/>
      <c r="CY450" s="19" t="n"/>
      <c r="CZ450" s="15" t="n"/>
      <c r="DA450" s="19">
        <f>(DA448*DA447)*(1-DA449)</f>
        <v/>
      </c>
      <c r="DB450" s="19">
        <f>(DB448*DB447)*(1-DB449)</f>
        <v/>
      </c>
      <c r="DC450" s="19">
        <f>(DC448*DC447)*(1-DC449)</f>
        <v/>
      </c>
      <c r="DD450" s="19">
        <f>(DD448*DD447)*(1-DD449)</f>
        <v/>
      </c>
      <c r="DE450" s="19">
        <f>(DE448*DE447)*(1-DE449)</f>
        <v/>
      </c>
      <c r="DF450" s="19">
        <f>(DF448*DF447)*(1-DF449)</f>
        <v/>
      </c>
      <c r="DG450" s="15" t="n"/>
      <c r="DH450" s="19">
        <f>(DH448*DH447)*(1-DH449)</f>
        <v/>
      </c>
      <c r="DI450" s="19">
        <f>(DI448*DI447)*(1-DI449)</f>
        <v/>
      </c>
      <c r="DJ450" s="19">
        <f>(DJ448*DJ447)*(1-DJ449)</f>
        <v/>
      </c>
      <c r="DK450" s="19">
        <f>(DK448*DK447)*(1-DK449)</f>
        <v/>
      </c>
      <c r="DL450" s="19">
        <f>(DL448*DL447)*(1-DL449)</f>
        <v/>
      </c>
      <c r="DM450" s="19">
        <f>(DM448*DM447)*(1-DM449)</f>
        <v/>
      </c>
      <c r="DN450" s="19">
        <f>(DN448*DN447)*(1-DN449)</f>
        <v/>
      </c>
      <c r="DO450" s="19">
        <f>(DO448*DO447)*(1-DO449)</f>
        <v/>
      </c>
      <c r="DP450" s="19">
        <f>(DP448*DP447)*(1-DP449)</f>
        <v/>
      </c>
      <c r="DQ450" s="19">
        <f>(DQ448*DQ447)*(1-DQ449)</f>
        <v/>
      </c>
      <c r="DR450" s="19">
        <f>(DR448*DR447)*(1-DR449)</f>
        <v/>
      </c>
      <c r="DS450" s="19">
        <f>(DS448*DS447)*(1-DS449)</f>
        <v/>
      </c>
      <c r="DT450" s="13" t="n"/>
      <c r="DU450" s="19">
        <f>(DU448*DU447)*(1-DU449)</f>
        <v/>
      </c>
      <c r="DV450" s="19">
        <f>(DV448*DV447)*(1-DV449)</f>
        <v/>
      </c>
      <c r="DW450" s="19">
        <f>(DW448*DW447)*(1-DW449)</f>
        <v/>
      </c>
      <c r="DX450" s="15" t="n"/>
      <c r="DY450" s="15" t="n"/>
      <c r="DZ450" s="15" t="n"/>
      <c r="EA450" s="15" t="n"/>
      <c r="EB450" s="19">
        <f>(EB448*EB447)*(1-EB449)</f>
        <v/>
      </c>
      <c r="EC450" s="19">
        <f>(EC448*EC447)*(1-EC449)</f>
        <v/>
      </c>
    </row>
    <row r="451" ht="16" customHeight="1">
      <c r="A451" s="16" t="inlineStr">
        <is>
          <t>Discount</t>
        </is>
      </c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>
        <v>0</v>
      </c>
      <c r="N451" s="17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17" t="n"/>
      <c r="Y451" s="17" t="n"/>
      <c r="Z451" s="17" t="n"/>
      <c r="AA451" s="17" t="n"/>
      <c r="AB451" s="13" t="n"/>
      <c r="AC451" s="17" t="n"/>
      <c r="AD451" s="17" t="n"/>
      <c r="AE451" s="17" t="n"/>
      <c r="AF451" s="17" t="n"/>
      <c r="AG451" s="17" t="n"/>
      <c r="AH451" s="17" t="n"/>
      <c r="AI451" s="17" t="n"/>
      <c r="AJ451" s="17" t="n"/>
      <c r="AK451" s="17" t="n"/>
      <c r="AL451" s="17" t="n"/>
      <c r="AP451" s="13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13" t="n"/>
      <c r="BE451" s="13" t="n"/>
      <c r="BF451" s="6" t="n"/>
      <c r="BG451" s="6" t="n"/>
      <c r="BH451" s="6" t="n"/>
      <c r="BI451" s="6" t="n"/>
      <c r="BJ451" s="17" t="n"/>
      <c r="BK451" s="17" t="n"/>
      <c r="BL451" s="17" t="n"/>
      <c r="BM451" s="17" t="n"/>
      <c r="BN451" s="17" t="n"/>
      <c r="BO451" s="6" t="n"/>
      <c r="BP451" s="6" t="n"/>
      <c r="BQ451" s="6" t="n"/>
      <c r="BR451" s="17" t="n"/>
      <c r="BS451" s="17" t="n"/>
      <c r="BT451" s="17" t="n"/>
      <c r="BU451" s="17" t="n"/>
      <c r="BV451" s="6" t="n"/>
      <c r="BW451" s="17" t="n"/>
      <c r="BX451" s="17" t="n"/>
      <c r="BY451" s="17" t="n"/>
      <c r="BZ451" s="17" t="n"/>
      <c r="CA451" s="17" t="n"/>
      <c r="CB451" s="17" t="n"/>
      <c r="CC451" s="13" t="n"/>
      <c r="CD451" s="13" t="n"/>
      <c r="CE451" s="13" t="n"/>
      <c r="CF451" s="13" t="n"/>
      <c r="CG451" s="13" t="n"/>
      <c r="CH451" s="13" t="n"/>
      <c r="CI451" s="13" t="n"/>
      <c r="CJ451" s="13" t="n"/>
      <c r="CK451" s="13" t="n"/>
      <c r="CL451" s="13" t="n"/>
      <c r="CM451" s="13" t="n"/>
      <c r="CN451" s="17" t="n"/>
      <c r="CO451" s="17" t="n"/>
      <c r="CP451" s="17" t="n"/>
      <c r="CQ451" s="17" t="n"/>
      <c r="CR451" s="6" t="n"/>
      <c r="CS451" s="6" t="n"/>
      <c r="CT451" s="6" t="n"/>
      <c r="CU451" s="13" t="n"/>
      <c r="CV451" s="6" t="n"/>
      <c r="CW451" s="6" t="n"/>
      <c r="CX451" s="6" t="n"/>
      <c r="CY451" s="6" t="n"/>
      <c r="CZ451" s="17" t="n"/>
      <c r="DA451" s="6" t="n"/>
      <c r="DB451" s="6" t="n"/>
      <c r="DC451" s="6" t="n"/>
      <c r="DD451" s="6" t="n"/>
      <c r="DE451" s="13" t="n"/>
      <c r="DF451" s="13" t="n"/>
      <c r="DG451" s="17" t="n"/>
      <c r="DH451" s="13" t="n"/>
      <c r="DI451" s="13" t="n"/>
      <c r="DJ451" s="13" t="n"/>
      <c r="DK451" s="13" t="n"/>
      <c r="DL451" s="13" t="n"/>
      <c r="DM451" s="13" t="n"/>
      <c r="DN451" s="13" t="n"/>
      <c r="DO451" s="6" t="n"/>
      <c r="DP451" s="6" t="n"/>
      <c r="DQ451" s="6" t="n"/>
      <c r="DR451" s="6" t="n"/>
      <c r="DS451" s="13" t="n"/>
      <c r="DT451" s="13" t="n"/>
      <c r="DU451" s="13" t="n"/>
      <c r="DV451" s="13" t="n"/>
      <c r="DW451" s="13" t="n"/>
      <c r="DX451" s="17" t="n"/>
      <c r="DY451" s="17" t="n"/>
      <c r="DZ451" s="17" t="n"/>
      <c r="EA451" s="17" t="n"/>
      <c r="EB451" s="13" t="n"/>
      <c r="EC451" s="13" t="n"/>
    </row>
    <row r="452" ht="16" customHeight="1">
      <c r="A452" s="18" t="inlineStr">
        <is>
          <t>Final Price</t>
        </is>
      </c>
      <c r="B452" s="19">
        <f>(B450*B449)*(1-B451)</f>
        <v/>
      </c>
      <c r="C452" s="19">
        <f>(C450*C449)*(1-C451)</f>
        <v/>
      </c>
      <c r="D452" s="19">
        <f>(D450*D449)*(1-D451)</f>
        <v/>
      </c>
      <c r="E452" s="19">
        <f>(E450*E449)*(1-E451)</f>
        <v/>
      </c>
      <c r="F452" s="19">
        <f>(F450*F449)*(1-F451)</f>
        <v/>
      </c>
      <c r="G452" s="19">
        <f>(G450*G449)*(1-G451)</f>
        <v/>
      </c>
      <c r="H452" s="19">
        <f>(H450*H449)*(1-H451)</f>
        <v/>
      </c>
      <c r="I452" s="19">
        <f>(I450*I449)*(1-I451)</f>
        <v/>
      </c>
      <c r="J452" s="19">
        <f>(J450*J449)*(1-J451)</f>
        <v/>
      </c>
      <c r="K452" s="19">
        <f>(K450*K449)*(1-K451)</f>
        <v/>
      </c>
      <c r="L452" s="19">
        <f>(L450*L449)*(1-L451)</f>
        <v/>
      </c>
      <c r="M452" s="19">
        <f>(M450*M449)*(1-M451)</f>
        <v/>
      </c>
      <c r="N452" s="19">
        <f>(N450*N449)*(1-N451)</f>
        <v/>
      </c>
      <c r="O452" s="19">
        <f>(O450*O449)*(1-O451)</f>
        <v/>
      </c>
      <c r="P452" s="19">
        <f>(P450*P449)*(1-P451)</f>
        <v/>
      </c>
      <c r="Q452" s="19">
        <f>(Q450*Q449)*(1-Q451)</f>
        <v/>
      </c>
      <c r="R452" s="19">
        <f>(R450*R449)*(1-R451)</f>
        <v/>
      </c>
      <c r="S452" s="19">
        <f>(S450*S449)*(1-S451)</f>
        <v/>
      </c>
      <c r="T452" s="19">
        <f>(T450*T449)*(1-T451)</f>
        <v/>
      </c>
      <c r="U452" s="19">
        <f>(U450*U449)*(1-U451)</f>
        <v/>
      </c>
      <c r="V452" s="19">
        <f>(V450*V449)*(1-V451)</f>
        <v/>
      </c>
      <c r="W452" s="19">
        <f>(W450*W449)*(1-W451)</f>
        <v/>
      </c>
      <c r="X452" s="19" t="n"/>
      <c r="Y452" s="19">
        <f>(Y450*Y449)*(1-Y451)</f>
        <v/>
      </c>
      <c r="Z452" s="19">
        <f>(Z450*Z449)*(1-Z451)</f>
        <v/>
      </c>
      <c r="AA452" s="19">
        <f>(AA450*AA449)*(1-AA451)</f>
        <v/>
      </c>
      <c r="AB452" s="19">
        <f>(AB450*AB449)*(1-AB451)</f>
        <v/>
      </c>
      <c r="AC452" s="19">
        <f>(AC450*AC449)*(1-AC451)</f>
        <v/>
      </c>
      <c r="AD452" s="19" t="n"/>
      <c r="AE452" s="19" t="n"/>
      <c r="AF452" s="19" t="n"/>
      <c r="AG452" s="19" t="n"/>
      <c r="AH452" s="19" t="n"/>
      <c r="AI452" s="19" t="n"/>
      <c r="AJ452" s="19">
        <f>(AJ450*AJ449)*(1-AJ451)</f>
        <v/>
      </c>
      <c r="AK452" s="19">
        <f>(AK450*AK449)*(1-AK451)</f>
        <v/>
      </c>
      <c r="AL452" s="19">
        <f>(AL450*AL449)*(1-AL451)</f>
        <v/>
      </c>
      <c r="AP452" s="13" t="n"/>
      <c r="AQ452" s="20" t="n"/>
      <c r="AR452" s="20" t="n"/>
      <c r="AS452" s="20" t="n"/>
      <c r="AT452" s="20" t="n"/>
      <c r="AU452" s="20" t="n"/>
      <c r="AV452" s="20" t="n"/>
      <c r="AW452" s="20" t="n"/>
      <c r="AX452" s="20" t="n"/>
      <c r="AY452" s="20" t="n"/>
      <c r="AZ452" s="20" t="n"/>
      <c r="BA452" s="20" t="n"/>
      <c r="BB452" s="20" t="n"/>
      <c r="BC452" s="20" t="n"/>
      <c r="BD452" s="13" t="n"/>
      <c r="BE452" s="13" t="n"/>
      <c r="BF452" s="20" t="n"/>
      <c r="BG452" s="20" t="n"/>
      <c r="BH452" s="20" t="n"/>
      <c r="BI452" s="20" t="n"/>
      <c r="BJ452" s="19">
        <f>(BJ450*BJ449)*(1-BJ451)</f>
        <v/>
      </c>
      <c r="BK452" s="19">
        <f>(BK450*BK449)*(1-BK451)</f>
        <v/>
      </c>
      <c r="BL452" s="19">
        <f>(BL450*BL449)*(1-BL451)</f>
        <v/>
      </c>
      <c r="BM452" s="19">
        <f>(BM450*BM449)*(1-BM451)</f>
        <v/>
      </c>
      <c r="BN452" s="19">
        <f>(BN450*BN449)*(1-BN451)</f>
        <v/>
      </c>
      <c r="BO452" s="20" t="n"/>
      <c r="BP452" s="20" t="n"/>
      <c r="BQ452" s="20" t="n"/>
      <c r="BR452" s="19">
        <f>(BR450*BR449)*(1-BR451)</f>
        <v/>
      </c>
      <c r="BS452" s="19">
        <f>(BS450*BS449)*(1-BS451)</f>
        <v/>
      </c>
      <c r="BT452" s="19">
        <f>(BT450*BT449)*(1-BT451)</f>
        <v/>
      </c>
      <c r="BU452" s="19">
        <f>(BU450*BU449)*(1-BU451)</f>
        <v/>
      </c>
      <c r="BV452" s="20" t="n"/>
      <c r="BW452" s="19">
        <f>(BW450*BW449)*(1-BW451)</f>
        <v/>
      </c>
      <c r="BX452" s="19">
        <f>(BX450*BX449)*(1-BX451)</f>
        <v/>
      </c>
      <c r="BY452" s="19">
        <f>(BY450*BY449)*(1-BY451)</f>
        <v/>
      </c>
      <c r="BZ452" s="19">
        <f>(BZ450*BZ449)*(1-BZ451)</f>
        <v/>
      </c>
      <c r="CA452" s="19">
        <f>(CA450*CA449)*(1-CA451)</f>
        <v/>
      </c>
      <c r="CB452" s="19">
        <f>(CB450*CB449)*(1-CB451)</f>
        <v/>
      </c>
      <c r="CC452" s="13" t="n"/>
      <c r="CD452" s="13" t="n"/>
      <c r="CE452" s="13" t="n"/>
      <c r="CF452" s="13" t="n"/>
      <c r="CG452" s="13" t="n"/>
      <c r="CH452" s="13" t="n"/>
      <c r="CI452" s="13" t="n"/>
      <c r="CJ452" s="13" t="n"/>
      <c r="CK452" s="13" t="n"/>
      <c r="CL452" s="13" t="n"/>
      <c r="CM452" s="13" t="n"/>
      <c r="CN452" s="19">
        <f>(CN450*CN449)*(1-CN451)</f>
        <v/>
      </c>
      <c r="CO452" s="19">
        <f>(CO450*CO449)*(1-CO451)</f>
        <v/>
      </c>
      <c r="CP452" s="19">
        <f>(CP450*CP449)*(1-CP451)</f>
        <v/>
      </c>
      <c r="CQ452" s="19">
        <f>(CQ450*CQ449)*(1-CQ451)</f>
        <v/>
      </c>
      <c r="CR452" s="20" t="n"/>
      <c r="CS452" s="20" t="n"/>
      <c r="CT452" s="20" t="n"/>
      <c r="CU452" s="13" t="n"/>
      <c r="CV452" s="20" t="n"/>
      <c r="CW452" s="20" t="n"/>
      <c r="CX452" s="20" t="n"/>
      <c r="CY452" s="20" t="n"/>
      <c r="CZ452" s="19">
        <f>(CZ450*CZ449)*(1-CZ451)</f>
        <v/>
      </c>
      <c r="DA452" s="20" t="n"/>
      <c r="DB452" s="20" t="n"/>
      <c r="DC452" s="20" t="n"/>
      <c r="DD452" s="20" t="n"/>
      <c r="DE452" s="13" t="n"/>
      <c r="DF452" s="13" t="n"/>
      <c r="DG452" s="19">
        <f>(DG450*DG449)*(1-DG451)</f>
        <v/>
      </c>
      <c r="DH452" s="13" t="n"/>
      <c r="DI452" s="13" t="n"/>
      <c r="DJ452" s="13" t="n"/>
      <c r="DK452" s="13" t="n"/>
      <c r="DL452" s="13" t="n"/>
      <c r="DM452" s="13" t="n"/>
      <c r="DN452" s="13" t="n"/>
      <c r="DO452" s="20" t="n"/>
      <c r="DP452" s="20" t="n"/>
      <c r="DQ452" s="20" t="n"/>
      <c r="DR452" s="20" t="n"/>
      <c r="DS452" s="13" t="n"/>
      <c r="DT452" s="19">
        <f>(DT450*DT449)*(1-DT451)</f>
        <v/>
      </c>
      <c r="DU452" s="13" t="n"/>
      <c r="DV452" s="13" t="n"/>
      <c r="DW452" s="13" t="n"/>
      <c r="DX452" s="19">
        <f>(DX450*DX449)*(1-DX451)</f>
        <v/>
      </c>
      <c r="DY452" s="19">
        <f>(DY450*DY449)*(1-DY451)</f>
        <v/>
      </c>
      <c r="DZ452" s="19">
        <f>(DZ450*DZ449)*(1-DZ451)</f>
        <v/>
      </c>
      <c r="EA452" s="19">
        <f>(EA450*EA449)*(1-EA451)</f>
        <v/>
      </c>
      <c r="EB452" s="13" t="n"/>
      <c r="EC452" s="13" t="n"/>
    </row>
    <row r="453" ht="16" customHeight="1">
      <c r="A453" s="11" t="inlineStr">
        <is>
          <t>Customer</t>
        </is>
      </c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inlineStr">
        <is>
          <t>Ormat</t>
        </is>
      </c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13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P453" s="13" t="n"/>
      <c r="AQ453" s="13" t="n"/>
      <c r="AR453" s="13" t="n"/>
      <c r="AS453" s="13" t="n"/>
      <c r="AT453" s="13" t="n"/>
      <c r="AU453" s="13" t="n"/>
      <c r="AV453" s="13" t="n"/>
      <c r="AW453" s="13" t="n"/>
      <c r="AX453" s="13" t="n"/>
      <c r="AY453" s="13" t="n"/>
      <c r="AZ453" s="13" t="n"/>
      <c r="BA453" s="13" t="n"/>
      <c r="BB453" s="13" t="n"/>
      <c r="BC453" s="13" t="n"/>
      <c r="BD453" s="13" t="n"/>
      <c r="BE453" s="13" t="n"/>
      <c r="BF453" s="13" t="n"/>
      <c r="BG453" s="13" t="n"/>
      <c r="BH453" s="13" t="n"/>
      <c r="BI453" s="13" t="n"/>
      <c r="BJ453" s="6" t="n"/>
      <c r="BK453" s="6" t="n"/>
      <c r="BL453" s="6" t="n"/>
      <c r="BM453" s="6" t="n"/>
      <c r="BN453" s="6" t="n"/>
      <c r="BO453" s="13" t="n"/>
      <c r="BP453" s="13" t="n"/>
      <c r="BQ453" s="13" t="n"/>
      <c r="BR453" s="6" t="n"/>
      <c r="BS453" s="6" t="n"/>
      <c r="BT453" s="6" t="n"/>
      <c r="BU453" s="6" t="n"/>
      <c r="BV453" s="13" t="n"/>
      <c r="BW453" s="6" t="n"/>
      <c r="BX453" s="6" t="n"/>
      <c r="BY453" s="6" t="n"/>
      <c r="BZ453" s="6" t="n"/>
      <c r="CA453" s="6" t="n"/>
      <c r="CB453" s="6" t="n"/>
      <c r="CC453" s="13" t="n"/>
      <c r="CD453" s="13" t="n"/>
      <c r="CE453" s="13" t="n"/>
      <c r="CF453" s="13" t="n"/>
      <c r="CG453" s="13" t="n"/>
      <c r="CH453" s="13" t="n"/>
      <c r="CI453" s="13" t="n"/>
      <c r="CJ453" s="13" t="n"/>
      <c r="CK453" s="13" t="n"/>
      <c r="CL453" s="13" t="n"/>
      <c r="CM453" s="13" t="n"/>
      <c r="CN453" s="6" t="n"/>
      <c r="CO453" s="6" t="n"/>
      <c r="CP453" s="6" t="n"/>
      <c r="CQ453" s="6" t="n"/>
      <c r="CR453" s="13" t="n"/>
      <c r="CS453" s="13" t="n"/>
      <c r="CT453" s="13" t="n"/>
      <c r="CU453" s="13" t="n"/>
      <c r="CV453" s="13" t="n"/>
      <c r="CW453" s="13" t="n"/>
      <c r="CX453" s="13" t="n"/>
      <c r="CY453" s="13" t="n"/>
      <c r="CZ453" s="6" t="n"/>
      <c r="DA453" s="13" t="n"/>
      <c r="DB453" s="13" t="n"/>
      <c r="DC453" s="13" t="n"/>
      <c r="DD453" s="13" t="n"/>
      <c r="DE453" s="13" t="n"/>
      <c r="DF453" s="13" t="n"/>
      <c r="DG453" s="6" t="n"/>
      <c r="DH453" s="13" t="n"/>
      <c r="DI453" s="13" t="n"/>
      <c r="DJ453" s="13" t="n"/>
      <c r="DK453" s="13" t="n"/>
      <c r="DL453" s="13" t="n"/>
      <c r="DM453" s="13" t="n"/>
      <c r="DN453" s="13" t="n"/>
      <c r="DO453" s="13" t="n"/>
      <c r="DP453" s="13" t="n"/>
      <c r="DQ453" s="13" t="n"/>
      <c r="DR453" s="13" t="n"/>
      <c r="DS453" s="13" t="n"/>
      <c r="DT453" s="13" t="n"/>
      <c r="DU453" s="13" t="n"/>
      <c r="DV453" s="13" t="n"/>
      <c r="DW453" s="13" t="n"/>
      <c r="DX453" s="6" t="n"/>
      <c r="DY453" s="6" t="n"/>
      <c r="DZ453" s="6" t="n"/>
      <c r="EA453" s="6" t="n"/>
      <c r="EB453" s="13" t="n"/>
      <c r="EC453" s="13" t="n"/>
    </row>
    <row r="454" ht="16" customHeight="1">
      <c r="A454" s="21" t="inlineStr">
        <is>
          <t>Customer PN</t>
        </is>
      </c>
      <c r="B454" s="20" t="n"/>
      <c r="C454" s="20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inlineStr">
        <is>
          <t>955.070.841.1</t>
        </is>
      </c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20" t="n"/>
      <c r="W454" s="20" t="n"/>
      <c r="X454" s="20" t="n"/>
      <c r="Y454" s="20" t="n"/>
      <c r="Z454" s="20" t="n"/>
      <c r="AA454" s="20" t="n"/>
      <c r="AB454" s="13" t="n"/>
      <c r="AC454" s="32" t="n"/>
      <c r="AD454" s="32" t="n"/>
      <c r="AE454" s="32" t="n"/>
      <c r="AF454" s="32" t="n"/>
      <c r="AG454" s="32" t="n"/>
      <c r="AH454" s="32" t="n"/>
      <c r="AI454" s="32" t="n"/>
      <c r="AJ454" s="20" t="n"/>
      <c r="AK454" s="20" t="n"/>
      <c r="AL454" s="20" t="n"/>
      <c r="AP454" s="13" t="n"/>
      <c r="AQ454" s="30" t="n"/>
      <c r="AR454" s="30" t="n"/>
      <c r="AS454" s="30" t="n"/>
      <c r="AT454" s="30" t="n"/>
      <c r="AU454" s="30" t="n"/>
      <c r="AV454" s="30" t="n"/>
      <c r="AW454" s="30" t="n"/>
      <c r="AX454" s="30" t="n"/>
      <c r="AY454" s="30" t="n"/>
      <c r="AZ454" s="30" t="n"/>
      <c r="BA454" s="30" t="n"/>
      <c r="BB454" s="30" t="n"/>
      <c r="BC454" s="30" t="n"/>
      <c r="BD454" s="13" t="n"/>
      <c r="BE454" s="13" t="n"/>
      <c r="BF454" s="30" t="n"/>
      <c r="BG454" s="30" t="n"/>
      <c r="BH454" s="30" t="n"/>
      <c r="BI454" s="30" t="n"/>
      <c r="BJ454" s="32" t="n"/>
      <c r="BK454" s="32" t="n"/>
      <c r="BL454" s="32" t="n"/>
      <c r="BM454" s="32" t="n"/>
      <c r="BN454" s="32" t="n"/>
      <c r="BO454" s="30" t="n"/>
      <c r="BP454" s="30" t="n"/>
      <c r="BQ454" s="30" t="n"/>
      <c r="BR454" s="32" t="n"/>
      <c r="BS454" s="32" t="n"/>
      <c r="BT454" s="32" t="n"/>
      <c r="BU454" s="32" t="n"/>
      <c r="BV454" s="30" t="n"/>
      <c r="BW454" s="32" t="n"/>
      <c r="BX454" s="32" t="n"/>
      <c r="BY454" s="32" t="n"/>
      <c r="BZ454" s="32" t="n"/>
      <c r="CA454" s="20" t="n"/>
      <c r="CB454" s="20" t="n"/>
      <c r="CC454" s="13" t="n"/>
      <c r="CD454" s="13" t="n"/>
      <c r="CE454" s="13" t="n"/>
      <c r="CF454" s="13" t="n"/>
      <c r="CG454" s="13" t="n"/>
      <c r="CH454" s="13" t="n"/>
      <c r="CI454" s="13" t="n"/>
      <c r="CJ454" s="13" t="n"/>
      <c r="CK454" s="13" t="n"/>
      <c r="CL454" s="13" t="n"/>
      <c r="CM454" s="13" t="n"/>
      <c r="CN454" s="32" t="n"/>
      <c r="CO454" s="32" t="n"/>
      <c r="CP454" s="32" t="n"/>
      <c r="CQ454" s="32" t="n"/>
      <c r="CR454" s="30" t="n"/>
      <c r="CS454" s="30" t="n"/>
      <c r="CT454" s="30" t="n"/>
      <c r="CU454" s="13" t="n"/>
      <c r="CV454" s="30" t="n"/>
      <c r="CW454" s="30" t="n"/>
      <c r="CX454" s="30" t="n"/>
      <c r="CY454" s="30" t="n"/>
      <c r="CZ454" s="32" t="n"/>
      <c r="DA454" s="30" t="n"/>
      <c r="DB454" s="30" t="n"/>
      <c r="DC454" s="30" t="n"/>
      <c r="DD454" s="30" t="n"/>
      <c r="DE454" s="13" t="n"/>
      <c r="DF454" s="13" t="n"/>
      <c r="DG454" s="32" t="n"/>
      <c r="DH454" s="13" t="n"/>
      <c r="DI454" s="13" t="n"/>
      <c r="DJ454" s="13" t="n"/>
      <c r="DK454" s="13" t="n"/>
      <c r="DL454" s="13" t="n"/>
      <c r="DM454" s="13" t="n"/>
      <c r="DN454" s="13" t="n"/>
      <c r="DO454" s="30" t="n"/>
      <c r="DP454" s="30" t="n"/>
      <c r="DQ454" s="30" t="n"/>
      <c r="DR454" s="30" t="n"/>
      <c r="DS454" s="13" t="n"/>
      <c r="DT454" s="13" t="n"/>
      <c r="DU454" s="13" t="n"/>
      <c r="DV454" s="13" t="n"/>
      <c r="DW454" s="13" t="n"/>
      <c r="DX454" s="32" t="n"/>
      <c r="DY454" s="32" t="n"/>
      <c r="DZ454" s="32" t="n"/>
      <c r="EA454" s="32" t="n"/>
      <c r="EB454" s="13" t="n"/>
      <c r="EC454" s="13" t="n"/>
    </row>
    <row r="455" ht="16" customHeight="1">
      <c r="A455" s="12" t="inlineStr">
        <is>
          <t>PO REF</t>
        </is>
      </c>
      <c r="B455" s="13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3" t="n"/>
      <c r="L455" s="13" t="n"/>
      <c r="M455" s="20" t="inlineStr">
        <is>
          <t>AJ24-0102</t>
        </is>
      </c>
      <c r="N455" s="13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3" t="n"/>
      <c r="AE455" s="13" t="n"/>
      <c r="AF455" s="13" t="n"/>
      <c r="AG455" s="13" t="n"/>
      <c r="AH455" s="13" t="n"/>
      <c r="AI455" s="13" t="n"/>
      <c r="AJ455" s="13" t="n"/>
      <c r="AK455" s="13" t="n"/>
      <c r="AL455" s="13" t="n"/>
      <c r="AP455" s="13" t="n"/>
      <c r="AQ455" s="13" t="n"/>
      <c r="AR455" s="13" t="n"/>
      <c r="AS455" s="13" t="n"/>
      <c r="AT455" s="13" t="n"/>
      <c r="AU455" s="13" t="n"/>
      <c r="AV455" s="13" t="n"/>
      <c r="AW455" s="13" t="n"/>
      <c r="AX455" s="13" t="n"/>
      <c r="AY455" s="13" t="n"/>
      <c r="AZ455" s="13" t="n"/>
      <c r="BA455" s="13" t="n"/>
      <c r="BB455" s="13" t="n"/>
      <c r="BC455" s="13" t="n"/>
      <c r="BD455" s="13" t="n"/>
      <c r="BE455" s="13" t="n"/>
      <c r="BF455" s="13" t="n"/>
      <c r="BG455" s="13" t="n"/>
      <c r="BH455" s="13" t="n"/>
      <c r="BI455" s="13" t="n"/>
      <c r="BJ455" s="13" t="n"/>
      <c r="BK455" s="13" t="n"/>
      <c r="BL455" s="13" t="n"/>
      <c r="BM455" s="13" t="n"/>
      <c r="BN455" s="13" t="n"/>
      <c r="BO455" s="13" t="n"/>
      <c r="BP455" s="13" t="n"/>
      <c r="BQ455" s="13" t="n"/>
      <c r="BR455" s="13" t="n"/>
      <c r="BS455" s="13" t="n"/>
      <c r="BT455" s="13" t="n"/>
      <c r="BU455" s="13" t="n"/>
      <c r="BV455" s="13" t="n"/>
      <c r="BW455" s="13" t="n"/>
      <c r="BX455" s="13" t="n"/>
      <c r="BY455" s="13" t="n"/>
      <c r="BZ455" s="13" t="n"/>
      <c r="CA455" s="13" t="n"/>
      <c r="CB455" s="13" t="n"/>
      <c r="CC455" s="13" t="n"/>
      <c r="CD455" s="13" t="n"/>
      <c r="CE455" s="13" t="n"/>
      <c r="CF455" s="13" t="n"/>
      <c r="CG455" s="13" t="n"/>
      <c r="CH455" s="13" t="n"/>
      <c r="CI455" s="13" t="n"/>
      <c r="CJ455" s="13" t="n"/>
      <c r="CK455" s="13" t="n"/>
      <c r="CL455" s="13" t="n"/>
      <c r="CM455" s="13" t="n"/>
      <c r="CN455" s="13" t="n"/>
      <c r="CO455" s="13" t="n"/>
      <c r="CP455" s="13" t="n"/>
      <c r="CQ455" s="13" t="n"/>
      <c r="CR455" s="13" t="n"/>
      <c r="CS455" s="13" t="n"/>
      <c r="CT455" s="13" t="n"/>
      <c r="CU455" s="13" t="n"/>
      <c r="CV455" s="13" t="n"/>
      <c r="CW455" s="13" t="n"/>
      <c r="CX455" s="13" t="n"/>
      <c r="CY455" s="13" t="n"/>
      <c r="CZ455" s="13" t="n"/>
      <c r="DA455" s="13" t="n"/>
      <c r="DB455" s="13" t="n"/>
      <c r="DC455" s="13" t="n"/>
      <c r="DD455" s="13" t="n"/>
      <c r="DE455" s="13" t="n"/>
      <c r="DF455" s="13" t="n"/>
      <c r="DG455" s="13" t="n"/>
      <c r="DH455" s="13" t="n"/>
      <c r="DI455" s="13" t="n"/>
      <c r="DJ455" s="13" t="n"/>
      <c r="DK455" s="13" t="n"/>
      <c r="DL455" s="13" t="n"/>
      <c r="DM455" s="13" t="n"/>
      <c r="DN455" s="13" t="n"/>
      <c r="DO455" s="13" t="n"/>
      <c r="DP455" s="13" t="n"/>
      <c r="DQ455" s="13" t="n"/>
      <c r="DR455" s="13" t="n"/>
      <c r="DS455" s="13" t="n"/>
      <c r="DT455" s="13" t="n"/>
      <c r="DU455" s="13" t="n"/>
      <c r="DV455" s="13" t="n"/>
      <c r="DW455" s="13" t="n"/>
      <c r="DX455" s="13" t="n"/>
      <c r="DY455" s="13" t="n"/>
      <c r="DZ455" s="13" t="n"/>
      <c r="EA455" s="13" t="n"/>
      <c r="EB455" s="13" t="n"/>
      <c r="EC455" s="13" t="n"/>
    </row>
    <row r="456" ht="16" customHeight="1">
      <c r="A456" s="12" t="inlineStr">
        <is>
          <t>From Stock</t>
        </is>
      </c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inlineStr">
        <is>
          <t>V</t>
        </is>
      </c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13" t="n"/>
      <c r="AC456" s="30" t="n"/>
      <c r="AD456" s="30" t="n"/>
      <c r="AE456" s="30" t="n"/>
      <c r="AF456" s="30" t="n"/>
      <c r="AG456" s="30" t="n"/>
      <c r="AH456" s="30" t="n"/>
      <c r="AI456" s="30" t="n"/>
      <c r="AJ456" s="30" t="n"/>
      <c r="AK456" s="30" t="n"/>
      <c r="AL456" s="30" t="n"/>
      <c r="AP456" s="13" t="n"/>
      <c r="AQ456" s="15" t="n"/>
      <c r="AR456" s="15" t="n"/>
      <c r="AS456" s="15" t="n"/>
      <c r="AT456" s="15" t="n"/>
      <c r="AU456" s="15" t="n"/>
      <c r="AV456" s="15" t="n"/>
      <c r="AW456" s="15" t="n"/>
      <c r="AX456" s="15" t="n"/>
      <c r="AY456" s="15" t="n"/>
      <c r="AZ456" s="15" t="n"/>
      <c r="BA456" s="15" t="n"/>
      <c r="BB456" s="15" t="n"/>
      <c r="BC456" s="15" t="n"/>
      <c r="BD456" s="13" t="n"/>
      <c r="BE456" s="13" t="n"/>
      <c r="BF456" s="15" t="n"/>
      <c r="BG456" s="15" t="n"/>
      <c r="BH456" s="15" t="n"/>
      <c r="BI456" s="15" t="n"/>
      <c r="BJ456" s="30" t="n"/>
      <c r="BK456" s="30" t="n"/>
      <c r="BL456" s="30" t="n"/>
      <c r="BM456" s="30" t="n"/>
      <c r="BN456" s="30" t="n"/>
      <c r="BO456" s="15" t="n"/>
      <c r="BP456" s="15" t="n"/>
      <c r="BQ456" s="15" t="n"/>
      <c r="BR456" s="30" t="n"/>
      <c r="BS456" s="30" t="n"/>
      <c r="BT456" s="30" t="n"/>
      <c r="BU456" s="30" t="n"/>
      <c r="BV456" s="15" t="n"/>
      <c r="BW456" s="30" t="n"/>
      <c r="BX456" s="30" t="n"/>
      <c r="BY456" s="30" t="n"/>
      <c r="BZ456" s="30" t="n"/>
      <c r="CA456" s="30" t="n"/>
      <c r="CB456" s="30" t="n"/>
      <c r="CC456" s="13" t="n"/>
      <c r="CD456" s="13" t="n"/>
      <c r="CE456" s="13" t="n"/>
      <c r="CF456" s="13" t="n"/>
      <c r="CG456" s="13" t="n"/>
      <c r="CH456" s="13" t="n"/>
      <c r="CI456" s="13" t="n"/>
      <c r="CJ456" s="13" t="n"/>
      <c r="CK456" s="13" t="n"/>
      <c r="CL456" s="13" t="n"/>
      <c r="CM456" s="13" t="n"/>
      <c r="CN456" s="30" t="n"/>
      <c r="CO456" s="30" t="n"/>
      <c r="CP456" s="30" t="n"/>
      <c r="CQ456" s="30" t="n"/>
      <c r="CR456" s="15" t="n"/>
      <c r="CS456" s="15" t="n"/>
      <c r="CT456" s="15" t="n"/>
      <c r="CU456" s="13" t="n"/>
      <c r="CV456" s="15" t="n"/>
      <c r="CW456" s="15" t="n"/>
      <c r="CX456" s="15" t="n"/>
      <c r="CY456" s="15" t="n"/>
      <c r="CZ456" s="30" t="n"/>
      <c r="DA456" s="15" t="n"/>
      <c r="DB456" s="15" t="n"/>
      <c r="DC456" s="15" t="n"/>
      <c r="DD456" s="15" t="n"/>
      <c r="DE456" s="13" t="n"/>
      <c r="DF456" s="13" t="n"/>
      <c r="DG456" s="30" t="n"/>
      <c r="DH456" s="13" t="n"/>
      <c r="DI456" s="13" t="n"/>
      <c r="DJ456" s="13" t="n"/>
      <c r="DK456" s="13" t="n"/>
      <c r="DL456" s="13" t="n"/>
      <c r="DM456" s="13" t="n"/>
      <c r="DN456" s="13" t="n"/>
      <c r="DO456" s="15" t="n"/>
      <c r="DP456" s="15" t="n"/>
      <c r="DQ456" s="15" t="n"/>
      <c r="DR456" s="15" t="n"/>
      <c r="DS456" s="13" t="n"/>
      <c r="DT456" s="13" t="n"/>
      <c r="DU456" s="13" t="n"/>
      <c r="DV456" s="13" t="n"/>
      <c r="DW456" s="13" t="n"/>
      <c r="DX456" s="30" t="n"/>
      <c r="DY456" s="30" t="n"/>
      <c r="DZ456" s="30" t="n"/>
      <c r="EA456" s="30" t="n"/>
      <c r="EB456" s="13" t="n"/>
      <c r="EC456" s="13" t="n"/>
    </row>
    <row r="457" ht="16" customHeight="1">
      <c r="A457" s="12" t="inlineStr">
        <is>
          <t>Qty</t>
        </is>
      </c>
      <c r="B457" s="13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3" t="n"/>
      <c r="L457" s="13" t="n"/>
      <c r="M457" s="13" t="n">
        <v>4</v>
      </c>
      <c r="N457" s="13" t="n"/>
      <c r="O457" s="13" t="n"/>
      <c r="P457" s="13" t="n"/>
      <c r="Q457" s="13" t="n"/>
      <c r="R457" s="13" t="n"/>
      <c r="S457" s="13" t="n"/>
      <c r="T457" s="13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3" t="n"/>
      <c r="AE457" s="13" t="n"/>
      <c r="AF457" s="13" t="n"/>
      <c r="AG457" s="13" t="n"/>
      <c r="AH457" s="13" t="n"/>
      <c r="AI457" s="13" t="n"/>
      <c r="AJ457" s="13" t="n"/>
      <c r="AK457" s="13" t="n"/>
      <c r="AL457" s="13" t="n"/>
      <c r="AP457" s="13" t="n"/>
      <c r="AQ457" s="17" t="n"/>
      <c r="AR457" s="17" t="n"/>
      <c r="AS457" s="17" t="n"/>
      <c r="AT457" s="17" t="n"/>
      <c r="AU457" s="17" t="n"/>
      <c r="AV457" s="17" t="n"/>
      <c r="AW457" s="17" t="n"/>
      <c r="AX457" s="17" t="n"/>
      <c r="AY457" s="17" t="n"/>
      <c r="AZ457" s="17" t="n"/>
      <c r="BA457" s="17" t="n"/>
      <c r="BB457" s="17" t="n"/>
      <c r="BC457" s="17" t="n"/>
      <c r="BD457" s="13" t="n"/>
      <c r="BE457" s="13" t="n"/>
      <c r="BF457" s="17" t="n"/>
      <c r="BG457" s="17" t="n"/>
      <c r="BH457" s="17" t="n"/>
      <c r="BI457" s="17" t="n"/>
      <c r="BJ457" s="13" t="n"/>
      <c r="BK457" s="13" t="n"/>
      <c r="BL457" s="13" t="n"/>
      <c r="BM457" s="13" t="n"/>
      <c r="BN457" s="13" t="n"/>
      <c r="BO457" s="17" t="n"/>
      <c r="BP457" s="17" t="n"/>
      <c r="BQ457" s="17" t="n"/>
      <c r="BR457" s="13" t="n"/>
      <c r="BS457" s="13" t="n"/>
      <c r="BT457" s="13" t="n"/>
      <c r="BU457" s="13" t="n"/>
      <c r="BV457" s="17" t="n"/>
      <c r="BW457" s="13" t="n"/>
      <c r="BX457" s="13" t="n"/>
      <c r="BY457" s="13" t="n"/>
      <c r="BZ457" s="13" t="n"/>
      <c r="CA457" s="13" t="n"/>
      <c r="CB457" s="13" t="n"/>
      <c r="CC457" s="13" t="n"/>
      <c r="CD457" s="13" t="n"/>
      <c r="CE457" s="13" t="n"/>
      <c r="CF457" s="13" t="n"/>
      <c r="CG457" s="13" t="n"/>
      <c r="CH457" s="13" t="n"/>
      <c r="CI457" s="13" t="n"/>
      <c r="CJ457" s="13" t="n"/>
      <c r="CK457" s="13" t="n"/>
      <c r="CL457" s="13" t="n"/>
      <c r="CM457" s="13" t="n"/>
      <c r="CN457" s="13" t="n"/>
      <c r="CO457" s="13" t="n"/>
      <c r="CP457" s="13" t="n"/>
      <c r="CQ457" s="13" t="n"/>
      <c r="CR457" s="17" t="n"/>
      <c r="CS457" s="17" t="n"/>
      <c r="CT457" s="17" t="n"/>
      <c r="CU457" s="13" t="n"/>
      <c r="CV457" s="17" t="n"/>
      <c r="CW457" s="17" t="n"/>
      <c r="CX457" s="17" t="n"/>
      <c r="CY457" s="17" t="n"/>
      <c r="CZ457" s="13" t="n"/>
      <c r="DA457" s="17" t="n"/>
      <c r="DB457" s="17" t="n"/>
      <c r="DC457" s="17" t="n"/>
      <c r="DD457" s="17" t="n"/>
      <c r="DE457" s="13" t="n"/>
      <c r="DF457" s="13" t="n"/>
      <c r="DG457" s="13" t="n"/>
      <c r="DH457" s="13" t="n"/>
      <c r="DI457" s="13" t="n"/>
      <c r="DJ457" s="13" t="n"/>
      <c r="DK457" s="13" t="n"/>
      <c r="DL457" s="13" t="n"/>
      <c r="DM457" s="13" t="n"/>
      <c r="DN457" s="13" t="n"/>
      <c r="DO457" s="17" t="n"/>
      <c r="DP457" s="17" t="n"/>
      <c r="DQ457" s="17" t="n"/>
      <c r="DR457" s="17" t="n"/>
      <c r="DS457" s="13" t="n"/>
      <c r="DT457" s="13" t="n"/>
      <c r="DU457" s="13" t="n"/>
      <c r="DV457" s="13" t="n"/>
      <c r="DW457" s="13" t="n"/>
      <c r="DX457" s="13" t="n"/>
      <c r="DY457" s="13" t="n"/>
      <c r="DZ457" s="13" t="n"/>
      <c r="EA457" s="13" t="n"/>
      <c r="EB457" s="13" t="n"/>
      <c r="EC457" s="13" t="n"/>
    </row>
    <row r="458" ht="16" customHeight="1">
      <c r="A458" s="14" t="inlineStr">
        <is>
          <t>Price</t>
        </is>
      </c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>
        <v>692</v>
      </c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3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  <c r="AL458" s="15" t="n"/>
      <c r="AP458" s="19">
        <f>(AP456*AP455)*(1-AP457)</f>
        <v/>
      </c>
      <c r="AQ458" s="19">
        <f>(AQ456*AQ455)*(1-AQ457)</f>
        <v/>
      </c>
      <c r="AR458" s="19">
        <f>(AR456*AR455)*(1-AR457)</f>
        <v/>
      </c>
      <c r="AS458" s="19">
        <f>(AS456*AS455)*(1-AS457)</f>
        <v/>
      </c>
      <c r="AT458" s="19">
        <f>(AT456*AT455)*(1-AT457)</f>
        <v/>
      </c>
      <c r="AU458" s="19">
        <f>(AU456*AU455)*(1-AU457)</f>
        <v/>
      </c>
      <c r="AV458" s="19">
        <f>(AV456*AV455)*(1-AV457)</f>
        <v/>
      </c>
      <c r="AW458" s="19">
        <f>(AW456*AW455)*(1-AW457)</f>
        <v/>
      </c>
      <c r="AX458" s="19">
        <f>(AX456*AX455)*(1-AX457)</f>
        <v/>
      </c>
      <c r="AY458" s="19">
        <f>(AY456*AY455)*(1-AY457)</f>
        <v/>
      </c>
      <c r="AZ458" s="19">
        <f>(AZ456*AZ455)*(1-AZ457)</f>
        <v/>
      </c>
      <c r="BA458" s="19">
        <f>(BA456*BA455)*(1-BA457)</f>
        <v/>
      </c>
      <c r="BB458" s="19">
        <f>(BB456*BB455)*(1-BB457)</f>
        <v/>
      </c>
      <c r="BC458" s="19">
        <f>(BC456*BC455)*(1-BC457)</f>
        <v/>
      </c>
      <c r="BD458" s="19">
        <f>(BD456*BD455)*(1-BD457)</f>
        <v/>
      </c>
      <c r="BE458" s="19">
        <f>(BE456*BE455)*(1-BE457)</f>
        <v/>
      </c>
      <c r="BF458" s="19" t="n"/>
      <c r="BG458" s="19" t="n"/>
      <c r="BH458" s="19" t="n"/>
      <c r="BI458" s="19">
        <f>(BI456*BI455)*(1-BI457)</f>
        <v/>
      </c>
      <c r="BJ458" s="15" t="n"/>
      <c r="BK458" s="15" t="n"/>
      <c r="BL458" s="15" t="n"/>
      <c r="BM458" s="15" t="n"/>
      <c r="BN458" s="15" t="n"/>
      <c r="BO458" s="19">
        <f>(BO456*BO455)*(1-BO457)</f>
        <v/>
      </c>
      <c r="BP458" s="19">
        <f>(BP456*BP455)*(1-BP457)</f>
        <v/>
      </c>
      <c r="BQ458" s="19">
        <f>(BQ456*BQ455)*(1-BQ457)</f>
        <v/>
      </c>
      <c r="BR458" s="15" t="n"/>
      <c r="BS458" s="15" t="n"/>
      <c r="BT458" s="15" t="n"/>
      <c r="BU458" s="15" t="n"/>
      <c r="BV458" s="19">
        <f>(BV456*BV455)*(1-BV457)</f>
        <v/>
      </c>
      <c r="BW458" s="15" t="n"/>
      <c r="BX458" s="15" t="n"/>
      <c r="BY458" s="15" t="n"/>
      <c r="BZ458" s="15" t="n"/>
      <c r="CA458" s="15" t="n"/>
      <c r="CB458" s="15" t="n"/>
      <c r="CC458" s="19">
        <f>(CC456*CC455)*(1-CC457)</f>
        <v/>
      </c>
      <c r="CD458" s="19">
        <f>(CD456*CD455)*(1-CD457)</f>
        <v/>
      </c>
      <c r="CE458" s="19">
        <f>(CE456*CE455)*(1-CE457)</f>
        <v/>
      </c>
      <c r="CF458" s="19">
        <f>(CF456*CF455)*(1-CF457)</f>
        <v/>
      </c>
      <c r="CG458" s="19">
        <f>(CG456*CG455)*(1-CG457)</f>
        <v/>
      </c>
      <c r="CH458" s="19">
        <f>(CH456*CH455)*(1-CH457)</f>
        <v/>
      </c>
      <c r="CI458" s="19">
        <f>(CI456*CI455)*(1-CI457)</f>
        <v/>
      </c>
      <c r="CJ458" s="19">
        <f>(CJ456*CJ455)*(1-CJ457)</f>
        <v/>
      </c>
      <c r="CK458" s="19">
        <f>(CK456*CK455)*(1-CK457)</f>
        <v/>
      </c>
      <c r="CL458" s="19">
        <f>(CL456*CL455)*(1-CL457)</f>
        <v/>
      </c>
      <c r="CM458" s="19">
        <f>(CM456*CM455)*(1-CM457)</f>
        <v/>
      </c>
      <c r="CN458" s="15" t="n"/>
      <c r="CO458" s="15" t="n"/>
      <c r="CP458" s="15" t="n"/>
      <c r="CQ458" s="15" t="n"/>
      <c r="CR458" s="19">
        <f>(CR456*CR455)*(1-CR457)</f>
        <v/>
      </c>
      <c r="CS458" s="19">
        <f>(CS456*CS455)*(1-CS457)</f>
        <v/>
      </c>
      <c r="CT458" s="19">
        <f>(CT456*CT455)*(1-CT457)</f>
        <v/>
      </c>
      <c r="CU458" s="19">
        <f>(CU456*CU455)*(1-CU457)</f>
        <v/>
      </c>
      <c r="CV458" s="19">
        <f>(CV456*CV455)*(1-CV457)</f>
        <v/>
      </c>
      <c r="CW458" s="19">
        <f>(CW456*CW455)*(1-CW457)</f>
        <v/>
      </c>
      <c r="CX458" s="19" t="n"/>
      <c r="CY458" s="19" t="n"/>
      <c r="CZ458" s="15" t="n"/>
      <c r="DA458" s="19">
        <f>(DA456*DA455)*(1-DA457)</f>
        <v/>
      </c>
      <c r="DB458" s="19">
        <f>(DB456*DB455)*(1-DB457)</f>
        <v/>
      </c>
      <c r="DC458" s="19">
        <f>(DC456*DC455)*(1-DC457)</f>
        <v/>
      </c>
      <c r="DD458" s="19">
        <f>(DD456*DD455)*(1-DD457)</f>
        <v/>
      </c>
      <c r="DE458" s="19">
        <f>(DE456*DE455)*(1-DE457)</f>
        <v/>
      </c>
      <c r="DF458" s="19">
        <f>(DF456*DF455)*(1-DF457)</f>
        <v/>
      </c>
      <c r="DG458" s="15" t="n"/>
      <c r="DH458" s="19">
        <f>(DH456*DH455)*(1-DH457)</f>
        <v/>
      </c>
      <c r="DI458" s="19">
        <f>(DI456*DI455)*(1-DI457)</f>
        <v/>
      </c>
      <c r="DJ458" s="19">
        <f>(DJ456*DJ455)*(1-DJ457)</f>
        <v/>
      </c>
      <c r="DK458" s="19">
        <f>(DK456*DK455)*(1-DK457)</f>
        <v/>
      </c>
      <c r="DL458" s="19">
        <f>(DL456*DL455)*(1-DL457)</f>
        <v/>
      </c>
      <c r="DM458" s="19">
        <f>(DM456*DM455)*(1-DM457)</f>
        <v/>
      </c>
      <c r="DN458" s="19">
        <f>(DN456*DN455)*(1-DN457)</f>
        <v/>
      </c>
      <c r="DO458" s="19">
        <f>(DO456*DO455)*(1-DO457)</f>
        <v/>
      </c>
      <c r="DP458" s="19">
        <f>(DP456*DP455)*(1-DP457)</f>
        <v/>
      </c>
      <c r="DQ458" s="19">
        <f>(DQ456*DQ455)*(1-DQ457)</f>
        <v/>
      </c>
      <c r="DR458" s="19">
        <f>(DR456*DR455)*(1-DR457)</f>
        <v/>
      </c>
      <c r="DS458" s="19">
        <f>(DS456*DS455)*(1-DS457)</f>
        <v/>
      </c>
      <c r="DT458" s="13" t="n"/>
      <c r="DU458" s="19">
        <f>(DU456*DU455)*(1-DU457)</f>
        <v/>
      </c>
      <c r="DV458" s="19">
        <f>(DV456*DV455)*(1-DV457)</f>
        <v/>
      </c>
      <c r="DW458" s="19">
        <f>(DW456*DW455)*(1-DW457)</f>
        <v/>
      </c>
      <c r="DX458" s="15" t="n"/>
      <c r="DY458" s="15" t="n"/>
      <c r="DZ458" s="15" t="n"/>
      <c r="EA458" s="15" t="n"/>
      <c r="EB458" s="19">
        <f>(EB456*EB455)*(1-EB457)</f>
        <v/>
      </c>
      <c r="EC458" s="19">
        <f>(EC456*EC455)*(1-EC457)</f>
        <v/>
      </c>
    </row>
    <row r="459" ht="16" customHeight="1">
      <c r="A459" s="16" t="inlineStr">
        <is>
          <t>Discount</t>
        </is>
      </c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>
        <v>0</v>
      </c>
      <c r="N459" s="17" t="n"/>
      <c r="O459" s="17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17" t="n"/>
      <c r="Y459" s="17" t="n"/>
      <c r="Z459" s="17" t="n"/>
      <c r="AA459" s="17" t="n"/>
      <c r="AB459" s="13" t="n"/>
      <c r="AC459" s="17" t="n"/>
      <c r="AD459" s="17" t="n"/>
      <c r="AE459" s="17" t="n"/>
      <c r="AF459" s="17" t="n"/>
      <c r="AG459" s="17" t="n"/>
      <c r="AH459" s="17" t="n"/>
      <c r="AI459" s="17" t="n"/>
      <c r="AJ459" s="17" t="n"/>
      <c r="AK459" s="17" t="n"/>
      <c r="AL459" s="17" t="n"/>
      <c r="AP459" s="13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13" t="n"/>
      <c r="BE459" s="13" t="n"/>
      <c r="BF459" s="6" t="n"/>
      <c r="BG459" s="6" t="n"/>
      <c r="BH459" s="6" t="n"/>
      <c r="BI459" s="6" t="n"/>
      <c r="BJ459" s="17" t="n"/>
      <c r="BK459" s="17" t="n"/>
      <c r="BL459" s="17" t="n"/>
      <c r="BM459" s="17" t="n"/>
      <c r="BN459" s="17" t="n"/>
      <c r="BO459" s="6" t="n"/>
      <c r="BP459" s="6" t="n"/>
      <c r="BQ459" s="6" t="n"/>
      <c r="BR459" s="17" t="n"/>
      <c r="BS459" s="17" t="n"/>
      <c r="BT459" s="17" t="n"/>
      <c r="BU459" s="17" t="n"/>
      <c r="BV459" s="6" t="n"/>
      <c r="BW459" s="17" t="n"/>
      <c r="BX459" s="17" t="n"/>
      <c r="BY459" s="17" t="n"/>
      <c r="BZ459" s="17" t="n"/>
      <c r="CA459" s="17" t="n"/>
      <c r="CB459" s="17" t="n"/>
      <c r="CC459" s="13" t="n"/>
      <c r="CD459" s="13" t="n"/>
      <c r="CE459" s="13" t="n"/>
      <c r="CF459" s="13" t="n"/>
      <c r="CG459" s="13" t="n"/>
      <c r="CH459" s="13" t="n"/>
      <c r="CI459" s="13" t="n"/>
      <c r="CJ459" s="13" t="n"/>
      <c r="CK459" s="13" t="n"/>
      <c r="CL459" s="13" t="n"/>
      <c r="CM459" s="13" t="n"/>
      <c r="CN459" s="17" t="n"/>
      <c r="CO459" s="17" t="n"/>
      <c r="CP459" s="17" t="n"/>
      <c r="CQ459" s="17" t="n"/>
      <c r="CR459" s="6" t="n"/>
      <c r="CS459" s="6" t="n"/>
      <c r="CT459" s="6" t="n"/>
      <c r="CU459" s="13" t="n"/>
      <c r="CV459" s="6" t="n"/>
      <c r="CW459" s="6" t="n"/>
      <c r="CX459" s="6" t="n"/>
      <c r="CY459" s="6" t="n"/>
      <c r="CZ459" s="17" t="n"/>
      <c r="DA459" s="6" t="n"/>
      <c r="DB459" s="6" t="n"/>
      <c r="DC459" s="6" t="n"/>
      <c r="DD459" s="6" t="n"/>
      <c r="DE459" s="13" t="n"/>
      <c r="DF459" s="13" t="n"/>
      <c r="DG459" s="17" t="n"/>
      <c r="DH459" s="13" t="n"/>
      <c r="DI459" s="13" t="n"/>
      <c r="DJ459" s="13" t="n"/>
      <c r="DK459" s="13" t="n"/>
      <c r="DL459" s="13" t="n"/>
      <c r="DM459" s="13" t="n"/>
      <c r="DN459" s="13" t="n"/>
      <c r="DO459" s="6" t="n"/>
      <c r="DP459" s="6" t="n"/>
      <c r="DQ459" s="6" t="n"/>
      <c r="DR459" s="6" t="n"/>
      <c r="DS459" s="13" t="n"/>
      <c r="DT459" s="13" t="n"/>
      <c r="DU459" s="13" t="n"/>
      <c r="DV459" s="13" t="n"/>
      <c r="DW459" s="13" t="n"/>
      <c r="DX459" s="17" t="n"/>
      <c r="DY459" s="17" t="n"/>
      <c r="DZ459" s="17" t="n"/>
      <c r="EA459" s="17" t="n"/>
      <c r="EB459" s="13" t="n"/>
      <c r="EC459" s="13" t="n"/>
    </row>
    <row r="460" ht="16" customHeight="1">
      <c r="A460" s="18" t="inlineStr">
        <is>
          <t>Final Price</t>
        </is>
      </c>
      <c r="B460" s="19">
        <f>(B458*B457)*(1-B459)</f>
        <v/>
      </c>
      <c r="C460" s="19">
        <f>(C458*C457)*(1-C459)</f>
        <v/>
      </c>
      <c r="D460" s="19">
        <f>(D458*D457)*(1-D459)</f>
        <v/>
      </c>
      <c r="E460" s="19">
        <f>(E458*E457)*(1-E459)</f>
        <v/>
      </c>
      <c r="F460" s="19">
        <f>(F458*F457)*(1-F459)</f>
        <v/>
      </c>
      <c r="G460" s="19">
        <f>(G458*G457)*(1-G459)</f>
        <v/>
      </c>
      <c r="H460" s="19">
        <f>(H458*H457)*(1-H459)</f>
        <v/>
      </c>
      <c r="I460" s="19">
        <f>(I458*I457)*(1-I459)</f>
        <v/>
      </c>
      <c r="J460" s="19">
        <f>(J458*J457)*(1-J459)</f>
        <v/>
      </c>
      <c r="K460" s="19">
        <f>(K458*K457)*(1-K459)</f>
        <v/>
      </c>
      <c r="L460" s="19">
        <f>(L458*L457)*(1-L459)</f>
        <v/>
      </c>
      <c r="M460" s="19">
        <f>(M458*M457)*(1-M459)</f>
        <v/>
      </c>
      <c r="N460" s="19">
        <f>(N458*N457)*(1-N459)</f>
        <v/>
      </c>
      <c r="O460" s="19">
        <f>(O458*O457)*(1-O459)</f>
        <v/>
      </c>
      <c r="P460" s="19">
        <f>(P458*P457)*(1-P459)</f>
        <v/>
      </c>
      <c r="Q460" s="19">
        <f>(Q458*Q457)*(1-Q459)</f>
        <v/>
      </c>
      <c r="R460" s="19">
        <f>(R458*R457)*(1-R459)</f>
        <v/>
      </c>
      <c r="S460" s="19">
        <f>(S458*S457)*(1-S459)</f>
        <v/>
      </c>
      <c r="T460" s="19">
        <f>(T458*T457)*(1-T459)</f>
        <v/>
      </c>
      <c r="U460" s="19">
        <f>(U458*U457)*(1-U459)</f>
        <v/>
      </c>
      <c r="V460" s="19">
        <f>(V458*V457)*(1-V459)</f>
        <v/>
      </c>
      <c r="W460" s="19">
        <f>(W458*W457)*(1-W459)</f>
        <v/>
      </c>
      <c r="X460" s="19" t="n"/>
      <c r="Y460" s="19">
        <f>(Y458*Y457)*(1-Y459)</f>
        <v/>
      </c>
      <c r="Z460" s="19">
        <f>(Z458*Z457)*(1-Z459)</f>
        <v/>
      </c>
      <c r="AA460" s="19">
        <f>(AA458*AA457)*(1-AA459)</f>
        <v/>
      </c>
      <c r="AB460" s="19">
        <f>(AB458*AB457)*(1-AB459)</f>
        <v/>
      </c>
      <c r="AC460" s="19">
        <f>(AC458*AC457)*(1-AC459)</f>
        <v/>
      </c>
      <c r="AD460" s="19" t="n"/>
      <c r="AE460" s="19" t="n"/>
      <c r="AF460" s="19" t="n"/>
      <c r="AG460" s="19" t="n"/>
      <c r="AH460" s="19" t="n"/>
      <c r="AI460" s="19" t="n"/>
      <c r="AJ460" s="19">
        <f>(AJ458*AJ457)*(1-AJ459)</f>
        <v/>
      </c>
      <c r="AK460" s="19">
        <f>(AK458*AK457)*(1-AK459)</f>
        <v/>
      </c>
      <c r="AL460" s="19">
        <f>(AL458*AL457)*(1-AL459)</f>
        <v/>
      </c>
      <c r="AP460" s="13" t="n"/>
      <c r="AQ460" s="20" t="n"/>
      <c r="AR460" s="20" t="n"/>
      <c r="AS460" s="20" t="n"/>
      <c r="AT460" s="20" t="n"/>
      <c r="AU460" s="20" t="n"/>
      <c r="AV460" s="20" t="n"/>
      <c r="AW460" s="20" t="n"/>
      <c r="AX460" s="20" t="n"/>
      <c r="AY460" s="20" t="n"/>
      <c r="AZ460" s="20" t="n"/>
      <c r="BA460" s="20" t="n"/>
      <c r="BB460" s="20" t="n"/>
      <c r="BC460" s="20" t="n"/>
      <c r="BD460" s="13" t="n"/>
      <c r="BE460" s="13" t="n"/>
      <c r="BF460" s="20" t="n"/>
      <c r="BG460" s="20" t="n"/>
      <c r="BH460" s="20" t="n"/>
      <c r="BI460" s="20" t="n"/>
      <c r="BJ460" s="19">
        <f>(BJ458*BJ457)*(1-BJ459)</f>
        <v/>
      </c>
      <c r="BK460" s="19">
        <f>(BK458*BK457)*(1-BK459)</f>
        <v/>
      </c>
      <c r="BL460" s="19">
        <f>(BL458*BL457)*(1-BL459)</f>
        <v/>
      </c>
      <c r="BM460" s="19">
        <f>(BM458*BM457)*(1-BM459)</f>
        <v/>
      </c>
      <c r="BN460" s="19">
        <f>(BN458*BN457)*(1-BN459)</f>
        <v/>
      </c>
      <c r="BO460" s="20" t="n"/>
      <c r="BP460" s="20" t="n"/>
      <c r="BQ460" s="20" t="n"/>
      <c r="BR460" s="19">
        <f>(BR458*BR457)*(1-BR459)</f>
        <v/>
      </c>
      <c r="BS460" s="19">
        <f>(BS458*BS457)*(1-BS459)</f>
        <v/>
      </c>
      <c r="BT460" s="19">
        <f>(BT458*BT457)*(1-BT459)</f>
        <v/>
      </c>
      <c r="BU460" s="19">
        <f>(BU458*BU457)*(1-BU459)</f>
        <v/>
      </c>
      <c r="BV460" s="20" t="n"/>
      <c r="BW460" s="19">
        <f>(BW458*BW457)*(1-BW459)</f>
        <v/>
      </c>
      <c r="BX460" s="19">
        <f>(BX458*BX457)*(1-BX459)</f>
        <v/>
      </c>
      <c r="BY460" s="19">
        <f>(BY458*BY457)*(1-BY459)</f>
        <v/>
      </c>
      <c r="BZ460" s="19">
        <f>(BZ458*BZ457)*(1-BZ459)</f>
        <v/>
      </c>
      <c r="CA460" s="19">
        <f>(CA458*CA457)*(1-CA459)</f>
        <v/>
      </c>
      <c r="CB460" s="19">
        <f>(CB458*CB457)*(1-CB459)</f>
        <v/>
      </c>
      <c r="CC460" s="13" t="n"/>
      <c r="CD460" s="13" t="n"/>
      <c r="CE460" s="13" t="n"/>
      <c r="CF460" s="13" t="n"/>
      <c r="CG460" s="13" t="n"/>
      <c r="CH460" s="13" t="n"/>
      <c r="CI460" s="13" t="n"/>
      <c r="CJ460" s="13" t="n"/>
      <c r="CK460" s="13" t="n"/>
      <c r="CL460" s="13" t="n"/>
      <c r="CM460" s="13" t="n"/>
      <c r="CN460" s="19">
        <f>(CN458*CN457)*(1-CN459)</f>
        <v/>
      </c>
      <c r="CO460" s="19">
        <f>(CO458*CO457)*(1-CO459)</f>
        <v/>
      </c>
      <c r="CP460" s="19">
        <f>(CP458*CP457)*(1-CP459)</f>
        <v/>
      </c>
      <c r="CQ460" s="19">
        <f>(CQ458*CQ457)*(1-CQ459)</f>
        <v/>
      </c>
      <c r="CR460" s="20" t="n"/>
      <c r="CS460" s="20" t="n"/>
      <c r="CT460" s="20" t="n"/>
      <c r="CU460" s="13" t="n"/>
      <c r="CV460" s="20" t="n"/>
      <c r="CW460" s="20" t="n"/>
      <c r="CX460" s="20" t="n"/>
      <c r="CY460" s="20" t="n"/>
      <c r="CZ460" s="19">
        <f>(CZ458*CZ457)*(1-CZ459)</f>
        <v/>
      </c>
      <c r="DA460" s="20" t="n"/>
      <c r="DB460" s="20" t="n"/>
      <c r="DC460" s="20" t="n"/>
      <c r="DD460" s="20" t="n"/>
      <c r="DE460" s="13" t="n"/>
      <c r="DF460" s="13" t="n"/>
      <c r="DG460" s="19">
        <f>(DG458*DG457)*(1-DG459)</f>
        <v/>
      </c>
      <c r="DH460" s="13" t="n"/>
      <c r="DI460" s="13" t="n"/>
      <c r="DJ460" s="13" t="n"/>
      <c r="DK460" s="13" t="n"/>
      <c r="DL460" s="13" t="n"/>
      <c r="DM460" s="13" t="n"/>
      <c r="DN460" s="13" t="n"/>
      <c r="DO460" s="20" t="n"/>
      <c r="DP460" s="20" t="n"/>
      <c r="DQ460" s="20" t="n"/>
      <c r="DR460" s="20" t="n"/>
      <c r="DS460" s="13" t="n"/>
      <c r="DT460" s="19">
        <f>(DT458*DT457)*(1-DT459)</f>
        <v/>
      </c>
      <c r="DU460" s="13" t="n"/>
      <c r="DV460" s="13" t="n"/>
      <c r="DW460" s="13" t="n"/>
      <c r="DX460" s="19">
        <f>(DX458*DX457)*(1-DX459)</f>
        <v/>
      </c>
      <c r="DY460" s="19">
        <f>(DY458*DY457)*(1-DY459)</f>
        <v/>
      </c>
      <c r="DZ460" s="19">
        <f>(DZ458*DZ457)*(1-DZ459)</f>
        <v/>
      </c>
      <c r="EA460" s="19">
        <f>(EA458*EA457)*(1-EA459)</f>
        <v/>
      </c>
      <c r="EB460" s="13" t="n"/>
      <c r="EC460" s="13" t="n"/>
    </row>
    <row r="461" ht="16" customHeight="1">
      <c r="A461" s="11" t="inlineStr">
        <is>
          <t>Customer</t>
        </is>
      </c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13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P461" s="13" t="n"/>
      <c r="AQ461" s="13" t="n"/>
      <c r="AR461" s="13" t="n"/>
      <c r="AS461" s="13" t="n"/>
      <c r="AT461" s="13" t="n"/>
      <c r="AU461" s="13" t="n"/>
      <c r="AV461" s="13" t="n"/>
      <c r="AW461" s="13" t="n"/>
      <c r="AX461" s="13" t="n"/>
      <c r="AY461" s="13" t="n"/>
      <c r="AZ461" s="13" t="n"/>
      <c r="BA461" s="13" t="n"/>
      <c r="BB461" s="13" t="n"/>
      <c r="BC461" s="13" t="n"/>
      <c r="BD461" s="13" t="n"/>
      <c r="BE461" s="13" t="n"/>
      <c r="BF461" s="13" t="n"/>
      <c r="BG461" s="13" t="n"/>
      <c r="BH461" s="13" t="n"/>
      <c r="BI461" s="13" t="n"/>
      <c r="BJ461" s="6" t="n"/>
      <c r="BK461" s="6" t="n"/>
      <c r="BL461" s="6" t="n"/>
      <c r="BM461" s="6" t="n"/>
      <c r="BN461" s="6" t="n"/>
      <c r="BO461" s="13" t="n"/>
      <c r="BP461" s="13" t="n"/>
      <c r="BQ461" s="13" t="n"/>
      <c r="BR461" s="6" t="n"/>
      <c r="BS461" s="6" t="n"/>
      <c r="BT461" s="6" t="n"/>
      <c r="BU461" s="6" t="n"/>
      <c r="BV461" s="13" t="n"/>
      <c r="BW461" s="6" t="n"/>
      <c r="BX461" s="6" t="n"/>
      <c r="BY461" s="6" t="n"/>
      <c r="BZ461" s="6" t="n"/>
      <c r="CA461" s="6" t="n"/>
      <c r="CB461" s="6" t="n"/>
      <c r="CC461" s="13" t="n"/>
      <c r="CD461" s="13" t="n"/>
      <c r="CE461" s="13" t="n"/>
      <c r="CF461" s="13" t="n"/>
      <c r="CG461" s="13" t="n"/>
      <c r="CH461" s="13" t="n"/>
      <c r="CI461" s="13" t="n"/>
      <c r="CJ461" s="13" t="n"/>
      <c r="CK461" s="13" t="n"/>
      <c r="CL461" s="13" t="n"/>
      <c r="CM461" s="13" t="n"/>
      <c r="CN461" s="6" t="n"/>
      <c r="CO461" s="6" t="n"/>
      <c r="CP461" s="6" t="n"/>
      <c r="CQ461" s="6" t="n"/>
      <c r="CR461" s="13" t="n"/>
      <c r="CS461" s="13" t="n"/>
      <c r="CT461" s="13" t="n"/>
      <c r="CU461" s="13" t="n"/>
      <c r="CV461" s="13" t="n"/>
      <c r="CW461" s="13" t="n"/>
      <c r="CX461" s="13" t="n"/>
      <c r="CY461" s="13" t="n"/>
      <c r="CZ461" s="6" t="n"/>
      <c r="DA461" s="13" t="n"/>
      <c r="DB461" s="13" t="n"/>
      <c r="DC461" s="13" t="n"/>
      <c r="DD461" s="13" t="n"/>
      <c r="DE461" s="13" t="n"/>
      <c r="DF461" s="13" t="n"/>
      <c r="DG461" s="6" t="n"/>
      <c r="DH461" s="13" t="n"/>
      <c r="DI461" s="13" t="n"/>
      <c r="DJ461" s="13" t="n"/>
      <c r="DK461" s="13" t="n"/>
      <c r="DL461" s="13" t="n"/>
      <c r="DM461" s="13" t="n"/>
      <c r="DN461" s="13" t="n"/>
      <c r="DO461" s="13" t="n"/>
      <c r="DP461" s="13" t="n"/>
      <c r="DQ461" s="13" t="n"/>
      <c r="DR461" s="13" t="n"/>
      <c r="DS461" s="13" t="n"/>
      <c r="DT461" s="13" t="n"/>
      <c r="DU461" s="13" t="n"/>
      <c r="DV461" s="13" t="n"/>
      <c r="DW461" s="13" t="n"/>
      <c r="DX461" s="6" t="n"/>
      <c r="DY461" s="6" t="n"/>
      <c r="DZ461" s="6" t="n"/>
      <c r="EA461" s="6" t="n"/>
      <c r="EB461" s="13" t="n"/>
      <c r="EC461" s="13" t="n"/>
    </row>
    <row r="462" ht="16" customHeight="1">
      <c r="A462" s="21" t="inlineStr">
        <is>
          <t>Customer PN</t>
        </is>
      </c>
      <c r="B462" s="20" t="n"/>
      <c r="C462" s="20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20" t="n"/>
      <c r="W462" s="20" t="n"/>
      <c r="X462" s="20" t="n"/>
      <c r="Y462" s="20" t="n"/>
      <c r="Z462" s="20" t="n"/>
      <c r="AA462" s="20" t="n"/>
      <c r="AB462" s="13" t="n"/>
      <c r="AC462" s="32" t="n"/>
      <c r="AD462" s="32" t="n"/>
      <c r="AE462" s="32" t="n"/>
      <c r="AF462" s="32" t="n"/>
      <c r="AG462" s="32" t="n"/>
      <c r="AH462" s="32" t="n"/>
      <c r="AI462" s="32" t="n"/>
      <c r="AJ462" s="20" t="n"/>
      <c r="AK462" s="20" t="n"/>
      <c r="AL462" s="20" t="n"/>
      <c r="AP462" s="13" t="n"/>
      <c r="AQ462" s="30" t="n"/>
      <c r="AR462" s="30" t="n"/>
      <c r="AS462" s="30" t="n"/>
      <c r="AT462" s="30" t="n"/>
      <c r="AU462" s="30" t="n"/>
      <c r="AV462" s="30" t="n"/>
      <c r="AW462" s="30" t="n"/>
      <c r="AX462" s="30" t="n"/>
      <c r="AY462" s="30" t="n"/>
      <c r="AZ462" s="30" t="n"/>
      <c r="BA462" s="30" t="n"/>
      <c r="BB462" s="30" t="n"/>
      <c r="BC462" s="30" t="n"/>
      <c r="BD462" s="13" t="n"/>
      <c r="BE462" s="13" t="n"/>
      <c r="BF462" s="30" t="n"/>
      <c r="BG462" s="30" t="n"/>
      <c r="BH462" s="30" t="n"/>
      <c r="BI462" s="30" t="n"/>
      <c r="BJ462" s="32" t="n"/>
      <c r="BK462" s="32" t="n"/>
      <c r="BL462" s="32" t="n"/>
      <c r="BM462" s="32" t="n"/>
      <c r="BN462" s="32" t="n"/>
      <c r="BO462" s="30" t="n"/>
      <c r="BP462" s="30" t="n"/>
      <c r="BQ462" s="30" t="n"/>
      <c r="BR462" s="32" t="n"/>
      <c r="BS462" s="32" t="n"/>
      <c r="BT462" s="32" t="n"/>
      <c r="BU462" s="32" t="n"/>
      <c r="BV462" s="30" t="n"/>
      <c r="BW462" s="32" t="n"/>
      <c r="BX462" s="32" t="n"/>
      <c r="BY462" s="32" t="n"/>
      <c r="BZ462" s="32" t="n"/>
      <c r="CA462" s="20" t="n"/>
      <c r="CB462" s="20" t="n"/>
      <c r="CC462" s="13" t="n"/>
      <c r="CD462" s="13" t="n"/>
      <c r="CE462" s="13" t="n"/>
      <c r="CF462" s="13" t="n"/>
      <c r="CG462" s="13" t="n"/>
      <c r="CH462" s="13" t="n"/>
      <c r="CI462" s="13" t="n"/>
      <c r="CJ462" s="13" t="n"/>
      <c r="CK462" s="13" t="n"/>
      <c r="CL462" s="13" t="n"/>
      <c r="CM462" s="13" t="n"/>
      <c r="CN462" s="32" t="n"/>
      <c r="CO462" s="32" t="n"/>
      <c r="CP462" s="32" t="n"/>
      <c r="CQ462" s="32" t="n"/>
      <c r="CR462" s="30" t="n"/>
      <c r="CS462" s="30" t="n"/>
      <c r="CT462" s="30" t="n"/>
      <c r="CU462" s="13" t="n"/>
      <c r="CV462" s="30" t="n"/>
      <c r="CW462" s="30" t="n"/>
      <c r="CX462" s="30" t="n"/>
      <c r="CY462" s="30" t="n"/>
      <c r="CZ462" s="32" t="n"/>
      <c r="DA462" s="30" t="n"/>
      <c r="DB462" s="30" t="n"/>
      <c r="DC462" s="30" t="n"/>
      <c r="DD462" s="30" t="n"/>
      <c r="DE462" s="13" t="n"/>
      <c r="DF462" s="13" t="n"/>
      <c r="DG462" s="32" t="n"/>
      <c r="DH462" s="13" t="n"/>
      <c r="DI462" s="13" t="n"/>
      <c r="DJ462" s="13" t="n"/>
      <c r="DK462" s="13" t="n"/>
      <c r="DL462" s="13" t="n"/>
      <c r="DM462" s="13" t="n"/>
      <c r="DN462" s="13" t="n"/>
      <c r="DO462" s="30" t="n"/>
      <c r="DP462" s="30" t="n"/>
      <c r="DQ462" s="30" t="n"/>
      <c r="DR462" s="30" t="n"/>
      <c r="DS462" s="13" t="n"/>
      <c r="DT462" s="13" t="n"/>
      <c r="DU462" s="13" t="n"/>
      <c r="DV462" s="13" t="n"/>
      <c r="DW462" s="13" t="n"/>
      <c r="DX462" s="32" t="n"/>
      <c r="DY462" s="32" t="n"/>
      <c r="DZ462" s="32" t="n"/>
      <c r="EA462" s="32" t="n"/>
      <c r="EB462" s="13" t="n"/>
      <c r="EC462" s="13" t="n"/>
    </row>
    <row r="463" ht="16" customHeight="1">
      <c r="A463" s="12" t="inlineStr">
        <is>
          <t>PO REF</t>
        </is>
      </c>
      <c r="B463" s="13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3" t="n"/>
      <c r="L463" s="13" t="n"/>
      <c r="M463" s="20" t="n"/>
      <c r="N463" s="13" t="n"/>
      <c r="O463" s="13" t="n"/>
      <c r="P463" s="13" t="n"/>
      <c r="Q463" s="13" t="n"/>
      <c r="R463" s="13" t="n"/>
      <c r="S463" s="13" t="n"/>
      <c r="T463" s="13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3" t="n"/>
      <c r="AE463" s="13" t="n"/>
      <c r="AF463" s="13" t="n"/>
      <c r="AG463" s="13" t="n"/>
      <c r="AH463" s="13" t="n"/>
      <c r="AI463" s="13" t="n"/>
      <c r="AJ463" s="13" t="n"/>
      <c r="AK463" s="13" t="n"/>
      <c r="AL463" s="13" t="n"/>
      <c r="AP463" s="13" t="n"/>
      <c r="AQ463" s="13" t="n"/>
      <c r="AR463" s="13" t="n"/>
      <c r="AS463" s="13" t="n"/>
      <c r="AT463" s="13" t="n"/>
      <c r="AU463" s="13" t="n"/>
      <c r="AV463" s="13" t="n"/>
      <c r="AW463" s="13" t="n"/>
      <c r="AX463" s="13" t="n"/>
      <c r="AY463" s="13" t="n"/>
      <c r="AZ463" s="13" t="n"/>
      <c r="BA463" s="13" t="n"/>
      <c r="BB463" s="13" t="n"/>
      <c r="BC463" s="13" t="n"/>
      <c r="BD463" s="13" t="n"/>
      <c r="BE463" s="13" t="n"/>
      <c r="BF463" s="13" t="n"/>
      <c r="BG463" s="13" t="n"/>
      <c r="BH463" s="13" t="n"/>
      <c r="BI463" s="13" t="n"/>
      <c r="BJ463" s="13" t="n"/>
      <c r="BK463" s="13" t="n"/>
      <c r="BL463" s="13" t="n"/>
      <c r="BM463" s="13" t="n"/>
      <c r="BN463" s="13" t="n"/>
      <c r="BO463" s="13" t="n"/>
      <c r="BP463" s="13" t="n"/>
      <c r="BQ463" s="13" t="n"/>
      <c r="BR463" s="13" t="n"/>
      <c r="BS463" s="13" t="n"/>
      <c r="BT463" s="13" t="n"/>
      <c r="BU463" s="13" t="n"/>
      <c r="BV463" s="13" t="n"/>
      <c r="BW463" s="13" t="n"/>
      <c r="BX463" s="13" t="n"/>
      <c r="BY463" s="13" t="n"/>
      <c r="BZ463" s="13" t="n"/>
      <c r="CA463" s="13" t="n"/>
      <c r="CB463" s="13" t="n"/>
      <c r="CC463" s="13" t="n"/>
      <c r="CD463" s="13" t="n"/>
      <c r="CE463" s="13" t="n"/>
      <c r="CF463" s="13" t="n"/>
      <c r="CG463" s="13" t="n"/>
      <c r="CH463" s="13" t="n"/>
      <c r="CI463" s="13" t="n"/>
      <c r="CJ463" s="13" t="n"/>
      <c r="CK463" s="13" t="n"/>
      <c r="CL463" s="13" t="n"/>
      <c r="CM463" s="13" t="n"/>
      <c r="CN463" s="13" t="n"/>
      <c r="CO463" s="13" t="n"/>
      <c r="CP463" s="13" t="n"/>
      <c r="CQ463" s="13" t="n"/>
      <c r="CR463" s="13" t="n"/>
      <c r="CS463" s="13" t="n"/>
      <c r="CT463" s="13" t="n"/>
      <c r="CU463" s="13" t="n"/>
      <c r="CV463" s="13" t="n"/>
      <c r="CW463" s="13" t="n"/>
      <c r="CX463" s="13" t="n"/>
      <c r="CY463" s="13" t="n"/>
      <c r="CZ463" s="13" t="n"/>
      <c r="DA463" s="13" t="n"/>
      <c r="DB463" s="13" t="n"/>
      <c r="DC463" s="13" t="n"/>
      <c r="DD463" s="13" t="n"/>
      <c r="DE463" s="13" t="n"/>
      <c r="DF463" s="13" t="n"/>
      <c r="DG463" s="13" t="n"/>
      <c r="DH463" s="13" t="n"/>
      <c r="DI463" s="13" t="n"/>
      <c r="DJ463" s="13" t="n"/>
      <c r="DK463" s="13" t="n"/>
      <c r="DL463" s="13" t="n"/>
      <c r="DM463" s="13" t="n"/>
      <c r="DN463" s="13" t="n"/>
      <c r="DO463" s="13" t="n"/>
      <c r="DP463" s="13" t="n"/>
      <c r="DQ463" s="13" t="n"/>
      <c r="DR463" s="13" t="n"/>
      <c r="DS463" s="13" t="n"/>
      <c r="DT463" s="13" t="n"/>
      <c r="DU463" s="13" t="n"/>
      <c r="DV463" s="13" t="n"/>
      <c r="DW463" s="13" t="n"/>
      <c r="DX463" s="13" t="n"/>
      <c r="DY463" s="13" t="n"/>
      <c r="DZ463" s="13" t="n"/>
      <c r="EA463" s="13" t="n"/>
      <c r="EB463" s="13" t="n"/>
      <c r="EC463" s="13" t="n"/>
    </row>
    <row r="464" ht="16" customHeight="1">
      <c r="A464" s="12" t="inlineStr">
        <is>
          <t>From Stock</t>
        </is>
      </c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13" t="n"/>
      <c r="AC464" s="30" t="n"/>
      <c r="AD464" s="30" t="n"/>
      <c r="AE464" s="30" t="n"/>
      <c r="AF464" s="30" t="n"/>
      <c r="AG464" s="30" t="n"/>
      <c r="AH464" s="30" t="n"/>
      <c r="AI464" s="30" t="n"/>
      <c r="AJ464" s="30" t="n"/>
      <c r="AK464" s="30" t="n"/>
      <c r="AL464" s="30" t="n"/>
      <c r="AP464" s="13" t="n"/>
      <c r="AQ464" s="15" t="n"/>
      <c r="AR464" s="15" t="n"/>
      <c r="AS464" s="15" t="n"/>
      <c r="AT464" s="15" t="n"/>
      <c r="AU464" s="15" t="n"/>
      <c r="AV464" s="15" t="n"/>
      <c r="AW464" s="15" t="n"/>
      <c r="AX464" s="15" t="n"/>
      <c r="AY464" s="15" t="n"/>
      <c r="AZ464" s="15" t="n"/>
      <c r="BA464" s="15" t="n"/>
      <c r="BB464" s="15" t="n"/>
      <c r="BC464" s="15" t="n"/>
      <c r="BD464" s="13" t="n"/>
      <c r="BE464" s="13" t="n"/>
      <c r="BF464" s="15" t="n"/>
      <c r="BG464" s="15" t="n"/>
      <c r="BH464" s="15" t="n"/>
      <c r="BI464" s="15" t="n"/>
      <c r="BJ464" s="30" t="n"/>
      <c r="BK464" s="30" t="n"/>
      <c r="BL464" s="30" t="n"/>
      <c r="BM464" s="30" t="n"/>
      <c r="BN464" s="30" t="n"/>
      <c r="BO464" s="15" t="n"/>
      <c r="BP464" s="15" t="n"/>
      <c r="BQ464" s="15" t="n"/>
      <c r="BR464" s="30" t="n"/>
      <c r="BS464" s="30" t="n"/>
      <c r="BT464" s="30" t="n"/>
      <c r="BU464" s="30" t="n"/>
      <c r="BV464" s="15" t="n"/>
      <c r="BW464" s="30" t="n"/>
      <c r="BX464" s="30" t="n"/>
      <c r="BY464" s="30" t="n"/>
      <c r="BZ464" s="30" t="n"/>
      <c r="CA464" s="30" t="n"/>
      <c r="CB464" s="30" t="n"/>
      <c r="CC464" s="13" t="n"/>
      <c r="CD464" s="13" t="n"/>
      <c r="CE464" s="13" t="n"/>
      <c r="CF464" s="13" t="n"/>
      <c r="CG464" s="13" t="n"/>
      <c r="CH464" s="13" t="n"/>
      <c r="CI464" s="13" t="n"/>
      <c r="CJ464" s="13" t="n"/>
      <c r="CK464" s="13" t="n"/>
      <c r="CL464" s="13" t="n"/>
      <c r="CM464" s="13" t="n"/>
      <c r="CN464" s="30" t="n"/>
      <c r="CO464" s="30" t="n"/>
      <c r="CP464" s="30" t="n"/>
      <c r="CQ464" s="30" t="n"/>
      <c r="CR464" s="15" t="n"/>
      <c r="CS464" s="15" t="n"/>
      <c r="CT464" s="15" t="n"/>
      <c r="CU464" s="13" t="n"/>
      <c r="CV464" s="15" t="n"/>
      <c r="CW464" s="15" t="n"/>
      <c r="CX464" s="15" t="n"/>
      <c r="CY464" s="15" t="n"/>
      <c r="CZ464" s="30" t="n"/>
      <c r="DA464" s="15" t="n"/>
      <c r="DB464" s="15" t="n"/>
      <c r="DC464" s="15" t="n"/>
      <c r="DD464" s="15" t="n"/>
      <c r="DE464" s="13" t="n"/>
      <c r="DF464" s="13" t="n"/>
      <c r="DG464" s="30" t="n"/>
      <c r="DH464" s="13" t="n"/>
      <c r="DI464" s="13" t="n"/>
      <c r="DJ464" s="13" t="n"/>
      <c r="DK464" s="13" t="n"/>
      <c r="DL464" s="13" t="n"/>
      <c r="DM464" s="13" t="n"/>
      <c r="DN464" s="13" t="n"/>
      <c r="DO464" s="15" t="n"/>
      <c r="DP464" s="15" t="n"/>
      <c r="DQ464" s="15" t="n"/>
      <c r="DR464" s="15" t="n"/>
      <c r="DS464" s="13" t="n"/>
      <c r="DT464" s="13" t="n"/>
      <c r="DU464" s="13" t="n"/>
      <c r="DV464" s="13" t="n"/>
      <c r="DW464" s="13" t="n"/>
      <c r="DX464" s="30" t="n"/>
      <c r="DY464" s="30" t="n"/>
      <c r="DZ464" s="30" t="n"/>
      <c r="EA464" s="30" t="n"/>
      <c r="EB464" s="13" t="n"/>
      <c r="EC464" s="13" t="n"/>
    </row>
    <row r="465" ht="16" customHeight="1">
      <c r="A465" s="12" t="inlineStr">
        <is>
          <t>Qty</t>
        </is>
      </c>
      <c r="B465" s="13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3" t="n"/>
      <c r="L465" s="13" t="n"/>
      <c r="M465" s="13" t="n"/>
      <c r="N465" s="13" t="n"/>
      <c r="O465" s="13" t="n"/>
      <c r="P465" s="13" t="n"/>
      <c r="Q465" s="13" t="n"/>
      <c r="R465" s="13" t="n"/>
      <c r="S465" s="13" t="n"/>
      <c r="T465" s="13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3" t="n"/>
      <c r="AE465" s="13" t="n"/>
      <c r="AF465" s="13" t="n"/>
      <c r="AG465" s="13" t="n"/>
      <c r="AH465" s="13" t="n"/>
      <c r="AI465" s="13" t="n"/>
      <c r="AJ465" s="13" t="n"/>
      <c r="AK465" s="13" t="n"/>
      <c r="AL465" s="13" t="n"/>
      <c r="AP465" s="13" t="n"/>
      <c r="AQ465" s="17" t="n"/>
      <c r="AR465" s="17" t="n"/>
      <c r="AS465" s="17" t="n"/>
      <c r="AT465" s="17" t="n"/>
      <c r="AU465" s="17" t="n"/>
      <c r="AV465" s="17" t="n"/>
      <c r="AW465" s="17" t="n"/>
      <c r="AX465" s="17" t="n"/>
      <c r="AY465" s="17" t="n"/>
      <c r="AZ465" s="17" t="n"/>
      <c r="BA465" s="17" t="n"/>
      <c r="BB465" s="17" t="n"/>
      <c r="BC465" s="17" t="n"/>
      <c r="BD465" s="13" t="n"/>
      <c r="BE465" s="13" t="n"/>
      <c r="BF465" s="17" t="n"/>
      <c r="BG465" s="17" t="n"/>
      <c r="BH465" s="17" t="n"/>
      <c r="BI465" s="17" t="n"/>
      <c r="BJ465" s="13" t="n"/>
      <c r="BK465" s="13" t="n"/>
      <c r="BL465" s="13" t="n"/>
      <c r="BM465" s="13" t="n"/>
      <c r="BN465" s="13" t="n"/>
      <c r="BO465" s="17" t="n"/>
      <c r="BP465" s="17" t="n"/>
      <c r="BQ465" s="17" t="n"/>
      <c r="BR465" s="13" t="n"/>
      <c r="BS465" s="13" t="n"/>
      <c r="BT465" s="13" t="n"/>
      <c r="BU465" s="13" t="n"/>
      <c r="BV465" s="17" t="n"/>
      <c r="BW465" s="13" t="n"/>
      <c r="BX465" s="13" t="n"/>
      <c r="BY465" s="13" t="n"/>
      <c r="BZ465" s="13" t="n"/>
      <c r="CA465" s="13" t="n"/>
      <c r="CB465" s="13" t="n"/>
      <c r="CC465" s="13" t="n"/>
      <c r="CD465" s="13" t="n"/>
      <c r="CE465" s="13" t="n"/>
      <c r="CF465" s="13" t="n"/>
      <c r="CG465" s="13" t="n"/>
      <c r="CH465" s="13" t="n"/>
      <c r="CI465" s="13" t="n"/>
      <c r="CJ465" s="13" t="n"/>
      <c r="CK465" s="13" t="n"/>
      <c r="CL465" s="13" t="n"/>
      <c r="CM465" s="13" t="n"/>
      <c r="CN465" s="13" t="n"/>
      <c r="CO465" s="13" t="n"/>
      <c r="CP465" s="13" t="n"/>
      <c r="CQ465" s="13" t="n"/>
      <c r="CR465" s="17" t="n"/>
      <c r="CS465" s="17" t="n"/>
      <c r="CT465" s="17" t="n"/>
      <c r="CU465" s="13" t="n"/>
      <c r="CV465" s="17" t="n"/>
      <c r="CW465" s="17" t="n"/>
      <c r="CX465" s="17" t="n"/>
      <c r="CY465" s="17" t="n"/>
      <c r="CZ465" s="13" t="n"/>
      <c r="DA465" s="17" t="n"/>
      <c r="DB465" s="17" t="n"/>
      <c r="DC465" s="17" t="n"/>
      <c r="DD465" s="17" t="n"/>
      <c r="DE465" s="13" t="n"/>
      <c r="DF465" s="13" t="n"/>
      <c r="DG465" s="13" t="n"/>
      <c r="DH465" s="13" t="n"/>
      <c r="DI465" s="13" t="n"/>
      <c r="DJ465" s="13" t="n"/>
      <c r="DK465" s="13" t="n"/>
      <c r="DL465" s="13" t="n"/>
      <c r="DM465" s="13" t="n"/>
      <c r="DN465" s="13" t="n"/>
      <c r="DO465" s="17" t="n"/>
      <c r="DP465" s="17" t="n"/>
      <c r="DQ465" s="17" t="n"/>
      <c r="DR465" s="17" t="n"/>
      <c r="DS465" s="13" t="n"/>
      <c r="DT465" s="13" t="n"/>
      <c r="DU465" s="13" t="n"/>
      <c r="DV465" s="13" t="n"/>
      <c r="DW465" s="13" t="n"/>
      <c r="DX465" s="13" t="n"/>
      <c r="DY465" s="13" t="n"/>
      <c r="DZ465" s="13" t="n"/>
      <c r="EA465" s="13" t="n"/>
      <c r="EB465" s="13" t="n"/>
      <c r="EC465" s="13" t="n"/>
    </row>
    <row r="466" ht="16" customHeight="1">
      <c r="A466" s="14" t="inlineStr">
        <is>
          <t>Price</t>
        </is>
      </c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3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  <c r="AL466" s="15" t="n"/>
      <c r="AP466" s="19">
        <f>(AP464*AP463)*(1-AP465)</f>
        <v/>
      </c>
      <c r="AQ466" s="19">
        <f>(AQ464*AQ463)*(1-AQ465)</f>
        <v/>
      </c>
      <c r="AR466" s="19">
        <f>(AR464*AR463)*(1-AR465)</f>
        <v/>
      </c>
      <c r="AS466" s="19">
        <f>(AS464*AS463)*(1-AS465)</f>
        <v/>
      </c>
      <c r="AT466" s="19">
        <f>(AT464*AT463)*(1-AT465)</f>
        <v/>
      </c>
      <c r="AU466" s="19">
        <f>(AU464*AU463)*(1-AU465)</f>
        <v/>
      </c>
      <c r="AV466" s="19">
        <f>(AV464*AV463)*(1-AV465)</f>
        <v/>
      </c>
      <c r="AW466" s="19">
        <f>(AW464*AW463)*(1-AW465)</f>
        <v/>
      </c>
      <c r="AX466" s="19">
        <f>(AX464*AX463)*(1-AX465)</f>
        <v/>
      </c>
      <c r="AY466" s="19">
        <f>(AY464*AY463)*(1-AY465)</f>
        <v/>
      </c>
      <c r="AZ466" s="19">
        <f>(AZ464*AZ463)*(1-AZ465)</f>
        <v/>
      </c>
      <c r="BA466" s="19">
        <f>(BA464*BA463)*(1-BA465)</f>
        <v/>
      </c>
      <c r="BB466" s="19">
        <f>(BB464*BB463)*(1-BB465)</f>
        <v/>
      </c>
      <c r="BC466" s="19">
        <f>(BC464*BC463)*(1-BC465)</f>
        <v/>
      </c>
      <c r="BD466" s="19">
        <f>(BD464*BD463)*(1-BD465)</f>
        <v/>
      </c>
      <c r="BE466" s="19">
        <f>(BE464*BE463)*(1-BE465)</f>
        <v/>
      </c>
      <c r="BF466" s="19" t="n"/>
      <c r="BG466" s="19" t="n"/>
      <c r="BH466" s="19" t="n"/>
      <c r="BI466" s="19">
        <f>(BI464*BI463)*(1-BI465)</f>
        <v/>
      </c>
      <c r="BJ466" s="15" t="n"/>
      <c r="BK466" s="15" t="n"/>
      <c r="BL466" s="15" t="n"/>
      <c r="BM466" s="15" t="n"/>
      <c r="BN466" s="15" t="n"/>
      <c r="BO466" s="19">
        <f>(BO464*BO463)*(1-BO465)</f>
        <v/>
      </c>
      <c r="BP466" s="19">
        <f>(BP464*BP463)*(1-BP465)</f>
        <v/>
      </c>
      <c r="BQ466" s="19">
        <f>(BQ464*BQ463)*(1-BQ465)</f>
        <v/>
      </c>
      <c r="BR466" s="15" t="n"/>
      <c r="BS466" s="15" t="n"/>
      <c r="BT466" s="15" t="n"/>
      <c r="BU466" s="15" t="n"/>
      <c r="BV466" s="19">
        <f>(BV464*BV463)*(1-BV465)</f>
        <v/>
      </c>
      <c r="BW466" s="15" t="n"/>
      <c r="BX466" s="15" t="n"/>
      <c r="BY466" s="15" t="n"/>
      <c r="BZ466" s="15" t="n"/>
      <c r="CA466" s="15" t="n"/>
      <c r="CB466" s="15" t="n"/>
      <c r="CC466" s="19">
        <f>(CC464*CC463)*(1-CC465)</f>
        <v/>
      </c>
      <c r="CD466" s="19">
        <f>(CD464*CD463)*(1-CD465)</f>
        <v/>
      </c>
      <c r="CE466" s="19">
        <f>(CE464*CE463)*(1-CE465)</f>
        <v/>
      </c>
      <c r="CF466" s="19">
        <f>(CF464*CF463)*(1-CF465)</f>
        <v/>
      </c>
      <c r="CG466" s="19">
        <f>(CG464*CG463)*(1-CG465)</f>
        <v/>
      </c>
      <c r="CH466" s="19">
        <f>(CH464*CH463)*(1-CH465)</f>
        <v/>
      </c>
      <c r="CI466" s="19">
        <f>(CI464*CI463)*(1-CI465)</f>
        <v/>
      </c>
      <c r="CJ466" s="19">
        <f>(CJ464*CJ463)*(1-CJ465)</f>
        <v/>
      </c>
      <c r="CK466" s="19">
        <f>(CK464*CK463)*(1-CK465)</f>
        <v/>
      </c>
      <c r="CL466" s="19">
        <f>(CL464*CL463)*(1-CL465)</f>
        <v/>
      </c>
      <c r="CM466" s="19">
        <f>(CM464*CM463)*(1-CM465)</f>
        <v/>
      </c>
      <c r="CN466" s="15" t="n"/>
      <c r="CO466" s="15" t="n"/>
      <c r="CP466" s="15" t="n"/>
      <c r="CQ466" s="15" t="n"/>
      <c r="CR466" s="19">
        <f>(CR464*CR463)*(1-CR465)</f>
        <v/>
      </c>
      <c r="CS466" s="19">
        <f>(CS464*CS463)*(1-CS465)</f>
        <v/>
      </c>
      <c r="CT466" s="19">
        <f>(CT464*CT463)*(1-CT465)</f>
        <v/>
      </c>
      <c r="CU466" s="19">
        <f>(CU464*CU463)*(1-CU465)</f>
        <v/>
      </c>
      <c r="CV466" s="19">
        <f>(CV464*CV463)*(1-CV465)</f>
        <v/>
      </c>
      <c r="CW466" s="19">
        <f>(CW464*CW463)*(1-CW465)</f>
        <v/>
      </c>
      <c r="CX466" s="19" t="n"/>
      <c r="CY466" s="19" t="n"/>
      <c r="CZ466" s="15" t="n"/>
      <c r="DA466" s="19">
        <f>(DA464*DA463)*(1-DA465)</f>
        <v/>
      </c>
      <c r="DB466" s="19">
        <f>(DB464*DB463)*(1-DB465)</f>
        <v/>
      </c>
      <c r="DC466" s="19">
        <f>(DC464*DC463)*(1-DC465)</f>
        <v/>
      </c>
      <c r="DD466" s="19">
        <f>(DD464*DD463)*(1-DD465)</f>
        <v/>
      </c>
      <c r="DE466" s="19">
        <f>(DE464*DE463)*(1-DE465)</f>
        <v/>
      </c>
      <c r="DF466" s="19">
        <f>(DF464*DF463)*(1-DF465)</f>
        <v/>
      </c>
      <c r="DG466" s="15" t="n"/>
      <c r="DH466" s="19">
        <f>(DH464*DH463)*(1-DH465)</f>
        <v/>
      </c>
      <c r="DI466" s="19">
        <f>(DI464*DI463)*(1-DI465)</f>
        <v/>
      </c>
      <c r="DJ466" s="19">
        <f>(DJ464*DJ463)*(1-DJ465)</f>
        <v/>
      </c>
      <c r="DK466" s="19">
        <f>(DK464*DK463)*(1-DK465)</f>
        <v/>
      </c>
      <c r="DL466" s="19">
        <f>(DL464*DL463)*(1-DL465)</f>
        <v/>
      </c>
      <c r="DM466" s="19">
        <f>(DM464*DM463)*(1-DM465)</f>
        <v/>
      </c>
      <c r="DN466" s="19">
        <f>(DN464*DN463)*(1-DN465)</f>
        <v/>
      </c>
      <c r="DO466" s="19">
        <f>(DO464*DO463)*(1-DO465)</f>
        <v/>
      </c>
      <c r="DP466" s="19">
        <f>(DP464*DP463)*(1-DP465)</f>
        <v/>
      </c>
      <c r="DQ466" s="19">
        <f>(DQ464*DQ463)*(1-DQ465)</f>
        <v/>
      </c>
      <c r="DR466" s="19">
        <f>(DR464*DR463)*(1-DR465)</f>
        <v/>
      </c>
      <c r="DS466" s="19">
        <f>(DS464*DS463)*(1-DS465)</f>
        <v/>
      </c>
      <c r="DT466" s="13" t="n"/>
      <c r="DU466" s="19">
        <f>(DU464*DU463)*(1-DU465)</f>
        <v/>
      </c>
      <c r="DV466" s="19">
        <f>(DV464*DV463)*(1-DV465)</f>
        <v/>
      </c>
      <c r="DW466" s="19">
        <f>(DW464*DW463)*(1-DW465)</f>
        <v/>
      </c>
      <c r="DX466" s="15" t="n"/>
      <c r="DY466" s="15" t="n"/>
      <c r="DZ466" s="15" t="n"/>
      <c r="EA466" s="15" t="n"/>
      <c r="EB466" s="19">
        <f>(EB464*EB463)*(1-EB465)</f>
        <v/>
      </c>
      <c r="EC466" s="19">
        <f>(EC464*EC463)*(1-EC465)</f>
        <v/>
      </c>
    </row>
    <row r="467" ht="16" customHeight="1">
      <c r="A467" s="16" t="inlineStr">
        <is>
          <t>Discount</t>
        </is>
      </c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17" t="n"/>
      <c r="Y467" s="17" t="n"/>
      <c r="Z467" s="17" t="n"/>
      <c r="AA467" s="17" t="n"/>
      <c r="AB467" s="13" t="n"/>
      <c r="AC467" s="17" t="n"/>
      <c r="AD467" s="17" t="n"/>
      <c r="AE467" s="17" t="n"/>
      <c r="AF467" s="17" t="n"/>
      <c r="AG467" s="17" t="n"/>
      <c r="AH467" s="17" t="n"/>
      <c r="AI467" s="17" t="n"/>
      <c r="AJ467" s="17" t="n"/>
      <c r="AK467" s="17" t="n"/>
      <c r="AL467" s="17" t="n"/>
      <c r="AP467" s="13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13" t="n"/>
      <c r="BE467" s="13" t="n"/>
      <c r="BF467" s="6" t="n"/>
      <c r="BG467" s="6" t="n"/>
      <c r="BH467" s="6" t="n"/>
      <c r="BI467" s="6" t="n"/>
      <c r="BJ467" s="17" t="n"/>
      <c r="BK467" s="17" t="n"/>
      <c r="BL467" s="17" t="n"/>
      <c r="BM467" s="17" t="n"/>
      <c r="BN467" s="17" t="n"/>
      <c r="BO467" s="6" t="n"/>
      <c r="BP467" s="6" t="n"/>
      <c r="BQ467" s="6" t="n"/>
      <c r="BR467" s="17" t="n"/>
      <c r="BS467" s="17" t="n"/>
      <c r="BT467" s="17" t="n"/>
      <c r="BU467" s="17" t="n"/>
      <c r="BV467" s="6" t="n"/>
      <c r="BW467" s="17" t="n"/>
      <c r="BX467" s="17" t="n"/>
      <c r="BY467" s="17" t="n"/>
      <c r="BZ467" s="17" t="n"/>
      <c r="CA467" s="17" t="n"/>
      <c r="CB467" s="17" t="n"/>
      <c r="CC467" s="13" t="n"/>
      <c r="CD467" s="13" t="n"/>
      <c r="CE467" s="13" t="n"/>
      <c r="CF467" s="13" t="n"/>
      <c r="CG467" s="13" t="n"/>
      <c r="CH467" s="13" t="n"/>
      <c r="CI467" s="13" t="n"/>
      <c r="CJ467" s="13" t="n"/>
      <c r="CK467" s="13" t="n"/>
      <c r="CL467" s="13" t="n"/>
      <c r="CM467" s="13" t="n"/>
      <c r="CN467" s="17" t="n"/>
      <c r="CO467" s="17" t="n"/>
      <c r="CP467" s="17" t="n"/>
      <c r="CQ467" s="17" t="n"/>
      <c r="CR467" s="6" t="n"/>
      <c r="CS467" s="6" t="n"/>
      <c r="CT467" s="6" t="n"/>
      <c r="CU467" s="13" t="n"/>
      <c r="CV467" s="6" t="n"/>
      <c r="CW467" s="6" t="n"/>
      <c r="CX467" s="6" t="n"/>
      <c r="CY467" s="6" t="n"/>
      <c r="CZ467" s="17" t="n"/>
      <c r="DA467" s="6" t="n"/>
      <c r="DB467" s="6" t="n"/>
      <c r="DC467" s="6" t="n"/>
      <c r="DD467" s="6" t="n"/>
      <c r="DE467" s="13" t="n"/>
      <c r="DF467" s="13" t="n"/>
      <c r="DG467" s="17" t="n"/>
      <c r="DH467" s="13" t="n"/>
      <c r="DI467" s="13" t="n"/>
      <c r="DJ467" s="13" t="n"/>
      <c r="DK467" s="13" t="n"/>
      <c r="DL467" s="13" t="n"/>
      <c r="DM467" s="13" t="n"/>
      <c r="DN467" s="13" t="n"/>
      <c r="DO467" s="6" t="n"/>
      <c r="DP467" s="6" t="n"/>
      <c r="DQ467" s="6" t="n"/>
      <c r="DR467" s="6" t="n"/>
      <c r="DS467" s="13" t="n"/>
      <c r="DT467" s="13" t="n"/>
      <c r="DU467" s="13" t="n"/>
      <c r="DV467" s="13" t="n"/>
      <c r="DW467" s="13" t="n"/>
      <c r="DX467" s="17" t="n"/>
      <c r="DY467" s="17" t="n"/>
      <c r="DZ467" s="17" t="n"/>
      <c r="EA467" s="17" t="n"/>
      <c r="EB467" s="13" t="n"/>
      <c r="EC467" s="13" t="n"/>
    </row>
    <row r="468" ht="16" customHeight="1">
      <c r="A468" s="18" t="inlineStr">
        <is>
          <t>Final Price</t>
        </is>
      </c>
      <c r="B468" s="19">
        <f>(B466*B465)*(1-B467)</f>
        <v/>
      </c>
      <c r="C468" s="19">
        <f>(C466*C465)*(1-C467)</f>
        <v/>
      </c>
      <c r="D468" s="19">
        <f>(D466*D465)*(1-D467)</f>
        <v/>
      </c>
      <c r="E468" s="19">
        <f>(E466*E465)*(1-E467)</f>
        <v/>
      </c>
      <c r="F468" s="19">
        <f>(F466*F465)*(1-F467)</f>
        <v/>
      </c>
      <c r="G468" s="19">
        <f>(G466*G465)*(1-G467)</f>
        <v/>
      </c>
      <c r="H468" s="19">
        <f>(H466*H465)*(1-H467)</f>
        <v/>
      </c>
      <c r="I468" s="19">
        <f>(I466*I465)*(1-I467)</f>
        <v/>
      </c>
      <c r="J468" s="19">
        <f>(J466*J465)*(1-J467)</f>
        <v/>
      </c>
      <c r="K468" s="19">
        <f>(K466*K465)*(1-K467)</f>
        <v/>
      </c>
      <c r="L468" s="19">
        <f>(L466*L465)*(1-L467)</f>
        <v/>
      </c>
      <c r="M468" s="19">
        <f>(M466*M465)*(1-M467)</f>
        <v/>
      </c>
      <c r="N468" s="19">
        <f>(N466*N465)*(1-N467)</f>
        <v/>
      </c>
      <c r="O468" s="19">
        <f>(O466*O465)*(1-O467)</f>
        <v/>
      </c>
      <c r="P468" s="19">
        <f>(P466*P465)*(1-P467)</f>
        <v/>
      </c>
      <c r="Q468" s="19">
        <f>(Q466*Q465)*(1-Q467)</f>
        <v/>
      </c>
      <c r="R468" s="19">
        <f>(R466*R465)*(1-R467)</f>
        <v/>
      </c>
      <c r="S468" s="19">
        <f>(S466*S465)*(1-S467)</f>
        <v/>
      </c>
      <c r="T468" s="19">
        <f>(T466*T465)*(1-T467)</f>
        <v/>
      </c>
      <c r="U468" s="19">
        <f>(U466*U465)*(1-U467)</f>
        <v/>
      </c>
      <c r="V468" s="19">
        <f>(V466*V465)*(1-V467)</f>
        <v/>
      </c>
      <c r="W468" s="19">
        <f>(W466*W465)*(1-W467)</f>
        <v/>
      </c>
      <c r="X468" s="19" t="n"/>
      <c r="Y468" s="19">
        <f>(Y466*Y465)*(1-Y467)</f>
        <v/>
      </c>
      <c r="Z468" s="19">
        <f>(Z466*Z465)*(1-Z467)</f>
        <v/>
      </c>
      <c r="AA468" s="19">
        <f>(AA466*AA465)*(1-AA467)</f>
        <v/>
      </c>
      <c r="AB468" s="19">
        <f>(AB466*AB465)*(1-AB467)</f>
        <v/>
      </c>
      <c r="AC468" s="19">
        <f>(AC466*AC465)*(1-AC467)</f>
        <v/>
      </c>
      <c r="AD468" s="19" t="n"/>
      <c r="AE468" s="19" t="n"/>
      <c r="AF468" s="19" t="n"/>
      <c r="AG468" s="19" t="n"/>
      <c r="AH468" s="19" t="n"/>
      <c r="AI468" s="19" t="n"/>
      <c r="AJ468" s="19">
        <f>(AJ466*AJ465)*(1-AJ467)</f>
        <v/>
      </c>
      <c r="AK468" s="19">
        <f>(AK466*AK465)*(1-AK467)</f>
        <v/>
      </c>
      <c r="AL468" s="19">
        <f>(AL466*AL465)*(1-AL467)</f>
        <v/>
      </c>
      <c r="AP468" s="13" t="n"/>
      <c r="AQ468" s="20" t="n"/>
      <c r="AR468" s="20" t="n"/>
      <c r="AS468" s="20" t="n"/>
      <c r="AT468" s="20" t="n"/>
      <c r="AU468" s="20" t="n"/>
      <c r="AV468" s="20" t="n"/>
      <c r="AW468" s="20" t="n"/>
      <c r="AX468" s="20" t="n"/>
      <c r="AY468" s="20" t="n"/>
      <c r="AZ468" s="20" t="n"/>
      <c r="BA468" s="20" t="n"/>
      <c r="BB468" s="20" t="n"/>
      <c r="BC468" s="20" t="n"/>
      <c r="BD468" s="13" t="n"/>
      <c r="BE468" s="13" t="n"/>
      <c r="BF468" s="20" t="n"/>
      <c r="BG468" s="20" t="n"/>
      <c r="BH468" s="20" t="n"/>
      <c r="BI468" s="20" t="n"/>
      <c r="BJ468" s="19">
        <f>(BJ466*BJ465)*(1-BJ467)</f>
        <v/>
      </c>
      <c r="BK468" s="19">
        <f>(BK466*BK465)*(1-BK467)</f>
        <v/>
      </c>
      <c r="BL468" s="19">
        <f>(BL466*BL465)*(1-BL467)</f>
        <v/>
      </c>
      <c r="BM468" s="19">
        <f>(BM466*BM465)*(1-BM467)</f>
        <v/>
      </c>
      <c r="BN468" s="19">
        <f>(BN466*BN465)*(1-BN467)</f>
        <v/>
      </c>
      <c r="BO468" s="20" t="n"/>
      <c r="BP468" s="20" t="n"/>
      <c r="BQ468" s="20" t="n"/>
      <c r="BR468" s="19">
        <f>(BR466*BR465)*(1-BR467)</f>
        <v/>
      </c>
      <c r="BS468" s="19">
        <f>(BS466*BS465)*(1-BS467)</f>
        <v/>
      </c>
      <c r="BT468" s="19">
        <f>(BT466*BT465)*(1-BT467)</f>
        <v/>
      </c>
      <c r="BU468" s="19">
        <f>(BU466*BU465)*(1-BU467)</f>
        <v/>
      </c>
      <c r="BV468" s="20" t="n"/>
      <c r="BW468" s="19">
        <f>(BW466*BW465)*(1-BW467)</f>
        <v/>
      </c>
      <c r="BX468" s="19">
        <f>(BX466*BX465)*(1-BX467)</f>
        <v/>
      </c>
      <c r="BY468" s="19">
        <f>(BY466*BY465)*(1-BY467)</f>
        <v/>
      </c>
      <c r="BZ468" s="19">
        <f>(BZ466*BZ465)*(1-BZ467)</f>
        <v/>
      </c>
      <c r="CA468" s="19">
        <f>(CA466*CA465)*(1-CA467)</f>
        <v/>
      </c>
      <c r="CB468" s="19">
        <f>(CB466*CB465)*(1-CB467)</f>
        <v/>
      </c>
      <c r="CC468" s="13" t="n"/>
      <c r="CD468" s="13" t="n"/>
      <c r="CE468" s="13" t="n"/>
      <c r="CF468" s="13" t="n"/>
      <c r="CG468" s="13" t="n"/>
      <c r="CH468" s="13" t="n"/>
      <c r="CI468" s="13" t="n"/>
      <c r="CJ468" s="13" t="n"/>
      <c r="CK468" s="13" t="n"/>
      <c r="CL468" s="13" t="n"/>
      <c r="CM468" s="13" t="n"/>
      <c r="CN468" s="19">
        <f>(CN466*CN465)*(1-CN467)</f>
        <v/>
      </c>
      <c r="CO468" s="19">
        <f>(CO466*CO465)*(1-CO467)</f>
        <v/>
      </c>
      <c r="CP468" s="19">
        <f>(CP466*CP465)*(1-CP467)</f>
        <v/>
      </c>
      <c r="CQ468" s="19">
        <f>(CQ466*CQ465)*(1-CQ467)</f>
        <v/>
      </c>
      <c r="CR468" s="20" t="n"/>
      <c r="CS468" s="20" t="n"/>
      <c r="CT468" s="20" t="n"/>
      <c r="CU468" s="13" t="n"/>
      <c r="CV468" s="20" t="n"/>
      <c r="CW468" s="20" t="n"/>
      <c r="CX468" s="20" t="n"/>
      <c r="CY468" s="20" t="n"/>
      <c r="CZ468" s="19">
        <f>(CZ466*CZ465)*(1-CZ467)</f>
        <v/>
      </c>
      <c r="DA468" s="20" t="n"/>
      <c r="DB468" s="20" t="n"/>
      <c r="DC468" s="20" t="n"/>
      <c r="DD468" s="20" t="n"/>
      <c r="DE468" s="13" t="n"/>
      <c r="DF468" s="13" t="n"/>
      <c r="DG468" s="19">
        <f>(DG466*DG465)*(1-DG467)</f>
        <v/>
      </c>
      <c r="DH468" s="13" t="n"/>
      <c r="DI468" s="13" t="n"/>
      <c r="DJ468" s="13" t="n"/>
      <c r="DK468" s="13" t="n"/>
      <c r="DL468" s="13" t="n"/>
      <c r="DM468" s="13" t="n"/>
      <c r="DN468" s="13" t="n"/>
      <c r="DO468" s="20" t="n"/>
      <c r="DP468" s="20" t="n"/>
      <c r="DQ468" s="20" t="n"/>
      <c r="DR468" s="20" t="n"/>
      <c r="DS468" s="13" t="n"/>
      <c r="DT468" s="19">
        <f>(DT466*DT465)*(1-DT467)</f>
        <v/>
      </c>
      <c r="DU468" s="13" t="n"/>
      <c r="DV468" s="13" t="n"/>
      <c r="DW468" s="13" t="n"/>
      <c r="DX468" s="19">
        <f>(DX466*DX465)*(1-DX467)</f>
        <v/>
      </c>
      <c r="DY468" s="19">
        <f>(DY466*DY465)*(1-DY467)</f>
        <v/>
      </c>
      <c r="DZ468" s="19">
        <f>(DZ466*DZ465)*(1-DZ467)</f>
        <v/>
      </c>
      <c r="EA468" s="19">
        <f>(EA466*EA465)*(1-EA467)</f>
        <v/>
      </c>
      <c r="EB468" s="13" t="n"/>
      <c r="EC468" s="13" t="n"/>
    </row>
    <row r="469" ht="16" customHeight="1">
      <c r="A469" s="11" t="inlineStr">
        <is>
          <t>Customer</t>
        </is>
      </c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13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P469" s="13" t="n"/>
      <c r="AQ469" s="13" t="n"/>
      <c r="AR469" s="13" t="n"/>
      <c r="AS469" s="13" t="n"/>
      <c r="AT469" s="13" t="n"/>
      <c r="AU469" s="13" t="n"/>
      <c r="AV469" s="13" t="n"/>
      <c r="AW469" s="13" t="n"/>
      <c r="AX469" s="13" t="n"/>
      <c r="AY469" s="13" t="n"/>
      <c r="AZ469" s="13" t="n"/>
      <c r="BA469" s="13" t="n"/>
      <c r="BB469" s="13" t="n"/>
      <c r="BC469" s="13" t="n"/>
      <c r="BD469" s="13" t="n"/>
      <c r="BE469" s="13" t="n"/>
      <c r="BF469" s="13" t="n"/>
      <c r="BG469" s="13" t="n"/>
      <c r="BH469" s="13" t="n"/>
      <c r="BI469" s="13" t="n"/>
      <c r="BJ469" s="6" t="n"/>
      <c r="BK469" s="6" t="n"/>
      <c r="BL469" s="6" t="n"/>
      <c r="BM469" s="6" t="n"/>
      <c r="BN469" s="6" t="n"/>
      <c r="BO469" s="13" t="n"/>
      <c r="BP469" s="13" t="n"/>
      <c r="BQ469" s="13" t="n"/>
      <c r="BR469" s="6" t="n"/>
      <c r="BS469" s="6" t="n"/>
      <c r="BT469" s="6" t="n"/>
      <c r="BU469" s="6" t="n"/>
      <c r="BV469" s="13" t="n"/>
      <c r="BW469" s="6" t="n"/>
      <c r="BX469" s="6" t="n"/>
      <c r="BY469" s="6" t="n"/>
      <c r="BZ469" s="6" t="n"/>
      <c r="CA469" s="6" t="n"/>
      <c r="CB469" s="6" t="n"/>
      <c r="CC469" s="13" t="n"/>
      <c r="CD469" s="13" t="n"/>
      <c r="CE469" s="13" t="n"/>
      <c r="CF469" s="13" t="n"/>
      <c r="CG469" s="13" t="n"/>
      <c r="CH469" s="13" t="n"/>
      <c r="CI469" s="13" t="n"/>
      <c r="CJ469" s="13" t="n"/>
      <c r="CK469" s="13" t="n"/>
      <c r="CL469" s="13" t="n"/>
      <c r="CM469" s="13" t="n"/>
      <c r="CN469" s="6" t="n"/>
      <c r="CO469" s="6" t="n"/>
      <c r="CP469" s="6" t="n"/>
      <c r="CQ469" s="6" t="n"/>
      <c r="CR469" s="13" t="n"/>
      <c r="CS469" s="13" t="n"/>
      <c r="CT469" s="13" t="n"/>
      <c r="CU469" s="13" t="n"/>
      <c r="CV469" s="13" t="n"/>
      <c r="CW469" s="13" t="n"/>
      <c r="CX469" s="13" t="n"/>
      <c r="CY469" s="13" t="n"/>
      <c r="CZ469" s="6" t="n"/>
      <c r="DA469" s="13" t="n"/>
      <c r="DB469" s="13" t="n"/>
      <c r="DC469" s="13" t="n"/>
      <c r="DD469" s="13" t="n"/>
      <c r="DE469" s="13" t="n"/>
      <c r="DF469" s="13" t="n"/>
      <c r="DG469" s="6" t="n"/>
      <c r="DH469" s="13" t="n"/>
      <c r="DI469" s="13" t="n"/>
      <c r="DJ469" s="13" t="n"/>
      <c r="DK469" s="13" t="n"/>
      <c r="DL469" s="13" t="n"/>
      <c r="DM469" s="13" t="n"/>
      <c r="DN469" s="13" t="n"/>
      <c r="DO469" s="13" t="n"/>
      <c r="DP469" s="13" t="n"/>
      <c r="DQ469" s="13" t="n"/>
      <c r="DR469" s="13" t="n"/>
      <c r="DS469" s="13" t="n"/>
      <c r="DT469" s="13" t="n"/>
      <c r="DU469" s="13" t="n"/>
      <c r="DV469" s="13" t="n"/>
      <c r="DW469" s="13" t="n"/>
      <c r="DX469" s="6" t="n"/>
      <c r="DY469" s="6" t="n"/>
      <c r="DZ469" s="6" t="n"/>
      <c r="EA469" s="6" t="n"/>
      <c r="EB469" s="13" t="n"/>
      <c r="EC469" s="13" t="n"/>
    </row>
    <row r="470" ht="16" customHeight="1">
      <c r="A470" s="21" t="inlineStr">
        <is>
          <t>Customer PN</t>
        </is>
      </c>
      <c r="B470" s="20" t="n"/>
      <c r="C470" s="20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20" t="n"/>
      <c r="W470" s="20" t="n"/>
      <c r="X470" s="20" t="n"/>
      <c r="Y470" s="20" t="n"/>
      <c r="Z470" s="20" t="n"/>
      <c r="AA470" s="20" t="n"/>
      <c r="AB470" s="13" t="n"/>
      <c r="AC470" s="32" t="n"/>
      <c r="AD470" s="32" t="n"/>
      <c r="AE470" s="32" t="n"/>
      <c r="AF470" s="32" t="n"/>
      <c r="AG470" s="32" t="n"/>
      <c r="AH470" s="32" t="n"/>
      <c r="AI470" s="32" t="n"/>
      <c r="AJ470" s="20" t="n"/>
      <c r="AK470" s="20" t="n"/>
      <c r="AL470" s="20" t="n"/>
      <c r="AP470" s="13" t="n"/>
      <c r="AQ470" s="30" t="n"/>
      <c r="AR470" s="30" t="n"/>
      <c r="AS470" s="30" t="n"/>
      <c r="AT470" s="30" t="n"/>
      <c r="AU470" s="30" t="n"/>
      <c r="AV470" s="30" t="n"/>
      <c r="AW470" s="30" t="n"/>
      <c r="AX470" s="30" t="n"/>
      <c r="AY470" s="30" t="n"/>
      <c r="AZ470" s="30" t="n"/>
      <c r="BA470" s="30" t="n"/>
      <c r="BB470" s="30" t="n"/>
      <c r="BC470" s="30" t="n"/>
      <c r="BD470" s="13" t="n"/>
      <c r="BE470" s="13" t="n"/>
      <c r="BF470" s="30" t="n"/>
      <c r="BG470" s="30" t="n"/>
      <c r="BH470" s="30" t="n"/>
      <c r="BI470" s="30" t="n"/>
      <c r="BJ470" s="32" t="n"/>
      <c r="BK470" s="32" t="n"/>
      <c r="BL470" s="32" t="n"/>
      <c r="BM470" s="32" t="n"/>
      <c r="BN470" s="32" t="n"/>
      <c r="BO470" s="30" t="n"/>
      <c r="BP470" s="30" t="n"/>
      <c r="BQ470" s="30" t="n"/>
      <c r="BR470" s="32" t="n"/>
      <c r="BS470" s="32" t="n"/>
      <c r="BT470" s="32" t="n"/>
      <c r="BU470" s="32" t="n"/>
      <c r="BV470" s="30" t="n"/>
      <c r="BW470" s="32" t="n"/>
      <c r="BX470" s="32" t="n"/>
      <c r="BY470" s="32" t="n"/>
      <c r="BZ470" s="32" t="n"/>
      <c r="CA470" s="20" t="n"/>
      <c r="CB470" s="20" t="n"/>
      <c r="CC470" s="13" t="n"/>
      <c r="CD470" s="13" t="n"/>
      <c r="CE470" s="13" t="n"/>
      <c r="CF470" s="13" t="n"/>
      <c r="CG470" s="13" t="n"/>
      <c r="CH470" s="13" t="n"/>
      <c r="CI470" s="13" t="n"/>
      <c r="CJ470" s="13" t="n"/>
      <c r="CK470" s="13" t="n"/>
      <c r="CL470" s="13" t="n"/>
      <c r="CM470" s="13" t="n"/>
      <c r="CN470" s="32" t="n"/>
      <c r="CO470" s="32" t="n"/>
      <c r="CP470" s="32" t="n"/>
      <c r="CQ470" s="32" t="n"/>
      <c r="CR470" s="30" t="n"/>
      <c r="CS470" s="30" t="n"/>
      <c r="CT470" s="30" t="n"/>
      <c r="CU470" s="13" t="n"/>
      <c r="CV470" s="30" t="n"/>
      <c r="CW470" s="30" t="n"/>
      <c r="CX470" s="30" t="n"/>
      <c r="CY470" s="30" t="n"/>
      <c r="CZ470" s="32" t="n"/>
      <c r="DA470" s="30" t="n"/>
      <c r="DB470" s="30" t="n"/>
      <c r="DC470" s="30" t="n"/>
      <c r="DD470" s="30" t="n"/>
      <c r="DE470" s="13" t="n"/>
      <c r="DF470" s="13" t="n"/>
      <c r="DG470" s="32" t="n"/>
      <c r="DH470" s="13" t="n"/>
      <c r="DI470" s="13" t="n"/>
      <c r="DJ470" s="13" t="n"/>
      <c r="DK470" s="13" t="n"/>
      <c r="DL470" s="13" t="n"/>
      <c r="DM470" s="13" t="n"/>
      <c r="DN470" s="13" t="n"/>
      <c r="DO470" s="30" t="n"/>
      <c r="DP470" s="30" t="n"/>
      <c r="DQ470" s="30" t="n"/>
      <c r="DR470" s="30" t="n"/>
      <c r="DS470" s="13" t="n"/>
      <c r="DT470" s="13" t="n"/>
      <c r="DU470" s="13" t="n"/>
      <c r="DV470" s="13" t="n"/>
      <c r="DW470" s="13" t="n"/>
      <c r="DX470" s="32" t="n"/>
      <c r="DY470" s="32" t="n"/>
      <c r="DZ470" s="32" t="n"/>
      <c r="EA470" s="32" t="n"/>
      <c r="EB470" s="13" t="n"/>
      <c r="EC470" s="13" t="n"/>
    </row>
    <row r="471" ht="16" customHeight="1">
      <c r="A471" s="12" t="inlineStr">
        <is>
          <t>PO REF</t>
        </is>
      </c>
      <c r="B471" s="13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3" t="n"/>
      <c r="L471" s="13" t="n"/>
      <c r="M471" s="20" t="n"/>
      <c r="N471" s="13" t="n"/>
      <c r="O471" s="13" t="n"/>
      <c r="P471" s="13" t="n"/>
      <c r="Q471" s="13" t="n"/>
      <c r="R471" s="13" t="n"/>
      <c r="S471" s="13" t="n"/>
      <c r="T471" s="13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3" t="n"/>
      <c r="AE471" s="13" t="n"/>
      <c r="AF471" s="13" t="n"/>
      <c r="AG471" s="13" t="n"/>
      <c r="AH471" s="13" t="n"/>
      <c r="AI471" s="13" t="n"/>
      <c r="AJ471" s="13" t="n"/>
      <c r="AK471" s="13" t="n"/>
      <c r="AL471" s="13" t="n"/>
      <c r="AP471" s="13" t="n"/>
      <c r="AQ471" s="13" t="n"/>
      <c r="AR471" s="13" t="n"/>
      <c r="AS471" s="13" t="n"/>
      <c r="AT471" s="13" t="n"/>
      <c r="AU471" s="13" t="n"/>
      <c r="AV471" s="13" t="n"/>
      <c r="AW471" s="13" t="n"/>
      <c r="AX471" s="13" t="n"/>
      <c r="AY471" s="13" t="n"/>
      <c r="AZ471" s="13" t="n"/>
      <c r="BA471" s="13" t="n"/>
      <c r="BB471" s="13" t="n"/>
      <c r="BC471" s="13" t="n"/>
      <c r="BD471" s="13" t="n"/>
      <c r="BE471" s="13" t="n"/>
      <c r="BF471" s="13" t="n"/>
      <c r="BG471" s="13" t="n"/>
      <c r="BH471" s="13" t="n"/>
      <c r="BI471" s="13" t="n"/>
      <c r="BJ471" s="13" t="n"/>
      <c r="BK471" s="13" t="n"/>
      <c r="BL471" s="13" t="n"/>
      <c r="BM471" s="13" t="n"/>
      <c r="BN471" s="13" t="n"/>
      <c r="BO471" s="13" t="n"/>
      <c r="BP471" s="13" t="n"/>
      <c r="BQ471" s="13" t="n"/>
      <c r="BR471" s="13" t="n"/>
      <c r="BS471" s="13" t="n"/>
      <c r="BT471" s="13" t="n"/>
      <c r="BU471" s="13" t="n"/>
      <c r="BV471" s="13" t="n"/>
      <c r="BW471" s="13" t="n"/>
      <c r="BX471" s="13" t="n"/>
      <c r="BY471" s="13" t="n"/>
      <c r="BZ471" s="13" t="n"/>
      <c r="CA471" s="13" t="n"/>
      <c r="CB471" s="13" t="n"/>
      <c r="CC471" s="13" t="n"/>
      <c r="CD471" s="13" t="n"/>
      <c r="CE471" s="13" t="n"/>
      <c r="CF471" s="13" t="n"/>
      <c r="CG471" s="13" t="n"/>
      <c r="CH471" s="13" t="n"/>
      <c r="CI471" s="13" t="n"/>
      <c r="CJ471" s="13" t="n"/>
      <c r="CK471" s="13" t="n"/>
      <c r="CL471" s="13" t="n"/>
      <c r="CM471" s="13" t="n"/>
      <c r="CN471" s="13" t="n"/>
      <c r="CO471" s="13" t="n"/>
      <c r="CP471" s="13" t="n"/>
      <c r="CQ471" s="13" t="n"/>
      <c r="CR471" s="13" t="n"/>
      <c r="CS471" s="13" t="n"/>
      <c r="CT471" s="13" t="n"/>
      <c r="CU471" s="13" t="n"/>
      <c r="CV471" s="13" t="n"/>
      <c r="CW471" s="13" t="n"/>
      <c r="CX471" s="13" t="n"/>
      <c r="CY471" s="13" t="n"/>
      <c r="CZ471" s="13" t="n"/>
      <c r="DA471" s="13" t="n"/>
      <c r="DB471" s="13" t="n"/>
      <c r="DC471" s="13" t="n"/>
      <c r="DD471" s="13" t="n"/>
      <c r="DE471" s="13" t="n"/>
      <c r="DF471" s="13" t="n"/>
      <c r="DG471" s="13" t="n"/>
      <c r="DH471" s="13" t="n"/>
      <c r="DI471" s="13" t="n"/>
      <c r="DJ471" s="13" t="n"/>
      <c r="DK471" s="13" t="n"/>
      <c r="DL471" s="13" t="n"/>
      <c r="DM471" s="13" t="n"/>
      <c r="DN471" s="13" t="n"/>
      <c r="DO471" s="13" t="n"/>
      <c r="DP471" s="13" t="n"/>
      <c r="DQ471" s="13" t="n"/>
      <c r="DR471" s="13" t="n"/>
      <c r="DS471" s="13" t="n"/>
      <c r="DT471" s="13" t="n"/>
      <c r="DU471" s="13" t="n"/>
      <c r="DV471" s="13" t="n"/>
      <c r="DW471" s="13" t="n"/>
      <c r="DX471" s="13" t="n"/>
      <c r="DY471" s="13" t="n"/>
      <c r="DZ471" s="13" t="n"/>
      <c r="EA471" s="13" t="n"/>
      <c r="EB471" s="13" t="n"/>
      <c r="EC471" s="13" t="n"/>
    </row>
    <row r="472" ht="16" customHeight="1">
      <c r="A472" s="12" t="inlineStr">
        <is>
          <t>From Stock</t>
        </is>
      </c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13" t="n"/>
      <c r="AC472" s="30" t="n"/>
      <c r="AD472" s="30" t="n"/>
      <c r="AE472" s="30" t="n"/>
      <c r="AF472" s="30" t="n"/>
      <c r="AG472" s="30" t="n"/>
      <c r="AH472" s="30" t="n"/>
      <c r="AI472" s="30" t="n"/>
      <c r="AJ472" s="30" t="n"/>
      <c r="AK472" s="30" t="n"/>
      <c r="AL472" s="30" t="n"/>
      <c r="AP472" s="13" t="n"/>
      <c r="AQ472" s="15" t="n"/>
      <c r="AR472" s="15" t="n"/>
      <c r="AS472" s="15" t="n"/>
      <c r="AT472" s="15" t="n"/>
      <c r="AU472" s="15" t="n"/>
      <c r="AV472" s="15" t="n"/>
      <c r="AW472" s="15" t="n"/>
      <c r="AX472" s="15" t="n"/>
      <c r="AY472" s="15" t="n"/>
      <c r="AZ472" s="15" t="n"/>
      <c r="BA472" s="15" t="n"/>
      <c r="BB472" s="15" t="n"/>
      <c r="BC472" s="15" t="n"/>
      <c r="BD472" s="13" t="n"/>
      <c r="BE472" s="13" t="n"/>
      <c r="BF472" s="15" t="n"/>
      <c r="BG472" s="15" t="n"/>
      <c r="BH472" s="15" t="n"/>
      <c r="BI472" s="15" t="n"/>
      <c r="BJ472" s="30" t="n"/>
      <c r="BK472" s="30" t="n"/>
      <c r="BL472" s="30" t="n"/>
      <c r="BM472" s="30" t="n"/>
      <c r="BN472" s="30" t="n"/>
      <c r="BO472" s="15" t="n"/>
      <c r="BP472" s="15" t="n"/>
      <c r="BQ472" s="15" t="n"/>
      <c r="BR472" s="30" t="n"/>
      <c r="BS472" s="30" t="n"/>
      <c r="BT472" s="30" t="n"/>
      <c r="BU472" s="30" t="n"/>
      <c r="BV472" s="15" t="n"/>
      <c r="BW472" s="30" t="n"/>
      <c r="BX472" s="30" t="n"/>
      <c r="BY472" s="30" t="n"/>
      <c r="BZ472" s="30" t="n"/>
      <c r="CA472" s="30" t="n"/>
      <c r="CB472" s="30" t="n"/>
      <c r="CC472" s="13" t="n"/>
      <c r="CD472" s="13" t="n"/>
      <c r="CE472" s="13" t="n"/>
      <c r="CF472" s="13" t="n"/>
      <c r="CG472" s="13" t="n"/>
      <c r="CH472" s="13" t="n"/>
      <c r="CI472" s="13" t="n"/>
      <c r="CJ472" s="13" t="n"/>
      <c r="CK472" s="13" t="n"/>
      <c r="CL472" s="13" t="n"/>
      <c r="CM472" s="13" t="n"/>
      <c r="CN472" s="30" t="n"/>
      <c r="CO472" s="30" t="n"/>
      <c r="CP472" s="30" t="n"/>
      <c r="CQ472" s="30" t="n"/>
      <c r="CR472" s="15" t="n"/>
      <c r="CS472" s="15" t="n"/>
      <c r="CT472" s="15" t="n"/>
      <c r="CU472" s="13" t="n"/>
      <c r="CV472" s="15" t="n"/>
      <c r="CW472" s="15" t="n"/>
      <c r="CX472" s="15" t="n"/>
      <c r="CY472" s="15" t="n"/>
      <c r="CZ472" s="30" t="n"/>
      <c r="DA472" s="15" t="n"/>
      <c r="DB472" s="15" t="n"/>
      <c r="DC472" s="15" t="n"/>
      <c r="DD472" s="15" t="n"/>
      <c r="DE472" s="13" t="n"/>
      <c r="DF472" s="13" t="n"/>
      <c r="DG472" s="30" t="n"/>
      <c r="DH472" s="13" t="n"/>
      <c r="DI472" s="13" t="n"/>
      <c r="DJ472" s="13" t="n"/>
      <c r="DK472" s="13" t="n"/>
      <c r="DL472" s="13" t="n"/>
      <c r="DM472" s="13" t="n"/>
      <c r="DN472" s="13" t="n"/>
      <c r="DO472" s="15" t="n"/>
      <c r="DP472" s="15" t="n"/>
      <c r="DQ472" s="15" t="n"/>
      <c r="DR472" s="15" t="n"/>
      <c r="DS472" s="13" t="n"/>
      <c r="DT472" s="13" t="n"/>
      <c r="DU472" s="13" t="n"/>
      <c r="DV472" s="13" t="n"/>
      <c r="DW472" s="13" t="n"/>
      <c r="DX472" s="30" t="n"/>
      <c r="DY472" s="30" t="n"/>
      <c r="DZ472" s="30" t="n"/>
      <c r="EA472" s="30" t="n"/>
      <c r="EB472" s="13" t="n"/>
      <c r="EC472" s="13" t="n"/>
    </row>
    <row r="473" ht="16" customHeight="1">
      <c r="A473" s="12" t="inlineStr">
        <is>
          <t>Qty</t>
        </is>
      </c>
      <c r="B473" s="13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3" t="n"/>
      <c r="L473" s="13" t="n"/>
      <c r="M473" s="13" t="n"/>
      <c r="N473" s="13" t="n"/>
      <c r="O473" s="13" t="n"/>
      <c r="P473" s="13" t="n"/>
      <c r="Q473" s="13" t="n"/>
      <c r="R473" s="13" t="n"/>
      <c r="S473" s="13" t="n"/>
      <c r="T473" s="13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3" t="n"/>
      <c r="AE473" s="13" t="n"/>
      <c r="AF473" s="13" t="n"/>
      <c r="AG473" s="13" t="n"/>
      <c r="AH473" s="13" t="n"/>
      <c r="AI473" s="13" t="n"/>
      <c r="AJ473" s="13" t="n"/>
      <c r="AK473" s="13" t="n"/>
      <c r="AL473" s="13" t="n"/>
      <c r="AP473" s="13" t="n"/>
      <c r="AQ473" s="17" t="n"/>
      <c r="AR473" s="17" t="n"/>
      <c r="AS473" s="17" t="n"/>
      <c r="AT473" s="17" t="n"/>
      <c r="AU473" s="17" t="n"/>
      <c r="AV473" s="17" t="n"/>
      <c r="AW473" s="17" t="n"/>
      <c r="AX473" s="17" t="n"/>
      <c r="AY473" s="17" t="n"/>
      <c r="AZ473" s="17" t="n"/>
      <c r="BA473" s="17" t="n"/>
      <c r="BB473" s="17" t="n"/>
      <c r="BC473" s="17" t="n"/>
      <c r="BD473" s="13" t="n"/>
      <c r="BE473" s="13" t="n"/>
      <c r="BF473" s="17" t="n"/>
      <c r="BG473" s="17" t="n"/>
      <c r="BH473" s="17" t="n"/>
      <c r="BI473" s="17" t="n"/>
      <c r="BJ473" s="13" t="n"/>
      <c r="BK473" s="13" t="n"/>
      <c r="BL473" s="13" t="n"/>
      <c r="BM473" s="13" t="n"/>
      <c r="BN473" s="13" t="n"/>
      <c r="BO473" s="17" t="n"/>
      <c r="BP473" s="17" t="n"/>
      <c r="BQ473" s="17" t="n"/>
      <c r="BR473" s="13" t="n"/>
      <c r="BS473" s="13" t="n"/>
      <c r="BT473" s="13" t="n"/>
      <c r="BU473" s="13" t="n"/>
      <c r="BV473" s="17" t="n"/>
      <c r="BW473" s="13" t="n"/>
      <c r="BX473" s="13" t="n"/>
      <c r="BY473" s="13" t="n"/>
      <c r="BZ473" s="13" t="n"/>
      <c r="CA473" s="13" t="n"/>
      <c r="CB473" s="13" t="n"/>
      <c r="CC473" s="13" t="n"/>
      <c r="CD473" s="13" t="n"/>
      <c r="CE473" s="13" t="n"/>
      <c r="CF473" s="13" t="n"/>
      <c r="CG473" s="13" t="n"/>
      <c r="CH473" s="13" t="n"/>
      <c r="CI473" s="13" t="n"/>
      <c r="CJ473" s="13" t="n"/>
      <c r="CK473" s="13" t="n"/>
      <c r="CL473" s="13" t="n"/>
      <c r="CM473" s="13" t="n"/>
      <c r="CN473" s="13" t="n"/>
      <c r="CO473" s="13" t="n"/>
      <c r="CP473" s="13" t="n"/>
      <c r="CQ473" s="13" t="n"/>
      <c r="CR473" s="17" t="n"/>
      <c r="CS473" s="17" t="n"/>
      <c r="CT473" s="17" t="n"/>
      <c r="CU473" s="13" t="n"/>
      <c r="CV473" s="17" t="n"/>
      <c r="CW473" s="17" t="n"/>
      <c r="CX473" s="17" t="n"/>
      <c r="CY473" s="17" t="n"/>
      <c r="CZ473" s="13" t="n"/>
      <c r="DA473" s="17" t="n"/>
      <c r="DB473" s="17" t="n"/>
      <c r="DC473" s="17" t="n"/>
      <c r="DD473" s="17" t="n"/>
      <c r="DE473" s="13" t="n"/>
      <c r="DF473" s="13" t="n"/>
      <c r="DG473" s="13" t="n"/>
      <c r="DH473" s="13" t="n"/>
      <c r="DI473" s="13" t="n"/>
      <c r="DJ473" s="13" t="n"/>
      <c r="DK473" s="13" t="n"/>
      <c r="DL473" s="13" t="n"/>
      <c r="DM473" s="13" t="n"/>
      <c r="DN473" s="13" t="n"/>
      <c r="DO473" s="17" t="n"/>
      <c r="DP473" s="17" t="n"/>
      <c r="DQ473" s="17" t="n"/>
      <c r="DR473" s="17" t="n"/>
      <c r="DS473" s="13" t="n"/>
      <c r="DT473" s="13" t="n"/>
      <c r="DU473" s="13" t="n"/>
      <c r="DV473" s="13" t="n"/>
      <c r="DW473" s="13" t="n"/>
      <c r="DX473" s="13" t="n"/>
      <c r="DY473" s="13" t="n"/>
      <c r="DZ473" s="13" t="n"/>
      <c r="EA473" s="13" t="n"/>
      <c r="EB473" s="13" t="n"/>
      <c r="EC473" s="13" t="n"/>
    </row>
    <row r="474" ht="16" customHeight="1">
      <c r="A474" s="14" t="inlineStr">
        <is>
          <t>Price</t>
        </is>
      </c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3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  <c r="AL474" s="15" t="n"/>
      <c r="AP474" s="19">
        <f>(AP472*AP471)*(1-AP473)</f>
        <v/>
      </c>
      <c r="AQ474" s="19">
        <f>(AQ472*AQ471)*(1-AQ473)</f>
        <v/>
      </c>
      <c r="AR474" s="19">
        <f>(AR472*AR471)*(1-AR473)</f>
        <v/>
      </c>
      <c r="AS474" s="19">
        <f>(AS472*AS471)*(1-AS473)</f>
        <v/>
      </c>
      <c r="AT474" s="19">
        <f>(AT472*AT471)*(1-AT473)</f>
        <v/>
      </c>
      <c r="AU474" s="19">
        <f>(AU472*AU471)*(1-AU473)</f>
        <v/>
      </c>
      <c r="AV474" s="19">
        <f>(AV472*AV471)*(1-AV473)</f>
        <v/>
      </c>
      <c r="AW474" s="19">
        <f>(AW472*AW471)*(1-AW473)</f>
        <v/>
      </c>
      <c r="AX474" s="19">
        <f>(AX472*AX471)*(1-AX473)</f>
        <v/>
      </c>
      <c r="AY474" s="19">
        <f>(AY472*AY471)*(1-AY473)</f>
        <v/>
      </c>
      <c r="AZ474" s="19">
        <f>(AZ472*AZ471)*(1-AZ473)</f>
        <v/>
      </c>
      <c r="BA474" s="19">
        <f>(BA472*BA471)*(1-BA473)</f>
        <v/>
      </c>
      <c r="BB474" s="19">
        <f>(BB472*BB471)*(1-BB473)</f>
        <v/>
      </c>
      <c r="BC474" s="19">
        <f>(BC472*BC471)*(1-BC473)</f>
        <v/>
      </c>
      <c r="BD474" s="19">
        <f>(BD472*BD471)*(1-BD473)</f>
        <v/>
      </c>
      <c r="BE474" s="19">
        <f>(BE472*BE471)*(1-BE473)</f>
        <v/>
      </c>
      <c r="BF474" s="19" t="n"/>
      <c r="BG474" s="19" t="n"/>
      <c r="BH474" s="19" t="n"/>
      <c r="BI474" s="19">
        <f>(BI472*BI471)*(1-BI473)</f>
        <v/>
      </c>
      <c r="BJ474" s="15" t="n"/>
      <c r="BK474" s="15" t="n"/>
      <c r="BL474" s="15" t="n"/>
      <c r="BM474" s="15" t="n"/>
      <c r="BN474" s="15" t="n"/>
      <c r="BO474" s="19">
        <f>(BO472*BO471)*(1-BO473)</f>
        <v/>
      </c>
      <c r="BP474" s="19">
        <f>(BP472*BP471)*(1-BP473)</f>
        <v/>
      </c>
      <c r="BQ474" s="19">
        <f>(BQ472*BQ471)*(1-BQ473)</f>
        <v/>
      </c>
      <c r="BR474" s="15" t="n"/>
      <c r="BS474" s="15" t="n"/>
      <c r="BT474" s="15" t="n"/>
      <c r="BU474" s="15" t="n"/>
      <c r="BV474" s="19">
        <f>(BV472*BV471)*(1-BV473)</f>
        <v/>
      </c>
      <c r="BW474" s="15" t="n"/>
      <c r="BX474" s="15" t="n"/>
      <c r="BY474" s="15" t="n"/>
      <c r="BZ474" s="15" t="n"/>
      <c r="CA474" s="15" t="n"/>
      <c r="CB474" s="15" t="n"/>
      <c r="CC474" s="19">
        <f>(CC472*CC471)*(1-CC473)</f>
        <v/>
      </c>
      <c r="CD474" s="19">
        <f>(CD472*CD471)*(1-CD473)</f>
        <v/>
      </c>
      <c r="CE474" s="19">
        <f>(CE472*CE471)*(1-CE473)</f>
        <v/>
      </c>
      <c r="CF474" s="19">
        <f>(CF472*CF471)*(1-CF473)</f>
        <v/>
      </c>
      <c r="CG474" s="19">
        <f>(CG472*CG471)*(1-CG473)</f>
        <v/>
      </c>
      <c r="CH474" s="19">
        <f>(CH472*CH471)*(1-CH473)</f>
        <v/>
      </c>
      <c r="CI474" s="19">
        <f>(CI472*CI471)*(1-CI473)</f>
        <v/>
      </c>
      <c r="CJ474" s="19">
        <f>(CJ472*CJ471)*(1-CJ473)</f>
        <v/>
      </c>
      <c r="CK474" s="19">
        <f>(CK472*CK471)*(1-CK473)</f>
        <v/>
      </c>
      <c r="CL474" s="19">
        <f>(CL472*CL471)*(1-CL473)</f>
        <v/>
      </c>
      <c r="CM474" s="19">
        <f>(CM472*CM471)*(1-CM473)</f>
        <v/>
      </c>
      <c r="CN474" s="15" t="n"/>
      <c r="CO474" s="15" t="n"/>
      <c r="CP474" s="15" t="n"/>
      <c r="CQ474" s="15" t="n"/>
      <c r="CR474" s="19">
        <f>(CR472*CR471)*(1-CR473)</f>
        <v/>
      </c>
      <c r="CS474" s="19">
        <f>(CS472*CS471)*(1-CS473)</f>
        <v/>
      </c>
      <c r="CT474" s="19">
        <f>(CT472*CT471)*(1-CT473)</f>
        <v/>
      </c>
      <c r="CU474" s="19">
        <f>(CU472*CU471)*(1-CU473)</f>
        <v/>
      </c>
      <c r="CV474" s="19">
        <f>(CV472*CV471)*(1-CV473)</f>
        <v/>
      </c>
      <c r="CW474" s="19">
        <f>(CW472*CW471)*(1-CW473)</f>
        <v/>
      </c>
      <c r="CX474" s="19" t="n"/>
      <c r="CY474" s="19" t="n"/>
      <c r="CZ474" s="15" t="n"/>
      <c r="DA474" s="19">
        <f>(DA472*DA471)*(1-DA473)</f>
        <v/>
      </c>
      <c r="DB474" s="19">
        <f>(DB472*DB471)*(1-DB473)</f>
        <v/>
      </c>
      <c r="DC474" s="19">
        <f>(DC472*DC471)*(1-DC473)</f>
        <v/>
      </c>
      <c r="DD474" s="19">
        <f>(DD472*DD471)*(1-DD473)</f>
        <v/>
      </c>
      <c r="DE474" s="19">
        <f>(DE472*DE471)*(1-DE473)</f>
        <v/>
      </c>
      <c r="DF474" s="19">
        <f>(DF472*DF471)*(1-DF473)</f>
        <v/>
      </c>
      <c r="DG474" s="15" t="n"/>
      <c r="DH474" s="19">
        <f>(DH472*DH471)*(1-DH473)</f>
        <v/>
      </c>
      <c r="DI474" s="19">
        <f>(DI472*DI471)*(1-DI473)</f>
        <v/>
      </c>
      <c r="DJ474" s="19">
        <f>(DJ472*DJ471)*(1-DJ473)</f>
        <v/>
      </c>
      <c r="DK474" s="19">
        <f>(DK472*DK471)*(1-DK473)</f>
        <v/>
      </c>
      <c r="DL474" s="19">
        <f>(DL472*DL471)*(1-DL473)</f>
        <v/>
      </c>
      <c r="DM474" s="19">
        <f>(DM472*DM471)*(1-DM473)</f>
        <v/>
      </c>
      <c r="DN474" s="19">
        <f>(DN472*DN471)*(1-DN473)</f>
        <v/>
      </c>
      <c r="DO474" s="19">
        <f>(DO472*DO471)*(1-DO473)</f>
        <v/>
      </c>
      <c r="DP474" s="19">
        <f>(DP472*DP471)*(1-DP473)</f>
        <v/>
      </c>
      <c r="DQ474" s="19">
        <f>(DQ472*DQ471)*(1-DQ473)</f>
        <v/>
      </c>
      <c r="DR474" s="19">
        <f>(DR472*DR471)*(1-DR473)</f>
        <v/>
      </c>
      <c r="DS474" s="19">
        <f>(DS472*DS471)*(1-DS473)</f>
        <v/>
      </c>
      <c r="DT474" s="13" t="n"/>
      <c r="DU474" s="19">
        <f>(DU472*DU471)*(1-DU473)</f>
        <v/>
      </c>
      <c r="DV474" s="19">
        <f>(DV472*DV471)*(1-DV473)</f>
        <v/>
      </c>
      <c r="DW474" s="19">
        <f>(DW472*DW471)*(1-DW473)</f>
        <v/>
      </c>
      <c r="DX474" s="15" t="n"/>
      <c r="DY474" s="15" t="n"/>
      <c r="DZ474" s="15" t="n"/>
      <c r="EA474" s="15" t="n"/>
      <c r="EB474" s="19">
        <f>(EB472*EB471)*(1-EB473)</f>
        <v/>
      </c>
      <c r="EC474" s="19">
        <f>(EC472*EC471)*(1-EC473)</f>
        <v/>
      </c>
    </row>
    <row r="475" ht="16" customHeight="1">
      <c r="A475" s="16" t="inlineStr">
        <is>
          <t>Discount</t>
        </is>
      </c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17" t="n"/>
      <c r="Y475" s="17" t="n"/>
      <c r="Z475" s="17" t="n"/>
      <c r="AA475" s="17" t="n"/>
      <c r="AB475" s="13" t="n"/>
      <c r="AC475" s="17" t="n"/>
      <c r="AD475" s="17" t="n"/>
      <c r="AE475" s="17" t="n"/>
      <c r="AF475" s="17" t="n"/>
      <c r="AG475" s="17" t="n"/>
      <c r="AH475" s="17" t="n"/>
      <c r="AI475" s="17" t="n"/>
      <c r="AJ475" s="17" t="n"/>
      <c r="AK475" s="17" t="n"/>
      <c r="AL475" s="17" t="n"/>
      <c r="AP475" s="13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13" t="n"/>
      <c r="BE475" s="13" t="n"/>
      <c r="BF475" s="6" t="n"/>
      <c r="BG475" s="6" t="n"/>
      <c r="BH475" s="6" t="n"/>
      <c r="BI475" s="6" t="n"/>
      <c r="BJ475" s="17" t="n"/>
      <c r="BK475" s="17" t="n"/>
      <c r="BL475" s="17" t="n"/>
      <c r="BM475" s="17" t="n"/>
      <c r="BN475" s="17" t="n"/>
      <c r="BO475" s="6" t="n"/>
      <c r="BP475" s="6" t="n"/>
      <c r="BQ475" s="6" t="n"/>
      <c r="BR475" s="17" t="n"/>
      <c r="BS475" s="17" t="n"/>
      <c r="BT475" s="17" t="n"/>
      <c r="BU475" s="17" t="n"/>
      <c r="BV475" s="6" t="n"/>
      <c r="BW475" s="17" t="n"/>
      <c r="BX475" s="17" t="n"/>
      <c r="BY475" s="17" t="n"/>
      <c r="BZ475" s="17" t="n"/>
      <c r="CA475" s="17" t="n"/>
      <c r="CB475" s="17" t="n"/>
      <c r="CC475" s="13" t="n"/>
      <c r="CD475" s="13" t="n"/>
      <c r="CE475" s="13" t="n"/>
      <c r="CF475" s="13" t="n"/>
      <c r="CG475" s="13" t="n"/>
      <c r="CH475" s="13" t="n"/>
      <c r="CI475" s="13" t="n"/>
      <c r="CJ475" s="13" t="n"/>
      <c r="CK475" s="13" t="n"/>
      <c r="CL475" s="13" t="n"/>
      <c r="CM475" s="13" t="n"/>
      <c r="CN475" s="17" t="n"/>
      <c r="CO475" s="17" t="n"/>
      <c r="CP475" s="17" t="n"/>
      <c r="CQ475" s="17" t="n"/>
      <c r="CR475" s="6" t="n"/>
      <c r="CS475" s="6" t="n"/>
      <c r="CT475" s="6" t="n"/>
      <c r="CU475" s="13" t="n"/>
      <c r="CV475" s="6" t="n"/>
      <c r="CW475" s="6" t="n"/>
      <c r="CX475" s="6" t="n"/>
      <c r="CY475" s="6" t="n"/>
      <c r="CZ475" s="17" t="n"/>
      <c r="DA475" s="6" t="n"/>
      <c r="DB475" s="6" t="n"/>
      <c r="DC475" s="6" t="n"/>
      <c r="DD475" s="6" t="n"/>
      <c r="DE475" s="13" t="n"/>
      <c r="DF475" s="13" t="n"/>
      <c r="DG475" s="17" t="n"/>
      <c r="DH475" s="13" t="n"/>
      <c r="DI475" s="13" t="n"/>
      <c r="DJ475" s="13" t="n"/>
      <c r="DK475" s="13" t="n"/>
      <c r="DL475" s="13" t="n"/>
      <c r="DM475" s="13" t="n"/>
      <c r="DN475" s="13" t="n"/>
      <c r="DO475" s="6" t="n"/>
      <c r="DP475" s="6" t="n"/>
      <c r="DQ475" s="6" t="n"/>
      <c r="DR475" s="6" t="n"/>
      <c r="DS475" s="13" t="n"/>
      <c r="DT475" s="13" t="n"/>
      <c r="DU475" s="13" t="n"/>
      <c r="DV475" s="13" t="n"/>
      <c r="DW475" s="13" t="n"/>
      <c r="DX475" s="17" t="n"/>
      <c r="DY475" s="17" t="n"/>
      <c r="DZ475" s="17" t="n"/>
      <c r="EA475" s="17" t="n"/>
      <c r="EB475" s="13" t="n"/>
      <c r="EC475" s="13" t="n"/>
    </row>
    <row r="476" ht="16" customHeight="1">
      <c r="A476" s="18" t="inlineStr">
        <is>
          <t>Final Price</t>
        </is>
      </c>
      <c r="B476" s="19">
        <f>(B474*B473)*(1-B475)</f>
        <v/>
      </c>
      <c r="C476" s="19">
        <f>(C474*C473)*(1-C475)</f>
        <v/>
      </c>
      <c r="D476" s="19">
        <f>(D474*D473)*(1-D475)</f>
        <v/>
      </c>
      <c r="E476" s="19">
        <f>(E474*E473)*(1-E475)</f>
        <v/>
      </c>
      <c r="F476" s="19">
        <f>(F474*F473)*(1-F475)</f>
        <v/>
      </c>
      <c r="G476" s="19">
        <f>(G474*G473)*(1-G475)</f>
        <v/>
      </c>
      <c r="H476" s="19">
        <f>(H474*H473)*(1-H475)</f>
        <v/>
      </c>
      <c r="I476" s="19">
        <f>(I474*I473)*(1-I475)</f>
        <v/>
      </c>
      <c r="J476" s="19">
        <f>(J474*J473)*(1-J475)</f>
        <v/>
      </c>
      <c r="K476" s="19">
        <f>(K474*K473)*(1-K475)</f>
        <v/>
      </c>
      <c r="L476" s="19">
        <f>(L474*L473)*(1-L475)</f>
        <v/>
      </c>
      <c r="M476" s="19">
        <f>(M474*M473)*(1-M475)</f>
        <v/>
      </c>
      <c r="N476" s="19">
        <f>(N474*N473)*(1-N475)</f>
        <v/>
      </c>
      <c r="O476" s="19">
        <f>(O474*O473)*(1-O475)</f>
        <v/>
      </c>
      <c r="P476" s="19">
        <f>(P474*P473)*(1-P475)</f>
        <v/>
      </c>
      <c r="Q476" s="19">
        <f>(Q474*Q473)*(1-Q475)</f>
        <v/>
      </c>
      <c r="R476" s="19">
        <f>(R474*R473)*(1-R475)</f>
        <v/>
      </c>
      <c r="S476" s="19">
        <f>(S474*S473)*(1-S475)</f>
        <v/>
      </c>
      <c r="T476" s="19">
        <f>(T474*T473)*(1-T475)</f>
        <v/>
      </c>
      <c r="U476" s="19">
        <f>(U474*U473)*(1-U475)</f>
        <v/>
      </c>
      <c r="V476" s="19">
        <f>(V474*V473)*(1-V475)</f>
        <v/>
      </c>
      <c r="W476" s="19">
        <f>(W474*W473)*(1-W475)</f>
        <v/>
      </c>
      <c r="X476" s="19" t="n"/>
      <c r="Y476" s="19">
        <f>(Y474*Y473)*(1-Y475)</f>
        <v/>
      </c>
      <c r="Z476" s="19">
        <f>(Z474*Z473)*(1-Z475)</f>
        <v/>
      </c>
      <c r="AA476" s="19">
        <f>(AA474*AA473)*(1-AA475)</f>
        <v/>
      </c>
      <c r="AB476" s="19">
        <f>(AB474*AB473)*(1-AB475)</f>
        <v/>
      </c>
      <c r="AC476" s="19">
        <f>(AC474*AC473)*(1-AC475)</f>
        <v/>
      </c>
      <c r="AD476" s="19" t="n"/>
      <c r="AE476" s="19" t="n"/>
      <c r="AF476" s="19" t="n"/>
      <c r="AG476" s="19" t="n"/>
      <c r="AH476" s="19" t="n"/>
      <c r="AI476" s="19" t="n"/>
      <c r="AJ476" s="19">
        <f>(AJ474*AJ473)*(1-AJ475)</f>
        <v/>
      </c>
      <c r="AK476" s="19">
        <f>(AK474*AK473)*(1-AK475)</f>
        <v/>
      </c>
      <c r="AL476" s="19">
        <f>(AL474*AL473)*(1-AL475)</f>
        <v/>
      </c>
      <c r="AP476" s="13" t="n"/>
      <c r="AQ476" s="20" t="n"/>
      <c r="AR476" s="20" t="n"/>
      <c r="AS476" s="20" t="n"/>
      <c r="AT476" s="20" t="n"/>
      <c r="AU476" s="20" t="n"/>
      <c r="AV476" s="20" t="n"/>
      <c r="AW476" s="20" t="n"/>
      <c r="AX476" s="20" t="n"/>
      <c r="AY476" s="20" t="n"/>
      <c r="AZ476" s="20" t="n"/>
      <c r="BA476" s="20" t="n"/>
      <c r="BB476" s="20" t="n"/>
      <c r="BC476" s="20" t="n"/>
      <c r="BD476" s="13" t="n"/>
      <c r="BE476" s="13" t="n"/>
      <c r="BF476" s="20" t="n"/>
      <c r="BG476" s="20" t="n"/>
      <c r="BH476" s="20" t="n"/>
      <c r="BI476" s="20" t="n"/>
      <c r="BJ476" s="19">
        <f>(BJ474*BJ473)*(1-BJ475)</f>
        <v/>
      </c>
      <c r="BK476" s="19">
        <f>(BK474*BK473)*(1-BK475)</f>
        <v/>
      </c>
      <c r="BL476" s="19">
        <f>(BL474*BL473)*(1-BL475)</f>
        <v/>
      </c>
      <c r="BM476" s="19">
        <f>(BM474*BM473)*(1-BM475)</f>
        <v/>
      </c>
      <c r="BN476" s="19">
        <f>(BN474*BN473)*(1-BN475)</f>
        <v/>
      </c>
      <c r="BO476" s="20" t="n"/>
      <c r="BP476" s="20" t="n"/>
      <c r="BQ476" s="20" t="n"/>
      <c r="BR476" s="19">
        <f>(BR474*BR473)*(1-BR475)</f>
        <v/>
      </c>
      <c r="BS476" s="19">
        <f>(BS474*BS473)*(1-BS475)</f>
        <v/>
      </c>
      <c r="BT476" s="19">
        <f>(BT474*BT473)*(1-BT475)</f>
        <v/>
      </c>
      <c r="BU476" s="19">
        <f>(BU474*BU473)*(1-BU475)</f>
        <v/>
      </c>
      <c r="BV476" s="20" t="n"/>
      <c r="BW476" s="19">
        <f>(BW474*BW473)*(1-BW475)</f>
        <v/>
      </c>
      <c r="BX476" s="19">
        <f>(BX474*BX473)*(1-BX475)</f>
        <v/>
      </c>
      <c r="BY476" s="19">
        <f>(BY474*BY473)*(1-BY475)</f>
        <v/>
      </c>
      <c r="BZ476" s="19">
        <f>(BZ474*BZ473)*(1-BZ475)</f>
        <v/>
      </c>
      <c r="CA476" s="19">
        <f>(CA474*CA473)*(1-CA475)</f>
        <v/>
      </c>
      <c r="CB476" s="19">
        <f>(CB474*CB473)*(1-CB475)</f>
        <v/>
      </c>
      <c r="CC476" s="13" t="n"/>
      <c r="CD476" s="13" t="n"/>
      <c r="CE476" s="13" t="n"/>
      <c r="CF476" s="13" t="n"/>
      <c r="CG476" s="13" t="n"/>
      <c r="CH476" s="13" t="n"/>
      <c r="CI476" s="13" t="n"/>
      <c r="CJ476" s="13" t="n"/>
      <c r="CK476" s="13" t="n"/>
      <c r="CL476" s="13" t="n"/>
      <c r="CM476" s="13" t="n"/>
      <c r="CN476" s="19">
        <f>(CN474*CN473)*(1-CN475)</f>
        <v/>
      </c>
      <c r="CO476" s="19">
        <f>(CO474*CO473)*(1-CO475)</f>
        <v/>
      </c>
      <c r="CP476" s="19">
        <f>(CP474*CP473)*(1-CP475)</f>
        <v/>
      </c>
      <c r="CQ476" s="19">
        <f>(CQ474*CQ473)*(1-CQ475)</f>
        <v/>
      </c>
      <c r="CR476" s="20" t="n"/>
      <c r="CS476" s="20" t="n"/>
      <c r="CT476" s="20" t="n"/>
      <c r="CU476" s="13" t="n"/>
      <c r="CV476" s="20" t="n"/>
      <c r="CW476" s="20" t="n"/>
      <c r="CX476" s="20" t="n"/>
      <c r="CY476" s="20" t="n"/>
      <c r="CZ476" s="19">
        <f>(CZ474*CZ473)*(1-CZ475)</f>
        <v/>
      </c>
      <c r="DA476" s="20" t="n"/>
      <c r="DB476" s="20" t="n"/>
      <c r="DC476" s="20" t="n"/>
      <c r="DD476" s="20" t="n"/>
      <c r="DE476" s="13" t="n"/>
      <c r="DF476" s="13" t="n"/>
      <c r="DG476" s="19">
        <f>(DG474*DG473)*(1-DG475)</f>
        <v/>
      </c>
      <c r="DH476" s="13" t="n"/>
      <c r="DI476" s="13" t="n"/>
      <c r="DJ476" s="13" t="n"/>
      <c r="DK476" s="13" t="n"/>
      <c r="DL476" s="13" t="n"/>
      <c r="DM476" s="13" t="n"/>
      <c r="DN476" s="13" t="n"/>
      <c r="DO476" s="20" t="n"/>
      <c r="DP476" s="20" t="n"/>
      <c r="DQ476" s="20" t="n"/>
      <c r="DR476" s="20" t="n"/>
      <c r="DS476" s="13" t="n"/>
      <c r="DT476" s="19">
        <f>(DT474*DT473)*(1-DT475)</f>
        <v/>
      </c>
      <c r="DU476" s="13" t="n"/>
      <c r="DV476" s="13" t="n"/>
      <c r="DW476" s="13" t="n"/>
      <c r="DX476" s="19">
        <f>(DX474*DX473)*(1-DX475)</f>
        <v/>
      </c>
      <c r="DY476" s="19">
        <f>(DY474*DY473)*(1-DY475)</f>
        <v/>
      </c>
      <c r="DZ476" s="19">
        <f>(DZ474*DZ473)*(1-DZ475)</f>
        <v/>
      </c>
      <c r="EA476" s="19">
        <f>(EA474*EA473)*(1-EA475)</f>
        <v/>
      </c>
      <c r="EB476" s="13" t="n"/>
      <c r="EC476" s="13" t="n"/>
    </row>
    <row r="477" ht="16" customHeight="1">
      <c r="A477" s="11" t="inlineStr">
        <is>
          <t>Customer</t>
        </is>
      </c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13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P477" s="13" t="n"/>
      <c r="AQ477" s="13" t="n"/>
      <c r="AR477" s="13" t="n"/>
      <c r="AS477" s="13" t="n"/>
      <c r="AT477" s="13" t="n"/>
      <c r="AU477" s="13" t="n"/>
      <c r="AV477" s="13" t="n"/>
      <c r="AW477" s="13" t="n"/>
      <c r="AX477" s="13" t="n"/>
      <c r="AY477" s="13" t="n"/>
      <c r="AZ477" s="13" t="n"/>
      <c r="BA477" s="13" t="n"/>
      <c r="BB477" s="13" t="n"/>
      <c r="BC477" s="13" t="n"/>
      <c r="BD477" s="13" t="n"/>
      <c r="BE477" s="13" t="n"/>
      <c r="BF477" s="13" t="n"/>
      <c r="BG477" s="13" t="n"/>
      <c r="BH477" s="13" t="n"/>
      <c r="BI477" s="13" t="n"/>
      <c r="BJ477" s="6" t="n"/>
      <c r="BK477" s="6" t="n"/>
      <c r="BL477" s="6" t="n"/>
      <c r="BM477" s="6" t="n"/>
      <c r="BN477" s="6" t="n"/>
      <c r="BO477" s="13" t="n"/>
      <c r="BP477" s="13" t="n"/>
      <c r="BQ477" s="13" t="n"/>
      <c r="BR477" s="6" t="n"/>
      <c r="BS477" s="6" t="n"/>
      <c r="BT477" s="6" t="n"/>
      <c r="BU477" s="6" t="n"/>
      <c r="BV477" s="13" t="n"/>
      <c r="BW477" s="6" t="n"/>
      <c r="BX477" s="6" t="n"/>
      <c r="BY477" s="6" t="n"/>
      <c r="BZ477" s="6" t="n"/>
      <c r="CA477" s="6" t="n"/>
      <c r="CB477" s="6" t="n"/>
      <c r="CC477" s="13" t="n"/>
      <c r="CD477" s="13" t="n"/>
      <c r="CE477" s="13" t="n"/>
      <c r="CF477" s="13" t="n"/>
      <c r="CG477" s="13" t="n"/>
      <c r="CH477" s="13" t="n"/>
      <c r="CI477" s="13" t="n"/>
      <c r="CJ477" s="13" t="n"/>
      <c r="CK477" s="13" t="n"/>
      <c r="CL477" s="13" t="n"/>
      <c r="CM477" s="13" t="n"/>
      <c r="CN477" s="6" t="n"/>
      <c r="CO477" s="6" t="n"/>
      <c r="CP477" s="6" t="n"/>
      <c r="CQ477" s="6" t="n"/>
      <c r="CR477" s="13" t="n"/>
      <c r="CS477" s="13" t="n"/>
      <c r="CT477" s="13" t="n"/>
      <c r="CU477" s="13" t="n"/>
      <c r="CV477" s="13" t="n"/>
      <c r="CW477" s="13" t="n"/>
      <c r="CX477" s="13" t="n"/>
      <c r="CY477" s="13" t="n"/>
      <c r="CZ477" s="6" t="n"/>
      <c r="DA477" s="13" t="n"/>
      <c r="DB477" s="13" t="n"/>
      <c r="DC477" s="13" t="n"/>
      <c r="DD477" s="13" t="n"/>
      <c r="DE477" s="13" t="n"/>
      <c r="DF477" s="13" t="n"/>
      <c r="DG477" s="6" t="n"/>
      <c r="DH477" s="13" t="n"/>
      <c r="DI477" s="13" t="n"/>
      <c r="DJ477" s="13" t="n"/>
      <c r="DK477" s="13" t="n"/>
      <c r="DL477" s="13" t="n"/>
      <c r="DM477" s="13" t="n"/>
      <c r="DN477" s="13" t="n"/>
      <c r="DO477" s="13" t="n"/>
      <c r="DP477" s="13" t="n"/>
      <c r="DQ477" s="13" t="n"/>
      <c r="DR477" s="13" t="n"/>
      <c r="DS477" s="13" t="n"/>
      <c r="DT477" s="13" t="n"/>
      <c r="DU477" s="13" t="n"/>
      <c r="DV477" s="13" t="n"/>
      <c r="DW477" s="13" t="n"/>
      <c r="DX477" s="6" t="n"/>
      <c r="DY477" s="6" t="n"/>
      <c r="DZ477" s="6" t="n"/>
      <c r="EA477" s="6" t="n"/>
      <c r="EB477" s="13" t="n"/>
      <c r="EC477" s="13" t="n"/>
    </row>
    <row r="478" ht="16" customHeight="1">
      <c r="A478" s="21" t="inlineStr">
        <is>
          <t>Customer PN</t>
        </is>
      </c>
      <c r="B478" s="20" t="n"/>
      <c r="C478" s="20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20" t="n"/>
      <c r="W478" s="20" t="n"/>
      <c r="X478" s="20" t="n"/>
      <c r="Y478" s="20" t="n"/>
      <c r="Z478" s="20" t="n"/>
      <c r="AA478" s="20" t="n"/>
      <c r="AB478" s="13" t="n"/>
      <c r="AC478" s="32" t="n"/>
      <c r="AD478" s="32" t="n"/>
      <c r="AE478" s="32" t="n"/>
      <c r="AF478" s="32" t="n"/>
      <c r="AG478" s="32" t="n"/>
      <c r="AH478" s="32" t="n"/>
      <c r="AI478" s="32" t="n"/>
      <c r="AJ478" s="20" t="n"/>
      <c r="AK478" s="20" t="n"/>
      <c r="AL478" s="20" t="n"/>
      <c r="AP478" s="13" t="n"/>
      <c r="AQ478" s="30" t="n"/>
      <c r="AR478" s="30" t="n"/>
      <c r="AS478" s="30" t="n"/>
      <c r="AT478" s="30" t="n"/>
      <c r="AU478" s="30" t="n"/>
      <c r="AV478" s="30" t="n"/>
      <c r="AW478" s="30" t="n"/>
      <c r="AX478" s="30" t="n"/>
      <c r="AY478" s="30" t="n"/>
      <c r="AZ478" s="30" t="n"/>
      <c r="BA478" s="30" t="n"/>
      <c r="BB478" s="30" t="n"/>
      <c r="BC478" s="30" t="n"/>
      <c r="BD478" s="13" t="n"/>
      <c r="BE478" s="13" t="n"/>
      <c r="BF478" s="30" t="n"/>
      <c r="BG478" s="30" t="n"/>
      <c r="BH478" s="30" t="n"/>
      <c r="BI478" s="30" t="n"/>
      <c r="BJ478" s="32" t="n"/>
      <c r="BK478" s="32" t="n"/>
      <c r="BL478" s="32" t="n"/>
      <c r="BM478" s="32" t="n"/>
      <c r="BN478" s="32" t="n"/>
      <c r="BO478" s="30" t="n"/>
      <c r="BP478" s="30" t="n"/>
      <c r="BQ478" s="30" t="n"/>
      <c r="BR478" s="32" t="n"/>
      <c r="BS478" s="32" t="n"/>
      <c r="BT478" s="32" t="n"/>
      <c r="BU478" s="32" t="n"/>
      <c r="BV478" s="30" t="n"/>
      <c r="BW478" s="32" t="n"/>
      <c r="BX478" s="32" t="n"/>
      <c r="BY478" s="32" t="n"/>
      <c r="BZ478" s="32" t="n"/>
      <c r="CA478" s="20" t="n"/>
      <c r="CB478" s="20" t="n"/>
      <c r="CC478" s="13" t="n"/>
      <c r="CD478" s="13" t="n"/>
      <c r="CE478" s="13" t="n"/>
      <c r="CF478" s="13" t="n"/>
      <c r="CG478" s="13" t="n"/>
      <c r="CH478" s="13" t="n"/>
      <c r="CI478" s="13" t="n"/>
      <c r="CJ478" s="13" t="n"/>
      <c r="CK478" s="13" t="n"/>
      <c r="CL478" s="13" t="n"/>
      <c r="CM478" s="13" t="n"/>
      <c r="CN478" s="32" t="n"/>
      <c r="CO478" s="32" t="n"/>
      <c r="CP478" s="32" t="n"/>
      <c r="CQ478" s="32" t="n"/>
      <c r="CR478" s="30" t="n"/>
      <c r="CS478" s="30" t="n"/>
      <c r="CT478" s="30" t="n"/>
      <c r="CU478" s="13" t="n"/>
      <c r="CV478" s="30" t="n"/>
      <c r="CW478" s="30" t="n"/>
      <c r="CX478" s="30" t="n"/>
      <c r="CY478" s="30" t="n"/>
      <c r="CZ478" s="32" t="n"/>
      <c r="DA478" s="30" t="n"/>
      <c r="DB478" s="30" t="n"/>
      <c r="DC478" s="30" t="n"/>
      <c r="DD478" s="30" t="n"/>
      <c r="DE478" s="13" t="n"/>
      <c r="DF478" s="13" t="n"/>
      <c r="DG478" s="32" t="n"/>
      <c r="DH478" s="13" t="n"/>
      <c r="DI478" s="13" t="n"/>
      <c r="DJ478" s="13" t="n"/>
      <c r="DK478" s="13" t="n"/>
      <c r="DL478" s="13" t="n"/>
      <c r="DM478" s="13" t="n"/>
      <c r="DN478" s="13" t="n"/>
      <c r="DO478" s="30" t="n"/>
      <c r="DP478" s="30" t="n"/>
      <c r="DQ478" s="30" t="n"/>
      <c r="DR478" s="30" t="n"/>
      <c r="DS478" s="13" t="n"/>
      <c r="DT478" s="13" t="n"/>
      <c r="DU478" s="13" t="n"/>
      <c r="DV478" s="13" t="n"/>
      <c r="DW478" s="13" t="n"/>
      <c r="DX478" s="32" t="n"/>
      <c r="DY478" s="32" t="n"/>
      <c r="DZ478" s="32" t="n"/>
      <c r="EA478" s="32" t="n"/>
      <c r="EB478" s="13" t="n"/>
      <c r="EC478" s="13" t="n"/>
    </row>
    <row r="479" ht="16" customHeight="1">
      <c r="A479" s="12" t="inlineStr">
        <is>
          <t>PO REF</t>
        </is>
      </c>
      <c r="B479" s="13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3" t="n"/>
      <c r="L479" s="13" t="n"/>
      <c r="M479" s="20" t="n"/>
      <c r="N479" s="13" t="n"/>
      <c r="O479" s="13" t="n"/>
      <c r="P479" s="13" t="n"/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  <c r="AP479" s="13" t="n"/>
      <c r="AQ479" s="13" t="n"/>
      <c r="AR479" s="13" t="n"/>
      <c r="AS479" s="13" t="n"/>
      <c r="AT479" s="13" t="n"/>
      <c r="AU479" s="13" t="n"/>
      <c r="AV479" s="13" t="n"/>
      <c r="AW479" s="13" t="n"/>
      <c r="AX479" s="13" t="n"/>
      <c r="AY479" s="13" t="n"/>
      <c r="AZ479" s="13" t="n"/>
      <c r="BA479" s="13" t="n"/>
      <c r="BB479" s="13" t="n"/>
      <c r="BC479" s="13" t="n"/>
      <c r="BD479" s="13" t="n"/>
      <c r="BE479" s="13" t="n"/>
      <c r="BF479" s="13" t="n"/>
      <c r="BG479" s="13" t="n"/>
      <c r="BH479" s="13" t="n"/>
      <c r="BI479" s="13" t="n"/>
      <c r="BJ479" s="13" t="n"/>
      <c r="BK479" s="13" t="n"/>
      <c r="BL479" s="13" t="n"/>
      <c r="BM479" s="13" t="n"/>
      <c r="BN479" s="13" t="n"/>
      <c r="BO479" s="13" t="n"/>
      <c r="BP479" s="13" t="n"/>
      <c r="BQ479" s="13" t="n"/>
      <c r="BR479" s="13" t="n"/>
      <c r="BS479" s="13" t="n"/>
      <c r="BT479" s="13" t="n"/>
      <c r="BU479" s="13" t="n"/>
      <c r="BV479" s="13" t="n"/>
      <c r="BW479" s="13" t="n"/>
      <c r="BX479" s="13" t="n"/>
      <c r="BY479" s="13" t="n"/>
      <c r="BZ479" s="13" t="n"/>
      <c r="CA479" s="13" t="n"/>
      <c r="CB479" s="13" t="n"/>
      <c r="CC479" s="13" t="n"/>
      <c r="CD479" s="13" t="n"/>
      <c r="CE479" s="13" t="n"/>
      <c r="CF479" s="13" t="n"/>
      <c r="CG479" s="13" t="n"/>
      <c r="CH479" s="13" t="n"/>
      <c r="CI479" s="13" t="n"/>
      <c r="CJ479" s="13" t="n"/>
      <c r="CK479" s="13" t="n"/>
      <c r="CL479" s="13" t="n"/>
      <c r="CM479" s="13" t="n"/>
      <c r="CN479" s="13" t="n"/>
      <c r="CO479" s="13" t="n"/>
      <c r="CP479" s="13" t="n"/>
      <c r="CQ479" s="13" t="n"/>
      <c r="CR479" s="13" t="n"/>
      <c r="CS479" s="13" t="n"/>
      <c r="CT479" s="13" t="n"/>
      <c r="CU479" s="13" t="n"/>
      <c r="CV479" s="13" t="n"/>
      <c r="CW479" s="13" t="n"/>
      <c r="CX479" s="13" t="n"/>
      <c r="CY479" s="13" t="n"/>
      <c r="CZ479" s="13" t="n"/>
      <c r="DA479" s="13" t="n"/>
      <c r="DB479" s="13" t="n"/>
      <c r="DC479" s="13" t="n"/>
      <c r="DD479" s="13" t="n"/>
      <c r="DE479" s="13" t="n"/>
      <c r="DF479" s="13" t="n"/>
      <c r="DG479" s="13" t="n"/>
      <c r="DH479" s="13" t="n"/>
      <c r="DI479" s="13" t="n"/>
      <c r="DJ479" s="13" t="n"/>
      <c r="DK479" s="13" t="n"/>
      <c r="DL479" s="13" t="n"/>
      <c r="DM479" s="13" t="n"/>
      <c r="DN479" s="13" t="n"/>
      <c r="DO479" s="13" t="n"/>
      <c r="DP479" s="13" t="n"/>
      <c r="DQ479" s="13" t="n"/>
      <c r="DR479" s="13" t="n"/>
      <c r="DS479" s="13" t="n"/>
      <c r="DT479" s="13" t="n"/>
      <c r="DU479" s="13" t="n"/>
      <c r="DV479" s="13" t="n"/>
      <c r="DW479" s="13" t="n"/>
      <c r="DX479" s="13" t="n"/>
      <c r="DY479" s="13" t="n"/>
      <c r="DZ479" s="13" t="n"/>
      <c r="EA479" s="13" t="n"/>
      <c r="EB479" s="13" t="n"/>
      <c r="EC479" s="13" t="n"/>
    </row>
    <row r="480" ht="16" customHeight="1">
      <c r="A480" s="12" t="inlineStr">
        <is>
          <t>From Stock</t>
        </is>
      </c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13" t="n"/>
      <c r="AC480" s="30" t="n"/>
      <c r="AD480" s="30" t="n"/>
      <c r="AE480" s="30" t="n"/>
      <c r="AF480" s="30" t="n"/>
      <c r="AG480" s="30" t="n"/>
      <c r="AH480" s="30" t="n"/>
      <c r="AI480" s="30" t="n"/>
      <c r="AJ480" s="30" t="n"/>
      <c r="AK480" s="30" t="n"/>
      <c r="AL480" s="30" t="n"/>
      <c r="AP480" s="13" t="n"/>
      <c r="AQ480" s="15" t="n"/>
      <c r="AR480" s="15" t="n"/>
      <c r="AS480" s="15" t="n"/>
      <c r="AT480" s="15" t="n"/>
      <c r="AU480" s="15" t="n"/>
      <c r="AV480" s="15" t="n"/>
      <c r="AW480" s="15" t="n"/>
      <c r="AX480" s="15" t="n"/>
      <c r="AY480" s="15" t="n"/>
      <c r="AZ480" s="15" t="n"/>
      <c r="BA480" s="15" t="n"/>
      <c r="BB480" s="15" t="n"/>
      <c r="BC480" s="15" t="n"/>
      <c r="BD480" s="13" t="n"/>
      <c r="BE480" s="13" t="n"/>
      <c r="BF480" s="15" t="n"/>
      <c r="BG480" s="15" t="n"/>
      <c r="BH480" s="15" t="n"/>
      <c r="BI480" s="15" t="n"/>
      <c r="BJ480" s="30" t="n"/>
      <c r="BK480" s="30" t="n"/>
      <c r="BL480" s="30" t="n"/>
      <c r="BM480" s="30" t="n"/>
      <c r="BN480" s="30" t="n"/>
      <c r="BO480" s="15" t="n"/>
      <c r="BP480" s="15" t="n"/>
      <c r="BQ480" s="15" t="n"/>
      <c r="BR480" s="30" t="n"/>
      <c r="BS480" s="30" t="n"/>
      <c r="BT480" s="30" t="n"/>
      <c r="BU480" s="30" t="n"/>
      <c r="BV480" s="15" t="n"/>
      <c r="BW480" s="30" t="n"/>
      <c r="BX480" s="30" t="n"/>
      <c r="BY480" s="30" t="n"/>
      <c r="BZ480" s="30" t="n"/>
      <c r="CA480" s="30" t="n"/>
      <c r="CB480" s="30" t="n"/>
      <c r="CC480" s="13" t="n"/>
      <c r="CD480" s="13" t="n"/>
      <c r="CE480" s="13" t="n"/>
      <c r="CF480" s="13" t="n"/>
      <c r="CG480" s="13" t="n"/>
      <c r="CH480" s="13" t="n"/>
      <c r="CI480" s="13" t="n"/>
      <c r="CJ480" s="13" t="n"/>
      <c r="CK480" s="13" t="n"/>
      <c r="CL480" s="13" t="n"/>
      <c r="CM480" s="13" t="n"/>
      <c r="CN480" s="30" t="n"/>
      <c r="CO480" s="30" t="n"/>
      <c r="CP480" s="30" t="n"/>
      <c r="CQ480" s="30" t="n"/>
      <c r="CR480" s="15" t="n"/>
      <c r="CS480" s="15" t="n"/>
      <c r="CT480" s="15" t="n"/>
      <c r="CU480" s="13" t="n"/>
      <c r="CV480" s="15" t="n"/>
      <c r="CW480" s="15" t="n"/>
      <c r="CX480" s="15" t="n"/>
      <c r="CY480" s="15" t="n"/>
      <c r="CZ480" s="30" t="n"/>
      <c r="DA480" s="15" t="n"/>
      <c r="DB480" s="15" t="n"/>
      <c r="DC480" s="15" t="n"/>
      <c r="DD480" s="15" t="n"/>
      <c r="DE480" s="13" t="n"/>
      <c r="DF480" s="13" t="n"/>
      <c r="DG480" s="30" t="n"/>
      <c r="DH480" s="13" t="n"/>
      <c r="DI480" s="13" t="n"/>
      <c r="DJ480" s="13" t="n"/>
      <c r="DK480" s="13" t="n"/>
      <c r="DL480" s="13" t="n"/>
      <c r="DM480" s="13" t="n"/>
      <c r="DN480" s="13" t="n"/>
      <c r="DO480" s="15" t="n"/>
      <c r="DP480" s="15" t="n"/>
      <c r="DQ480" s="15" t="n"/>
      <c r="DR480" s="15" t="n"/>
      <c r="DS480" s="13" t="n"/>
      <c r="DT480" s="13" t="n"/>
      <c r="DU480" s="13" t="n"/>
      <c r="DV480" s="13" t="n"/>
      <c r="DW480" s="13" t="n"/>
      <c r="DX480" s="30" t="n"/>
      <c r="DY480" s="30" t="n"/>
      <c r="DZ480" s="30" t="n"/>
      <c r="EA480" s="30" t="n"/>
      <c r="EB480" s="13" t="n"/>
      <c r="EC480" s="13" t="n"/>
    </row>
    <row r="481" ht="16" customHeight="1">
      <c r="A481" s="12" t="inlineStr">
        <is>
          <t>Qty</t>
        </is>
      </c>
      <c r="B481" s="13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3" t="n"/>
      <c r="L481" s="13" t="n"/>
      <c r="M481" s="13" t="n"/>
      <c r="N481" s="13" t="n"/>
      <c r="O481" s="13" t="n"/>
      <c r="P481" s="13" t="n"/>
      <c r="Q481" s="13" t="n"/>
      <c r="R481" s="13" t="n"/>
      <c r="S481" s="13" t="n"/>
      <c r="T481" s="13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P481" s="13" t="n"/>
      <c r="AQ481" s="17" t="n"/>
      <c r="AR481" s="17" t="n"/>
      <c r="AS481" s="17" t="n"/>
      <c r="AT481" s="17" t="n"/>
      <c r="AU481" s="17" t="n"/>
      <c r="AV481" s="17" t="n"/>
      <c r="AW481" s="17" t="n"/>
      <c r="AX481" s="17" t="n"/>
      <c r="AY481" s="17" t="n"/>
      <c r="AZ481" s="17" t="n"/>
      <c r="BA481" s="17" t="n"/>
      <c r="BB481" s="17" t="n"/>
      <c r="BC481" s="17" t="n"/>
      <c r="BD481" s="13" t="n"/>
      <c r="BE481" s="13" t="n"/>
      <c r="BF481" s="17" t="n"/>
      <c r="BG481" s="17" t="n"/>
      <c r="BH481" s="17" t="n"/>
      <c r="BI481" s="17" t="n"/>
      <c r="BJ481" s="13" t="n"/>
      <c r="BK481" s="13" t="n"/>
      <c r="BL481" s="13" t="n"/>
      <c r="BM481" s="13" t="n"/>
      <c r="BN481" s="13" t="n"/>
      <c r="BO481" s="17" t="n"/>
      <c r="BP481" s="17" t="n"/>
      <c r="BQ481" s="17" t="n"/>
      <c r="BR481" s="13" t="n"/>
      <c r="BS481" s="13" t="n"/>
      <c r="BT481" s="13" t="n"/>
      <c r="BU481" s="13" t="n"/>
      <c r="BV481" s="17" t="n"/>
      <c r="BW481" s="13" t="n"/>
      <c r="BX481" s="13" t="n"/>
      <c r="BY481" s="13" t="n"/>
      <c r="BZ481" s="13" t="n"/>
      <c r="CA481" s="13" t="n"/>
      <c r="CB481" s="13" t="n"/>
      <c r="CC481" s="13" t="n"/>
      <c r="CD481" s="13" t="n"/>
      <c r="CE481" s="13" t="n"/>
      <c r="CF481" s="13" t="n"/>
      <c r="CG481" s="13" t="n"/>
      <c r="CH481" s="13" t="n"/>
      <c r="CI481" s="13" t="n"/>
      <c r="CJ481" s="13" t="n"/>
      <c r="CK481" s="13" t="n"/>
      <c r="CL481" s="13" t="n"/>
      <c r="CM481" s="13" t="n"/>
      <c r="CN481" s="13" t="n"/>
      <c r="CO481" s="13" t="n"/>
      <c r="CP481" s="13" t="n"/>
      <c r="CQ481" s="13" t="n"/>
      <c r="CR481" s="17" t="n"/>
      <c r="CS481" s="17" t="n"/>
      <c r="CT481" s="17" t="n"/>
      <c r="CU481" s="13" t="n"/>
      <c r="CV481" s="17" t="n"/>
      <c r="CW481" s="17" t="n"/>
      <c r="CX481" s="17" t="n"/>
      <c r="CY481" s="17" t="n"/>
      <c r="CZ481" s="13" t="n"/>
      <c r="DA481" s="17" t="n"/>
      <c r="DB481" s="17" t="n"/>
      <c r="DC481" s="17" t="n"/>
      <c r="DD481" s="17" t="n"/>
      <c r="DE481" s="13" t="n"/>
      <c r="DF481" s="13" t="n"/>
      <c r="DG481" s="13" t="n"/>
      <c r="DH481" s="13" t="n"/>
      <c r="DI481" s="13" t="n"/>
      <c r="DJ481" s="13" t="n"/>
      <c r="DK481" s="13" t="n"/>
      <c r="DL481" s="13" t="n"/>
      <c r="DM481" s="13" t="n"/>
      <c r="DN481" s="13" t="n"/>
      <c r="DO481" s="17" t="n"/>
      <c r="DP481" s="17" t="n"/>
      <c r="DQ481" s="17" t="n"/>
      <c r="DR481" s="17" t="n"/>
      <c r="DS481" s="13" t="n"/>
      <c r="DT481" s="13" t="n"/>
      <c r="DU481" s="13" t="n"/>
      <c r="DV481" s="13" t="n"/>
      <c r="DW481" s="13" t="n"/>
      <c r="DX481" s="13" t="n"/>
      <c r="DY481" s="13" t="n"/>
      <c r="DZ481" s="13" t="n"/>
      <c r="EA481" s="13" t="n"/>
      <c r="EB481" s="13" t="n"/>
      <c r="EC481" s="13" t="n"/>
    </row>
    <row r="482" ht="16" customHeight="1">
      <c r="A482" s="14" t="inlineStr">
        <is>
          <t>Price</t>
        </is>
      </c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3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  <c r="AL482" s="15" t="n"/>
      <c r="AP482" s="19">
        <f>(AP480*AP479)*(1-AP481)</f>
        <v/>
      </c>
      <c r="AQ482" s="19">
        <f>(AQ480*AQ479)*(1-AQ481)</f>
        <v/>
      </c>
      <c r="AR482" s="19">
        <f>(AR480*AR479)*(1-AR481)</f>
        <v/>
      </c>
      <c r="AS482" s="19">
        <f>(AS480*AS479)*(1-AS481)</f>
        <v/>
      </c>
      <c r="AT482" s="19">
        <f>(AT480*AT479)*(1-AT481)</f>
        <v/>
      </c>
      <c r="AU482" s="19">
        <f>(AU480*AU479)*(1-AU481)</f>
        <v/>
      </c>
      <c r="AV482" s="19">
        <f>(AV480*AV479)*(1-AV481)</f>
        <v/>
      </c>
      <c r="AW482" s="19">
        <f>(AW480*AW479)*(1-AW481)</f>
        <v/>
      </c>
      <c r="AX482" s="19">
        <f>(AX480*AX479)*(1-AX481)</f>
        <v/>
      </c>
      <c r="AY482" s="19">
        <f>(AY480*AY479)*(1-AY481)</f>
        <v/>
      </c>
      <c r="AZ482" s="19">
        <f>(AZ480*AZ479)*(1-AZ481)</f>
        <v/>
      </c>
      <c r="BA482" s="19">
        <f>(BA480*BA479)*(1-BA481)</f>
        <v/>
      </c>
      <c r="BB482" s="19">
        <f>(BB480*BB479)*(1-BB481)</f>
        <v/>
      </c>
      <c r="BC482" s="19">
        <f>(BC480*BC479)*(1-BC481)</f>
        <v/>
      </c>
      <c r="BD482" s="19">
        <f>(BD480*BD479)*(1-BD481)</f>
        <v/>
      </c>
      <c r="BE482" s="19">
        <f>(BE480*BE479)*(1-BE481)</f>
        <v/>
      </c>
      <c r="BF482" s="19" t="n"/>
      <c r="BG482" s="19" t="n"/>
      <c r="BH482" s="19" t="n"/>
      <c r="BI482" s="19">
        <f>(BI480*BI479)*(1-BI481)</f>
        <v/>
      </c>
      <c r="BJ482" s="15" t="n"/>
      <c r="BK482" s="15" t="n"/>
      <c r="BL482" s="15" t="n"/>
      <c r="BM482" s="15" t="n"/>
      <c r="BN482" s="15" t="n"/>
      <c r="BO482" s="19">
        <f>(BO480*BO479)*(1-BO481)</f>
        <v/>
      </c>
      <c r="BP482" s="19">
        <f>(BP480*BP479)*(1-BP481)</f>
        <v/>
      </c>
      <c r="BQ482" s="19">
        <f>(BQ480*BQ479)*(1-BQ481)</f>
        <v/>
      </c>
      <c r="BR482" s="15" t="n"/>
      <c r="BS482" s="15" t="n"/>
      <c r="BT482" s="15" t="n"/>
      <c r="BU482" s="15" t="n"/>
      <c r="BV482" s="19">
        <f>(BV480*BV479)*(1-BV481)</f>
        <v/>
      </c>
      <c r="BW482" s="15" t="n"/>
      <c r="BX482" s="15" t="n"/>
      <c r="BY482" s="15" t="n"/>
      <c r="BZ482" s="15" t="n"/>
      <c r="CA482" s="15" t="n"/>
      <c r="CB482" s="15" t="n"/>
      <c r="CC482" s="19">
        <f>(CC480*CC479)*(1-CC481)</f>
        <v/>
      </c>
      <c r="CD482" s="19">
        <f>(CD480*CD479)*(1-CD481)</f>
        <v/>
      </c>
      <c r="CE482" s="19">
        <f>(CE480*CE479)*(1-CE481)</f>
        <v/>
      </c>
      <c r="CF482" s="19">
        <f>(CF480*CF479)*(1-CF481)</f>
        <v/>
      </c>
      <c r="CG482" s="19">
        <f>(CG480*CG479)*(1-CG481)</f>
        <v/>
      </c>
      <c r="CH482" s="19">
        <f>(CH480*CH479)*(1-CH481)</f>
        <v/>
      </c>
      <c r="CI482" s="19">
        <f>(CI480*CI479)*(1-CI481)</f>
        <v/>
      </c>
      <c r="CJ482" s="19">
        <f>(CJ480*CJ479)*(1-CJ481)</f>
        <v/>
      </c>
      <c r="CK482" s="19">
        <f>(CK480*CK479)*(1-CK481)</f>
        <v/>
      </c>
      <c r="CL482" s="19">
        <f>(CL480*CL479)*(1-CL481)</f>
        <v/>
      </c>
      <c r="CM482" s="19">
        <f>(CM480*CM479)*(1-CM481)</f>
        <v/>
      </c>
      <c r="CN482" s="15" t="n"/>
      <c r="CO482" s="15" t="n"/>
      <c r="CP482" s="15" t="n"/>
      <c r="CQ482" s="15" t="n"/>
      <c r="CR482" s="19">
        <f>(CR480*CR479)*(1-CR481)</f>
        <v/>
      </c>
      <c r="CS482" s="19">
        <f>(CS480*CS479)*(1-CS481)</f>
        <v/>
      </c>
      <c r="CT482" s="19">
        <f>(CT480*CT479)*(1-CT481)</f>
        <v/>
      </c>
      <c r="CU482" s="19">
        <f>(CU480*CU479)*(1-CU481)</f>
        <v/>
      </c>
      <c r="CV482" s="19">
        <f>(CV480*CV479)*(1-CV481)</f>
        <v/>
      </c>
      <c r="CW482" s="19">
        <f>(CW480*CW479)*(1-CW481)</f>
        <v/>
      </c>
      <c r="CX482" s="19" t="n"/>
      <c r="CY482" s="19" t="n"/>
      <c r="CZ482" s="15" t="n"/>
      <c r="DA482" s="19">
        <f>(DA480*DA479)*(1-DA481)</f>
        <v/>
      </c>
      <c r="DB482" s="19">
        <f>(DB480*DB479)*(1-DB481)</f>
        <v/>
      </c>
      <c r="DC482" s="19">
        <f>(DC480*DC479)*(1-DC481)</f>
        <v/>
      </c>
      <c r="DD482" s="19">
        <f>(DD480*DD479)*(1-DD481)</f>
        <v/>
      </c>
      <c r="DE482" s="19">
        <f>(DE480*DE479)*(1-DE481)</f>
        <v/>
      </c>
      <c r="DF482" s="19">
        <f>(DF480*DF479)*(1-DF481)</f>
        <v/>
      </c>
      <c r="DG482" s="15" t="n"/>
      <c r="DH482" s="19">
        <f>(DH480*DH479)*(1-DH481)</f>
        <v/>
      </c>
      <c r="DI482" s="19">
        <f>(DI480*DI479)*(1-DI481)</f>
        <v/>
      </c>
      <c r="DJ482" s="19">
        <f>(DJ480*DJ479)*(1-DJ481)</f>
        <v/>
      </c>
      <c r="DK482" s="19">
        <f>(DK480*DK479)*(1-DK481)</f>
        <v/>
      </c>
      <c r="DL482" s="19">
        <f>(DL480*DL479)*(1-DL481)</f>
        <v/>
      </c>
      <c r="DM482" s="19">
        <f>(DM480*DM479)*(1-DM481)</f>
        <v/>
      </c>
      <c r="DN482" s="19">
        <f>(DN480*DN479)*(1-DN481)</f>
        <v/>
      </c>
      <c r="DO482" s="19">
        <f>(DO480*DO479)*(1-DO481)</f>
        <v/>
      </c>
      <c r="DP482" s="19">
        <f>(DP480*DP479)*(1-DP481)</f>
        <v/>
      </c>
      <c r="DQ482" s="19">
        <f>(DQ480*DQ479)*(1-DQ481)</f>
        <v/>
      </c>
      <c r="DR482" s="19">
        <f>(DR480*DR479)*(1-DR481)</f>
        <v/>
      </c>
      <c r="DS482" s="19">
        <f>(DS480*DS479)*(1-DS481)</f>
        <v/>
      </c>
      <c r="DT482" s="13" t="n"/>
      <c r="DU482" s="19">
        <f>(DU480*DU479)*(1-DU481)</f>
        <v/>
      </c>
      <c r="DV482" s="19">
        <f>(DV480*DV479)*(1-DV481)</f>
        <v/>
      </c>
      <c r="DW482" s="19">
        <f>(DW480*DW479)*(1-DW481)</f>
        <v/>
      </c>
      <c r="DX482" s="15" t="n"/>
      <c r="DY482" s="15" t="n"/>
      <c r="DZ482" s="15" t="n"/>
      <c r="EA482" s="15" t="n"/>
      <c r="EB482" s="19">
        <f>(EB480*EB479)*(1-EB481)</f>
        <v/>
      </c>
      <c r="EC482" s="19">
        <f>(EC480*EC479)*(1-EC481)</f>
        <v/>
      </c>
    </row>
    <row r="483" ht="16" customHeight="1">
      <c r="A483" s="16" t="inlineStr">
        <is>
          <t>Discount</t>
        </is>
      </c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17" t="n"/>
      <c r="Y483" s="17" t="n"/>
      <c r="Z483" s="17" t="n"/>
      <c r="AA483" s="17" t="n"/>
      <c r="AB483" s="13" t="n"/>
      <c r="AC483" s="17" t="n"/>
      <c r="AD483" s="17" t="n"/>
      <c r="AE483" s="17" t="n"/>
      <c r="AF483" s="17" t="n"/>
      <c r="AG483" s="17" t="n"/>
      <c r="AH483" s="17" t="n"/>
      <c r="AI483" s="17" t="n"/>
      <c r="AJ483" s="17" t="n"/>
      <c r="AK483" s="17" t="n"/>
      <c r="AL483" s="17" t="n"/>
      <c r="AP483" s="13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13" t="n"/>
      <c r="BE483" s="13" t="n"/>
      <c r="BF483" s="6" t="n"/>
      <c r="BG483" s="6" t="n"/>
      <c r="BH483" s="6" t="n"/>
      <c r="BI483" s="6" t="n"/>
      <c r="BJ483" s="17" t="n"/>
      <c r="BK483" s="17" t="n"/>
      <c r="BL483" s="17" t="n"/>
      <c r="BM483" s="17" t="n"/>
      <c r="BN483" s="17" t="n"/>
      <c r="BO483" s="6" t="n"/>
      <c r="BP483" s="6" t="n"/>
      <c r="BQ483" s="6" t="n"/>
      <c r="BR483" s="17" t="n"/>
      <c r="BS483" s="17" t="n"/>
      <c r="BT483" s="17" t="n"/>
      <c r="BU483" s="17" t="n"/>
      <c r="BV483" s="6" t="n"/>
      <c r="BW483" s="17" t="n"/>
      <c r="BX483" s="17" t="n"/>
      <c r="BY483" s="17" t="n"/>
      <c r="BZ483" s="17" t="n"/>
      <c r="CA483" s="17" t="n"/>
      <c r="CB483" s="17" t="n"/>
      <c r="CC483" s="13" t="n"/>
      <c r="CD483" s="13" t="n"/>
      <c r="CE483" s="13" t="n"/>
      <c r="CF483" s="13" t="n"/>
      <c r="CG483" s="13" t="n"/>
      <c r="CH483" s="13" t="n"/>
      <c r="CI483" s="13" t="n"/>
      <c r="CJ483" s="13" t="n"/>
      <c r="CK483" s="13" t="n"/>
      <c r="CL483" s="13" t="n"/>
      <c r="CM483" s="13" t="n"/>
      <c r="CN483" s="17" t="n"/>
      <c r="CO483" s="17" t="n"/>
      <c r="CP483" s="17" t="n"/>
      <c r="CQ483" s="17" t="n"/>
      <c r="CR483" s="6" t="n"/>
      <c r="CS483" s="6" t="n"/>
      <c r="CT483" s="6" t="n"/>
      <c r="CU483" s="13" t="n"/>
      <c r="CV483" s="6" t="n"/>
      <c r="CW483" s="6" t="n"/>
      <c r="CX483" s="6" t="n"/>
      <c r="CY483" s="6" t="n"/>
      <c r="CZ483" s="17" t="n"/>
      <c r="DA483" s="6" t="n"/>
      <c r="DB483" s="6" t="n"/>
      <c r="DC483" s="6" t="n"/>
      <c r="DD483" s="6" t="n"/>
      <c r="DE483" s="13" t="n"/>
      <c r="DF483" s="13" t="n"/>
      <c r="DG483" s="17" t="n"/>
      <c r="DH483" s="13" t="n"/>
      <c r="DI483" s="13" t="n"/>
      <c r="DJ483" s="13" t="n"/>
      <c r="DK483" s="13" t="n"/>
      <c r="DL483" s="13" t="n"/>
      <c r="DM483" s="13" t="n"/>
      <c r="DN483" s="13" t="n"/>
      <c r="DO483" s="6" t="n"/>
      <c r="DP483" s="6" t="n"/>
      <c r="DQ483" s="6" t="n"/>
      <c r="DR483" s="6" t="n"/>
      <c r="DS483" s="13" t="n"/>
      <c r="DT483" s="13" t="n"/>
      <c r="DU483" s="13" t="n"/>
      <c r="DV483" s="13" t="n"/>
      <c r="DW483" s="13" t="n"/>
      <c r="DX483" s="17" t="n"/>
      <c r="DY483" s="17" t="n"/>
      <c r="DZ483" s="17" t="n"/>
      <c r="EA483" s="17" t="n"/>
      <c r="EB483" s="13" t="n"/>
      <c r="EC483" s="13" t="n"/>
    </row>
    <row r="484" ht="16" customHeight="1">
      <c r="A484" s="18" t="inlineStr">
        <is>
          <t>Final Price</t>
        </is>
      </c>
      <c r="B484" s="19">
        <f>(B482*B481)*(1-B483)</f>
        <v/>
      </c>
      <c r="C484" s="19">
        <f>(C482*C481)*(1-C483)</f>
        <v/>
      </c>
      <c r="D484" s="19">
        <f>(D482*D481)*(1-D483)</f>
        <v/>
      </c>
      <c r="E484" s="19">
        <f>(E482*E481)*(1-E483)</f>
        <v/>
      </c>
      <c r="F484" s="19">
        <f>(F482*F481)*(1-F483)</f>
        <v/>
      </c>
      <c r="G484" s="19">
        <f>(G482*G481)*(1-G483)</f>
        <v/>
      </c>
      <c r="H484" s="19">
        <f>(H482*H481)*(1-H483)</f>
        <v/>
      </c>
      <c r="I484" s="19">
        <f>(I482*I481)*(1-I483)</f>
        <v/>
      </c>
      <c r="J484" s="19">
        <f>(J482*J481)*(1-J483)</f>
        <v/>
      </c>
      <c r="K484" s="19">
        <f>(K482*K481)*(1-K483)</f>
        <v/>
      </c>
      <c r="L484" s="19">
        <f>(L482*L481)*(1-L483)</f>
        <v/>
      </c>
      <c r="M484" s="19">
        <f>(M482*M481)*(1-M483)</f>
        <v/>
      </c>
      <c r="N484" s="19">
        <f>(N482*N481)*(1-N483)</f>
        <v/>
      </c>
      <c r="O484" s="19">
        <f>(O482*O481)*(1-O483)</f>
        <v/>
      </c>
      <c r="P484" s="19">
        <f>(P482*P481)*(1-P483)</f>
        <v/>
      </c>
      <c r="Q484" s="19">
        <f>(Q482*Q481)*(1-Q483)</f>
        <v/>
      </c>
      <c r="R484" s="19">
        <f>(R482*R481)*(1-R483)</f>
        <v/>
      </c>
      <c r="S484" s="19">
        <f>(S482*S481)*(1-S483)</f>
        <v/>
      </c>
      <c r="T484" s="19">
        <f>(T482*T481)*(1-T483)</f>
        <v/>
      </c>
      <c r="U484" s="19">
        <f>(U482*U481)*(1-U483)</f>
        <v/>
      </c>
      <c r="V484" s="19">
        <f>(V482*V481)*(1-V483)</f>
        <v/>
      </c>
      <c r="W484" s="19">
        <f>(W482*W481)*(1-W483)</f>
        <v/>
      </c>
      <c r="X484" s="19" t="n"/>
      <c r="Y484" s="19">
        <f>(Y482*Y481)*(1-Y483)</f>
        <v/>
      </c>
      <c r="Z484" s="19">
        <f>(Z482*Z481)*(1-Z483)</f>
        <v/>
      </c>
      <c r="AA484" s="19">
        <f>(AA482*AA481)*(1-AA483)</f>
        <v/>
      </c>
      <c r="AB484" s="19">
        <f>(AB482*AB481)*(1-AB483)</f>
        <v/>
      </c>
      <c r="AC484" s="19">
        <f>(AC482*AC481)*(1-AC483)</f>
        <v/>
      </c>
      <c r="AD484" s="19" t="n"/>
      <c r="AE484" s="19" t="n"/>
      <c r="AF484" s="19" t="n"/>
      <c r="AG484" s="19" t="n"/>
      <c r="AH484" s="19" t="n"/>
      <c r="AI484" s="19" t="n"/>
      <c r="AJ484" s="19">
        <f>(AJ482*AJ481)*(1-AJ483)</f>
        <v/>
      </c>
      <c r="AK484" s="19">
        <f>(AK482*AK481)*(1-AK483)</f>
        <v/>
      </c>
      <c r="AL484" s="19">
        <f>(AL482*AL481)*(1-AL483)</f>
        <v/>
      </c>
      <c r="AP484" s="13" t="n"/>
      <c r="AQ484" s="20" t="n"/>
      <c r="AR484" s="20" t="n"/>
      <c r="AS484" s="20" t="n"/>
      <c r="AT484" s="20" t="n"/>
      <c r="AU484" s="20" t="n"/>
      <c r="AV484" s="20" t="n"/>
      <c r="AW484" s="20" t="n"/>
      <c r="AX484" s="20" t="n"/>
      <c r="AY484" s="20" t="n"/>
      <c r="AZ484" s="20" t="n"/>
      <c r="BA484" s="20" t="n"/>
      <c r="BB484" s="20" t="n"/>
      <c r="BC484" s="20" t="n"/>
      <c r="BD484" s="13" t="n"/>
      <c r="BE484" s="13" t="n"/>
      <c r="BF484" s="20" t="n"/>
      <c r="BG484" s="20" t="n"/>
      <c r="BH484" s="20" t="n"/>
      <c r="BI484" s="20" t="n"/>
      <c r="BJ484" s="19">
        <f>(BJ482*BJ481)*(1-BJ483)</f>
        <v/>
      </c>
      <c r="BK484" s="19">
        <f>(BK482*BK481)*(1-BK483)</f>
        <v/>
      </c>
      <c r="BL484" s="19">
        <f>(BL482*BL481)*(1-BL483)</f>
        <v/>
      </c>
      <c r="BM484" s="19">
        <f>(BM482*BM481)*(1-BM483)</f>
        <v/>
      </c>
      <c r="BN484" s="19">
        <f>(BN482*BN481)*(1-BN483)</f>
        <v/>
      </c>
      <c r="BO484" s="20" t="n"/>
      <c r="BP484" s="20" t="n"/>
      <c r="BQ484" s="20" t="n"/>
      <c r="BR484" s="19">
        <f>(BR482*BR481)*(1-BR483)</f>
        <v/>
      </c>
      <c r="BS484" s="19">
        <f>(BS482*BS481)*(1-BS483)</f>
        <v/>
      </c>
      <c r="BT484" s="19">
        <f>(BT482*BT481)*(1-BT483)</f>
        <v/>
      </c>
      <c r="BU484" s="19">
        <f>(BU482*BU481)*(1-BU483)</f>
        <v/>
      </c>
      <c r="BV484" s="20" t="n"/>
      <c r="BW484" s="19">
        <f>(BW482*BW481)*(1-BW483)</f>
        <v/>
      </c>
      <c r="BX484" s="19">
        <f>(BX482*BX481)*(1-BX483)</f>
        <v/>
      </c>
      <c r="BY484" s="19">
        <f>(BY482*BY481)*(1-BY483)</f>
        <v/>
      </c>
      <c r="BZ484" s="19">
        <f>(BZ482*BZ481)*(1-BZ483)</f>
        <v/>
      </c>
      <c r="CA484" s="19">
        <f>(CA482*CA481)*(1-CA483)</f>
        <v/>
      </c>
      <c r="CB484" s="19">
        <f>(CB482*CB481)*(1-CB483)</f>
        <v/>
      </c>
      <c r="CC484" s="13" t="n"/>
      <c r="CD484" s="13" t="n"/>
      <c r="CE484" s="13" t="n"/>
      <c r="CF484" s="13" t="n"/>
      <c r="CG484" s="13" t="n"/>
      <c r="CH484" s="13" t="n"/>
      <c r="CI484" s="13" t="n"/>
      <c r="CJ484" s="13" t="n"/>
      <c r="CK484" s="13" t="n"/>
      <c r="CL484" s="13" t="n"/>
      <c r="CM484" s="13" t="n"/>
      <c r="CN484" s="19">
        <f>(CN482*CN481)*(1-CN483)</f>
        <v/>
      </c>
      <c r="CO484" s="19">
        <f>(CO482*CO481)*(1-CO483)</f>
        <v/>
      </c>
      <c r="CP484" s="19">
        <f>(CP482*CP481)*(1-CP483)</f>
        <v/>
      </c>
      <c r="CQ484" s="19">
        <f>(CQ482*CQ481)*(1-CQ483)</f>
        <v/>
      </c>
      <c r="CR484" s="20" t="n"/>
      <c r="CS484" s="20" t="n"/>
      <c r="CT484" s="20" t="n"/>
      <c r="CU484" s="13" t="n"/>
      <c r="CV484" s="20" t="n"/>
      <c r="CW484" s="20" t="n"/>
      <c r="CX484" s="20" t="n"/>
      <c r="CY484" s="20" t="n"/>
      <c r="CZ484" s="19">
        <f>(CZ482*CZ481)*(1-CZ483)</f>
        <v/>
      </c>
      <c r="DA484" s="20" t="n"/>
      <c r="DB484" s="20" t="n"/>
      <c r="DC484" s="20" t="n"/>
      <c r="DD484" s="20" t="n"/>
      <c r="DE484" s="13" t="n"/>
      <c r="DF484" s="13" t="n"/>
      <c r="DG484" s="19">
        <f>(DG482*DG481)*(1-DG483)</f>
        <v/>
      </c>
      <c r="DH484" s="13" t="n"/>
      <c r="DI484" s="13" t="n"/>
      <c r="DJ484" s="13" t="n"/>
      <c r="DK484" s="13" t="n"/>
      <c r="DL484" s="13" t="n"/>
      <c r="DM484" s="13" t="n"/>
      <c r="DN484" s="13" t="n"/>
      <c r="DO484" s="20" t="n"/>
      <c r="DP484" s="20" t="n"/>
      <c r="DQ484" s="20" t="n"/>
      <c r="DR484" s="20" t="n"/>
      <c r="DS484" s="13" t="n"/>
      <c r="DT484" s="19">
        <f>(DT482*DT481)*(1-DT483)</f>
        <v/>
      </c>
      <c r="DU484" s="13" t="n"/>
      <c r="DV484" s="13" t="n"/>
      <c r="DW484" s="13" t="n"/>
      <c r="DX484" s="19">
        <f>(DX482*DX481)*(1-DX483)</f>
        <v/>
      </c>
      <c r="DY484" s="19">
        <f>(DY482*DY481)*(1-DY483)</f>
        <v/>
      </c>
      <c r="DZ484" s="19">
        <f>(DZ482*DZ481)*(1-DZ483)</f>
        <v/>
      </c>
      <c r="EA484" s="19">
        <f>(EA482*EA481)*(1-EA483)</f>
        <v/>
      </c>
      <c r="EB484" s="13" t="n"/>
      <c r="EC484" s="13" t="n"/>
    </row>
    <row r="485" ht="16" customHeight="1">
      <c r="A485" s="11" t="inlineStr">
        <is>
          <t>Customer</t>
        </is>
      </c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13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P485" s="13" t="n"/>
      <c r="AQ485" s="13" t="n"/>
      <c r="AR485" s="13" t="n"/>
      <c r="AS485" s="13" t="n"/>
      <c r="AT485" s="13" t="n"/>
      <c r="AU485" s="13" t="n"/>
      <c r="AV485" s="13" t="n"/>
      <c r="AW485" s="13" t="n"/>
      <c r="AX485" s="13" t="n"/>
      <c r="AY485" s="13" t="n"/>
      <c r="AZ485" s="13" t="n"/>
      <c r="BA485" s="13" t="n"/>
      <c r="BB485" s="13" t="n"/>
      <c r="BC485" s="13" t="n"/>
      <c r="BD485" s="13" t="n"/>
      <c r="BE485" s="13" t="n"/>
      <c r="BF485" s="13" t="n"/>
      <c r="BG485" s="13" t="n"/>
      <c r="BH485" s="13" t="n"/>
      <c r="BI485" s="13" t="n"/>
      <c r="BJ485" s="6" t="n"/>
      <c r="BK485" s="6" t="n"/>
      <c r="BL485" s="6" t="n"/>
      <c r="BM485" s="6" t="n"/>
      <c r="BN485" s="6" t="n"/>
      <c r="BO485" s="13" t="n"/>
      <c r="BP485" s="13" t="n"/>
      <c r="BQ485" s="13" t="n"/>
      <c r="BR485" s="6" t="n"/>
      <c r="BS485" s="6" t="n"/>
      <c r="BT485" s="6" t="n"/>
      <c r="BU485" s="6" t="n"/>
      <c r="BV485" s="13" t="n"/>
      <c r="BW485" s="6" t="n"/>
      <c r="BX485" s="6" t="n"/>
      <c r="BY485" s="6" t="n"/>
      <c r="BZ485" s="6" t="n"/>
      <c r="CA485" s="6" t="n"/>
      <c r="CB485" s="6" t="n"/>
      <c r="CC485" s="13" t="n"/>
      <c r="CD485" s="13" t="n"/>
      <c r="CE485" s="13" t="n"/>
      <c r="CF485" s="13" t="n"/>
      <c r="CG485" s="13" t="n"/>
      <c r="CH485" s="13" t="n"/>
      <c r="CI485" s="13" t="n"/>
      <c r="CJ485" s="13" t="n"/>
      <c r="CK485" s="13" t="n"/>
      <c r="CL485" s="13" t="n"/>
      <c r="CM485" s="13" t="n"/>
      <c r="CN485" s="6" t="n"/>
      <c r="CO485" s="6" t="n"/>
      <c r="CP485" s="6" t="n"/>
      <c r="CQ485" s="6" t="n"/>
      <c r="CR485" s="13" t="n"/>
      <c r="CS485" s="13" t="n"/>
      <c r="CT485" s="13" t="n"/>
      <c r="CU485" s="13" t="n"/>
      <c r="CV485" s="13" t="n"/>
      <c r="CW485" s="13" t="n"/>
      <c r="CX485" s="13" t="n"/>
      <c r="CY485" s="13" t="n"/>
      <c r="CZ485" s="6" t="n"/>
      <c r="DA485" s="13" t="n"/>
      <c r="DB485" s="13" t="n"/>
      <c r="DC485" s="13" t="n"/>
      <c r="DD485" s="13" t="n"/>
      <c r="DE485" s="13" t="n"/>
      <c r="DF485" s="13" t="n"/>
      <c r="DG485" s="6" t="n"/>
      <c r="DH485" s="13" t="n"/>
      <c r="DI485" s="13" t="n"/>
      <c r="DJ485" s="13" t="n"/>
      <c r="DK485" s="13" t="n"/>
      <c r="DL485" s="13" t="n"/>
      <c r="DM485" s="13" t="n"/>
      <c r="DN485" s="13" t="n"/>
      <c r="DO485" s="13" t="n"/>
      <c r="DP485" s="13" t="n"/>
      <c r="DQ485" s="13" t="n"/>
      <c r="DR485" s="13" t="n"/>
      <c r="DS485" s="13" t="n"/>
      <c r="DT485" s="13" t="n"/>
      <c r="DU485" s="13" t="n"/>
      <c r="DV485" s="13" t="n"/>
      <c r="DW485" s="13" t="n"/>
      <c r="DX485" s="6" t="n"/>
      <c r="DY485" s="6" t="n"/>
      <c r="DZ485" s="6" t="n"/>
      <c r="EA485" s="6" t="n"/>
      <c r="EB485" s="13" t="n"/>
      <c r="EC485" s="13" t="n"/>
    </row>
    <row r="486" ht="16" customHeight="1">
      <c r="A486" s="21" t="inlineStr">
        <is>
          <t>Customer PN</t>
        </is>
      </c>
      <c r="B486" s="20" t="n"/>
      <c r="C486" s="20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20" t="n"/>
      <c r="W486" s="20" t="n"/>
      <c r="X486" s="20" t="n"/>
      <c r="Y486" s="20" t="n"/>
      <c r="Z486" s="20" t="n"/>
      <c r="AA486" s="20" t="n"/>
      <c r="AB486" s="13" t="n"/>
      <c r="AC486" s="32" t="n"/>
      <c r="AD486" s="32" t="n"/>
      <c r="AE486" s="32" t="n"/>
      <c r="AF486" s="32" t="n"/>
      <c r="AG486" s="32" t="n"/>
      <c r="AH486" s="32" t="n"/>
      <c r="AI486" s="32" t="n"/>
      <c r="AJ486" s="20" t="n"/>
      <c r="AK486" s="20" t="n"/>
      <c r="AL486" s="20" t="n"/>
      <c r="AP486" s="13" t="n"/>
      <c r="AQ486" s="30" t="n"/>
      <c r="AR486" s="30" t="n"/>
      <c r="AS486" s="30" t="n"/>
      <c r="AT486" s="30" t="n"/>
      <c r="AU486" s="30" t="n"/>
      <c r="AV486" s="30" t="n"/>
      <c r="AW486" s="30" t="n"/>
      <c r="AX486" s="30" t="n"/>
      <c r="AY486" s="30" t="n"/>
      <c r="AZ486" s="30" t="n"/>
      <c r="BA486" s="30" t="n"/>
      <c r="BB486" s="30" t="n"/>
      <c r="BC486" s="30" t="n"/>
      <c r="BD486" s="13" t="n"/>
      <c r="BE486" s="13" t="n"/>
      <c r="BF486" s="30" t="n"/>
      <c r="BG486" s="30" t="n"/>
      <c r="BH486" s="30" t="n"/>
      <c r="BI486" s="30" t="n"/>
      <c r="BJ486" s="32" t="n"/>
      <c r="BK486" s="32" t="n"/>
      <c r="BL486" s="32" t="n"/>
      <c r="BM486" s="32" t="n"/>
      <c r="BN486" s="32" t="n"/>
      <c r="BO486" s="30" t="n"/>
      <c r="BP486" s="30" t="n"/>
      <c r="BQ486" s="30" t="n"/>
      <c r="BR486" s="32" t="n"/>
      <c r="BS486" s="32" t="n"/>
      <c r="BT486" s="32" t="n"/>
      <c r="BU486" s="32" t="n"/>
      <c r="BV486" s="30" t="n"/>
      <c r="BW486" s="32" t="n"/>
      <c r="BX486" s="32" t="n"/>
      <c r="BY486" s="32" t="n"/>
      <c r="BZ486" s="32" t="n"/>
      <c r="CA486" s="20" t="n"/>
      <c r="CB486" s="20" t="n"/>
      <c r="CC486" s="13" t="n"/>
      <c r="CD486" s="13" t="n"/>
      <c r="CE486" s="13" t="n"/>
      <c r="CF486" s="13" t="n"/>
      <c r="CG486" s="13" t="n"/>
      <c r="CH486" s="13" t="n"/>
      <c r="CI486" s="13" t="n"/>
      <c r="CJ486" s="13" t="n"/>
      <c r="CK486" s="13" t="n"/>
      <c r="CL486" s="13" t="n"/>
      <c r="CM486" s="13" t="n"/>
      <c r="CN486" s="32" t="n"/>
      <c r="CO486" s="32" t="n"/>
      <c r="CP486" s="32" t="n"/>
      <c r="CQ486" s="32" t="n"/>
      <c r="CR486" s="30" t="n"/>
      <c r="CS486" s="30" t="n"/>
      <c r="CT486" s="30" t="n"/>
      <c r="CU486" s="13" t="n"/>
      <c r="CV486" s="30" t="n"/>
      <c r="CW486" s="30" t="n"/>
      <c r="CX486" s="30" t="n"/>
      <c r="CY486" s="30" t="n"/>
      <c r="CZ486" s="32" t="n"/>
      <c r="DA486" s="30" t="n"/>
      <c r="DB486" s="30" t="n"/>
      <c r="DC486" s="30" t="n"/>
      <c r="DD486" s="30" t="n"/>
      <c r="DE486" s="13" t="n"/>
      <c r="DF486" s="13" t="n"/>
      <c r="DG486" s="32" t="n"/>
      <c r="DH486" s="13" t="n"/>
      <c r="DI486" s="13" t="n"/>
      <c r="DJ486" s="13" t="n"/>
      <c r="DK486" s="13" t="n"/>
      <c r="DL486" s="13" t="n"/>
      <c r="DM486" s="13" t="n"/>
      <c r="DN486" s="13" t="n"/>
      <c r="DO486" s="30" t="n"/>
      <c r="DP486" s="30" t="n"/>
      <c r="DQ486" s="30" t="n"/>
      <c r="DR486" s="30" t="n"/>
      <c r="DS486" s="13" t="n"/>
      <c r="DT486" s="13" t="n"/>
      <c r="DU486" s="13" t="n"/>
      <c r="DV486" s="13" t="n"/>
      <c r="DW486" s="13" t="n"/>
      <c r="DX486" s="32" t="n"/>
      <c r="DY486" s="32" t="n"/>
      <c r="DZ486" s="32" t="n"/>
      <c r="EA486" s="32" t="n"/>
      <c r="EB486" s="13" t="n"/>
      <c r="EC486" s="13" t="n"/>
    </row>
    <row r="487" ht="16" customHeight="1">
      <c r="A487" s="12" t="inlineStr">
        <is>
          <t>PO REF</t>
        </is>
      </c>
      <c r="B487" s="13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3" t="n"/>
      <c r="L487" s="13" t="n"/>
      <c r="M487" s="20" t="n"/>
      <c r="N487" s="13" t="n"/>
      <c r="O487" s="13" t="n"/>
      <c r="P487" s="13" t="n"/>
      <c r="Q487" s="13" t="n"/>
      <c r="R487" s="13" t="n"/>
      <c r="S487" s="13" t="n"/>
      <c r="T487" s="13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3" t="n"/>
      <c r="AE487" s="13" t="n"/>
      <c r="AF487" s="13" t="n"/>
      <c r="AG487" s="13" t="n"/>
      <c r="AH487" s="13" t="n"/>
      <c r="AI487" s="13" t="n"/>
      <c r="AJ487" s="13" t="n"/>
      <c r="AK487" s="13" t="n"/>
      <c r="AL487" s="13" t="n"/>
      <c r="AP487" s="13" t="n"/>
      <c r="AQ487" s="13" t="n"/>
      <c r="AR487" s="13" t="n"/>
      <c r="AS487" s="13" t="n"/>
      <c r="AT487" s="13" t="n"/>
      <c r="AU487" s="13" t="n"/>
      <c r="AV487" s="13" t="n"/>
      <c r="AW487" s="13" t="n"/>
      <c r="AX487" s="13" t="n"/>
      <c r="AY487" s="13" t="n"/>
      <c r="AZ487" s="13" t="n"/>
      <c r="BA487" s="13" t="n"/>
      <c r="BB487" s="13" t="n"/>
      <c r="BC487" s="13" t="n"/>
      <c r="BD487" s="13" t="n"/>
      <c r="BE487" s="13" t="n"/>
      <c r="BF487" s="13" t="n"/>
      <c r="BG487" s="13" t="n"/>
      <c r="BH487" s="13" t="n"/>
      <c r="BI487" s="13" t="n"/>
      <c r="BJ487" s="13" t="n"/>
      <c r="BK487" s="13" t="n"/>
      <c r="BL487" s="13" t="n"/>
      <c r="BM487" s="13" t="n"/>
      <c r="BN487" s="13" t="n"/>
      <c r="BO487" s="13" t="n"/>
      <c r="BP487" s="13" t="n"/>
      <c r="BQ487" s="13" t="n"/>
      <c r="BR487" s="13" t="n"/>
      <c r="BS487" s="13" t="n"/>
      <c r="BT487" s="13" t="n"/>
      <c r="BU487" s="13" t="n"/>
      <c r="BV487" s="13" t="n"/>
      <c r="BW487" s="13" t="n"/>
      <c r="BX487" s="13" t="n"/>
      <c r="BY487" s="13" t="n"/>
      <c r="BZ487" s="13" t="n"/>
      <c r="CA487" s="13" t="n"/>
      <c r="CB487" s="13" t="n"/>
      <c r="CC487" s="13" t="n"/>
      <c r="CD487" s="13" t="n"/>
      <c r="CE487" s="13" t="n"/>
      <c r="CF487" s="13" t="n"/>
      <c r="CG487" s="13" t="n"/>
      <c r="CH487" s="13" t="n"/>
      <c r="CI487" s="13" t="n"/>
      <c r="CJ487" s="13" t="n"/>
      <c r="CK487" s="13" t="n"/>
      <c r="CL487" s="13" t="n"/>
      <c r="CM487" s="13" t="n"/>
      <c r="CN487" s="13" t="n"/>
      <c r="CO487" s="13" t="n"/>
      <c r="CP487" s="13" t="n"/>
      <c r="CQ487" s="13" t="n"/>
      <c r="CR487" s="13" t="n"/>
      <c r="CS487" s="13" t="n"/>
      <c r="CT487" s="13" t="n"/>
      <c r="CU487" s="13" t="n"/>
      <c r="CV487" s="13" t="n"/>
      <c r="CW487" s="13" t="n"/>
      <c r="CX487" s="13" t="n"/>
      <c r="CY487" s="13" t="n"/>
      <c r="CZ487" s="13" t="n"/>
      <c r="DA487" s="13" t="n"/>
      <c r="DB487" s="13" t="n"/>
      <c r="DC487" s="13" t="n"/>
      <c r="DD487" s="13" t="n"/>
      <c r="DE487" s="13" t="n"/>
      <c r="DF487" s="13" t="n"/>
      <c r="DG487" s="13" t="n"/>
      <c r="DH487" s="13" t="n"/>
      <c r="DI487" s="13" t="n"/>
      <c r="DJ487" s="13" t="n"/>
      <c r="DK487" s="13" t="n"/>
      <c r="DL487" s="13" t="n"/>
      <c r="DM487" s="13" t="n"/>
      <c r="DN487" s="13" t="n"/>
      <c r="DO487" s="13" t="n"/>
      <c r="DP487" s="13" t="n"/>
      <c r="DQ487" s="13" t="n"/>
      <c r="DR487" s="13" t="n"/>
      <c r="DS487" s="13" t="n"/>
      <c r="DT487" s="13" t="n"/>
      <c r="DU487" s="13" t="n"/>
      <c r="DV487" s="13" t="n"/>
      <c r="DW487" s="13" t="n"/>
      <c r="DX487" s="13" t="n"/>
      <c r="DY487" s="13" t="n"/>
      <c r="DZ487" s="13" t="n"/>
      <c r="EA487" s="13" t="n"/>
      <c r="EB487" s="13" t="n"/>
      <c r="EC487" s="13" t="n"/>
    </row>
    <row r="488" ht="16" customHeight="1">
      <c r="A488" s="12" t="inlineStr">
        <is>
          <t>From Stock</t>
        </is>
      </c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13" t="n"/>
      <c r="AC488" s="30" t="n"/>
      <c r="AD488" s="30" t="n"/>
      <c r="AE488" s="30" t="n"/>
      <c r="AF488" s="30" t="n"/>
      <c r="AG488" s="30" t="n"/>
      <c r="AH488" s="30" t="n"/>
      <c r="AI488" s="30" t="n"/>
      <c r="AJ488" s="30" t="n"/>
      <c r="AK488" s="30" t="n"/>
      <c r="AL488" s="30" t="n"/>
      <c r="AP488" s="13" t="n"/>
      <c r="AQ488" s="15" t="n"/>
      <c r="AR488" s="15" t="n"/>
      <c r="AS488" s="15" t="n"/>
      <c r="AT488" s="15" t="n"/>
      <c r="AU488" s="15" t="n"/>
      <c r="AV488" s="15" t="n"/>
      <c r="AW488" s="15" t="n"/>
      <c r="AX488" s="15" t="n"/>
      <c r="AY488" s="15" t="n"/>
      <c r="AZ488" s="15" t="n"/>
      <c r="BA488" s="15" t="n"/>
      <c r="BB488" s="15" t="n"/>
      <c r="BC488" s="15" t="n"/>
      <c r="BD488" s="13" t="n"/>
      <c r="BE488" s="13" t="n"/>
      <c r="BF488" s="15" t="n"/>
      <c r="BG488" s="15" t="n"/>
      <c r="BH488" s="15" t="n"/>
      <c r="BI488" s="15" t="n"/>
      <c r="BJ488" s="30" t="n"/>
      <c r="BK488" s="30" t="n"/>
      <c r="BL488" s="30" t="n"/>
      <c r="BM488" s="30" t="n"/>
      <c r="BN488" s="30" t="n"/>
      <c r="BO488" s="15" t="n"/>
      <c r="BP488" s="15" t="n"/>
      <c r="BQ488" s="15" t="n"/>
      <c r="BR488" s="30" t="n"/>
      <c r="BS488" s="30" t="n"/>
      <c r="BT488" s="30" t="n"/>
      <c r="BU488" s="30" t="n"/>
      <c r="BV488" s="15" t="n"/>
      <c r="BW488" s="30" t="n"/>
      <c r="BX488" s="30" t="n"/>
      <c r="BY488" s="30" t="n"/>
      <c r="BZ488" s="30" t="n"/>
      <c r="CA488" s="30" t="n"/>
      <c r="CB488" s="30" t="n"/>
      <c r="CC488" s="13" t="n"/>
      <c r="CD488" s="13" t="n"/>
      <c r="CE488" s="13" t="n"/>
      <c r="CF488" s="13" t="n"/>
      <c r="CG488" s="13" t="n"/>
      <c r="CH488" s="13" t="n"/>
      <c r="CI488" s="13" t="n"/>
      <c r="CJ488" s="13" t="n"/>
      <c r="CK488" s="13" t="n"/>
      <c r="CL488" s="13" t="n"/>
      <c r="CM488" s="13" t="n"/>
      <c r="CN488" s="30" t="n"/>
      <c r="CO488" s="30" t="n"/>
      <c r="CP488" s="30" t="n"/>
      <c r="CQ488" s="30" t="n"/>
      <c r="CR488" s="15" t="n"/>
      <c r="CS488" s="15" t="n"/>
      <c r="CT488" s="15" t="n"/>
      <c r="CU488" s="13" t="n"/>
      <c r="CV488" s="15" t="n"/>
      <c r="CW488" s="15" t="n"/>
      <c r="CX488" s="15" t="n"/>
      <c r="CY488" s="15" t="n"/>
      <c r="CZ488" s="30" t="n"/>
      <c r="DA488" s="15" t="n"/>
      <c r="DB488" s="15" t="n"/>
      <c r="DC488" s="15" t="n"/>
      <c r="DD488" s="15" t="n"/>
      <c r="DE488" s="13" t="n"/>
      <c r="DF488" s="13" t="n"/>
      <c r="DG488" s="30" t="n"/>
      <c r="DH488" s="13" t="n"/>
      <c r="DI488" s="13" t="n"/>
      <c r="DJ488" s="13" t="n"/>
      <c r="DK488" s="13" t="n"/>
      <c r="DL488" s="13" t="n"/>
      <c r="DM488" s="13" t="n"/>
      <c r="DN488" s="13" t="n"/>
      <c r="DO488" s="15" t="n"/>
      <c r="DP488" s="15" t="n"/>
      <c r="DQ488" s="15" t="n"/>
      <c r="DR488" s="15" t="n"/>
      <c r="DS488" s="13" t="n"/>
      <c r="DT488" s="13" t="n"/>
      <c r="DU488" s="13" t="n"/>
      <c r="DV488" s="13" t="n"/>
      <c r="DW488" s="13" t="n"/>
      <c r="DX488" s="30" t="n"/>
      <c r="DY488" s="30" t="n"/>
      <c r="DZ488" s="30" t="n"/>
      <c r="EA488" s="30" t="n"/>
      <c r="EB488" s="13" t="n"/>
      <c r="EC488" s="13" t="n"/>
    </row>
    <row r="489" ht="16" customHeight="1">
      <c r="A489" s="12" t="inlineStr">
        <is>
          <t>Qty</t>
        </is>
      </c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  <c r="N489" s="13" t="n"/>
      <c r="O489" s="13" t="n"/>
      <c r="P489" s="13" t="n"/>
      <c r="Q489" s="13" t="n"/>
      <c r="R489" s="13" t="n"/>
      <c r="S489" s="13" t="n"/>
      <c r="T489" s="13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3" t="n"/>
      <c r="AE489" s="13" t="n"/>
      <c r="AF489" s="13" t="n"/>
      <c r="AG489" s="13" t="n"/>
      <c r="AH489" s="13" t="n"/>
      <c r="AI489" s="13" t="n"/>
      <c r="AJ489" s="13" t="n"/>
      <c r="AK489" s="13" t="n"/>
      <c r="AL489" s="13" t="n"/>
      <c r="AP489" s="13" t="n"/>
      <c r="AQ489" s="17" t="n"/>
      <c r="AR489" s="17" t="n"/>
      <c r="AS489" s="17" t="n"/>
      <c r="AT489" s="17" t="n"/>
      <c r="AU489" s="17" t="n"/>
      <c r="AV489" s="17" t="n"/>
      <c r="AW489" s="17" t="n"/>
      <c r="AX489" s="17" t="n"/>
      <c r="AY489" s="17" t="n"/>
      <c r="AZ489" s="17" t="n"/>
      <c r="BA489" s="17" t="n"/>
      <c r="BB489" s="17" t="n"/>
      <c r="BC489" s="17" t="n"/>
      <c r="BD489" s="13" t="n"/>
      <c r="BE489" s="13" t="n"/>
      <c r="BF489" s="17" t="n"/>
      <c r="BG489" s="17" t="n"/>
      <c r="BH489" s="17" t="n"/>
      <c r="BI489" s="17" t="n"/>
      <c r="BJ489" s="13" t="n"/>
      <c r="BK489" s="13" t="n"/>
      <c r="BL489" s="13" t="n"/>
      <c r="BM489" s="13" t="n"/>
      <c r="BN489" s="13" t="n"/>
      <c r="BO489" s="17" t="n"/>
      <c r="BP489" s="17" t="n"/>
      <c r="BQ489" s="17" t="n"/>
      <c r="BR489" s="13" t="n"/>
      <c r="BS489" s="13" t="n"/>
      <c r="BT489" s="13" t="n"/>
      <c r="BU489" s="13" t="n"/>
      <c r="BV489" s="17" t="n"/>
      <c r="BW489" s="13" t="n"/>
      <c r="BX489" s="13" t="n"/>
      <c r="BY489" s="13" t="n"/>
      <c r="BZ489" s="13" t="n"/>
      <c r="CA489" s="13" t="n"/>
      <c r="CB489" s="13" t="n"/>
      <c r="CC489" s="13" t="n"/>
      <c r="CD489" s="13" t="n"/>
      <c r="CE489" s="13" t="n"/>
      <c r="CF489" s="13" t="n"/>
      <c r="CG489" s="13" t="n"/>
      <c r="CH489" s="13" t="n"/>
      <c r="CI489" s="13" t="n"/>
      <c r="CJ489" s="13" t="n"/>
      <c r="CK489" s="13" t="n"/>
      <c r="CL489" s="13" t="n"/>
      <c r="CM489" s="13" t="n"/>
      <c r="CN489" s="13" t="n"/>
      <c r="CO489" s="13" t="n"/>
      <c r="CP489" s="13" t="n"/>
      <c r="CQ489" s="13" t="n"/>
      <c r="CR489" s="17" t="n"/>
      <c r="CS489" s="17" t="n"/>
      <c r="CT489" s="17" t="n"/>
      <c r="CU489" s="13" t="n"/>
      <c r="CV489" s="17" t="n"/>
      <c r="CW489" s="17" t="n"/>
      <c r="CX489" s="17" t="n"/>
      <c r="CY489" s="17" t="n"/>
      <c r="CZ489" s="13" t="n"/>
      <c r="DA489" s="17" t="n"/>
      <c r="DB489" s="17" t="n"/>
      <c r="DC489" s="17" t="n"/>
      <c r="DD489" s="17" t="n"/>
      <c r="DE489" s="13" t="n"/>
      <c r="DF489" s="13" t="n"/>
      <c r="DG489" s="13" t="n"/>
      <c r="DH489" s="13" t="n"/>
      <c r="DI489" s="13" t="n"/>
      <c r="DJ489" s="13" t="n"/>
      <c r="DK489" s="13" t="n"/>
      <c r="DL489" s="13" t="n"/>
      <c r="DM489" s="13" t="n"/>
      <c r="DN489" s="13" t="n"/>
      <c r="DO489" s="17" t="n"/>
      <c r="DP489" s="17" t="n"/>
      <c r="DQ489" s="17" t="n"/>
      <c r="DR489" s="17" t="n"/>
      <c r="DS489" s="13" t="n"/>
      <c r="DT489" s="13" t="n"/>
      <c r="DU489" s="13" t="n"/>
      <c r="DV489" s="13" t="n"/>
      <c r="DW489" s="13" t="n"/>
      <c r="DX489" s="13" t="n"/>
      <c r="DY489" s="13" t="n"/>
      <c r="DZ489" s="13" t="n"/>
      <c r="EA489" s="13" t="n"/>
      <c r="EB489" s="13" t="n"/>
      <c r="EC489" s="13" t="n"/>
    </row>
    <row r="490" ht="16" customHeight="1">
      <c r="A490" s="14" t="inlineStr">
        <is>
          <t>Price</t>
        </is>
      </c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3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  <c r="AL490" s="15" t="n"/>
      <c r="AP490" s="19">
        <f>(AP488*AP487)*(1-AP489)</f>
        <v/>
      </c>
      <c r="AQ490" s="19">
        <f>(AQ488*AQ487)*(1-AQ489)</f>
        <v/>
      </c>
      <c r="AR490" s="19">
        <f>(AR488*AR487)*(1-AR489)</f>
        <v/>
      </c>
      <c r="AS490" s="19">
        <f>(AS488*AS487)*(1-AS489)</f>
        <v/>
      </c>
      <c r="AT490" s="19">
        <f>(AT488*AT487)*(1-AT489)</f>
        <v/>
      </c>
      <c r="AU490" s="19">
        <f>(AU488*AU487)*(1-AU489)</f>
        <v/>
      </c>
      <c r="AV490" s="19">
        <f>(AV488*AV487)*(1-AV489)</f>
        <v/>
      </c>
      <c r="AW490" s="19">
        <f>(AW488*AW487)*(1-AW489)</f>
        <v/>
      </c>
      <c r="AX490" s="19">
        <f>(AX488*AX487)*(1-AX489)</f>
        <v/>
      </c>
      <c r="AY490" s="19">
        <f>(AY488*AY487)*(1-AY489)</f>
        <v/>
      </c>
      <c r="AZ490" s="19">
        <f>(AZ488*AZ487)*(1-AZ489)</f>
        <v/>
      </c>
      <c r="BA490" s="19">
        <f>(BA488*BA487)*(1-BA489)</f>
        <v/>
      </c>
      <c r="BB490" s="19">
        <f>(BB488*BB487)*(1-BB489)</f>
        <v/>
      </c>
      <c r="BC490" s="19">
        <f>(BC488*BC487)*(1-BC489)</f>
        <v/>
      </c>
      <c r="BD490" s="19">
        <f>(BD488*BD487)*(1-BD489)</f>
        <v/>
      </c>
      <c r="BE490" s="19">
        <f>(BE488*BE487)*(1-BE489)</f>
        <v/>
      </c>
      <c r="BF490" s="19" t="n"/>
      <c r="BG490" s="19" t="n"/>
      <c r="BH490" s="19" t="n"/>
      <c r="BI490" s="19">
        <f>(BI488*BI487)*(1-BI489)</f>
        <v/>
      </c>
      <c r="BJ490" s="15" t="n"/>
      <c r="BK490" s="15" t="n"/>
      <c r="BL490" s="15" t="n"/>
      <c r="BM490" s="15" t="n"/>
      <c r="BN490" s="15" t="n"/>
      <c r="BO490" s="19">
        <f>(BO488*BO487)*(1-BO489)</f>
        <v/>
      </c>
      <c r="BP490" s="19">
        <f>(BP488*BP487)*(1-BP489)</f>
        <v/>
      </c>
      <c r="BQ490" s="19">
        <f>(BQ488*BQ487)*(1-BQ489)</f>
        <v/>
      </c>
      <c r="BR490" s="15" t="n"/>
      <c r="BS490" s="15" t="n"/>
      <c r="BT490" s="15" t="n"/>
      <c r="BU490" s="15" t="n"/>
      <c r="BV490" s="19">
        <f>(BV488*BV487)*(1-BV489)</f>
        <v/>
      </c>
      <c r="BW490" s="15" t="n"/>
      <c r="BX490" s="15" t="n"/>
      <c r="BY490" s="15" t="n"/>
      <c r="BZ490" s="15" t="n"/>
      <c r="CA490" s="15" t="n"/>
      <c r="CB490" s="15" t="n"/>
      <c r="CC490" s="19">
        <f>(CC488*CC487)*(1-CC489)</f>
        <v/>
      </c>
      <c r="CD490" s="19">
        <f>(CD488*CD487)*(1-CD489)</f>
        <v/>
      </c>
      <c r="CE490" s="19">
        <f>(CE488*CE487)*(1-CE489)</f>
        <v/>
      </c>
      <c r="CF490" s="19">
        <f>(CF488*CF487)*(1-CF489)</f>
        <v/>
      </c>
      <c r="CG490" s="19">
        <f>(CG488*CG487)*(1-CG489)</f>
        <v/>
      </c>
      <c r="CH490" s="19">
        <f>(CH488*CH487)*(1-CH489)</f>
        <v/>
      </c>
      <c r="CI490" s="19">
        <f>(CI488*CI487)*(1-CI489)</f>
        <v/>
      </c>
      <c r="CJ490" s="19">
        <f>(CJ488*CJ487)*(1-CJ489)</f>
        <v/>
      </c>
      <c r="CK490" s="19">
        <f>(CK488*CK487)*(1-CK489)</f>
        <v/>
      </c>
      <c r="CL490" s="19">
        <f>(CL488*CL487)*(1-CL489)</f>
        <v/>
      </c>
      <c r="CM490" s="19">
        <f>(CM488*CM487)*(1-CM489)</f>
        <v/>
      </c>
      <c r="CN490" s="15" t="n"/>
      <c r="CO490" s="15" t="n"/>
      <c r="CP490" s="15" t="n"/>
      <c r="CQ490" s="15" t="n"/>
      <c r="CR490" s="19">
        <f>(CR488*CR487)*(1-CR489)</f>
        <v/>
      </c>
      <c r="CS490" s="19">
        <f>(CS488*CS487)*(1-CS489)</f>
        <v/>
      </c>
      <c r="CT490" s="19">
        <f>(CT488*CT487)*(1-CT489)</f>
        <v/>
      </c>
      <c r="CU490" s="19">
        <f>(CU488*CU487)*(1-CU489)</f>
        <v/>
      </c>
      <c r="CV490" s="19">
        <f>(CV488*CV487)*(1-CV489)</f>
        <v/>
      </c>
      <c r="CW490" s="19">
        <f>(CW488*CW487)*(1-CW489)</f>
        <v/>
      </c>
      <c r="CX490" s="19" t="n"/>
      <c r="CY490" s="19" t="n"/>
      <c r="CZ490" s="15" t="n"/>
      <c r="DA490" s="19">
        <f>(DA488*DA487)*(1-DA489)</f>
        <v/>
      </c>
      <c r="DB490" s="19">
        <f>(DB488*DB487)*(1-DB489)</f>
        <v/>
      </c>
      <c r="DC490" s="19">
        <f>(DC488*DC487)*(1-DC489)</f>
        <v/>
      </c>
      <c r="DD490" s="19">
        <f>(DD488*DD487)*(1-DD489)</f>
        <v/>
      </c>
      <c r="DE490" s="19">
        <f>(DE488*DE487)*(1-DE489)</f>
        <v/>
      </c>
      <c r="DF490" s="19">
        <f>(DF488*DF487)*(1-DF489)</f>
        <v/>
      </c>
      <c r="DG490" s="15" t="n"/>
      <c r="DH490" s="19">
        <f>(DH488*DH487)*(1-DH489)</f>
        <v/>
      </c>
      <c r="DI490" s="19">
        <f>(DI488*DI487)*(1-DI489)</f>
        <v/>
      </c>
      <c r="DJ490" s="19">
        <f>(DJ488*DJ487)*(1-DJ489)</f>
        <v/>
      </c>
      <c r="DK490" s="19">
        <f>(DK488*DK487)*(1-DK489)</f>
        <v/>
      </c>
      <c r="DL490" s="19">
        <f>(DL488*DL487)*(1-DL489)</f>
        <v/>
      </c>
      <c r="DM490" s="19">
        <f>(DM488*DM487)*(1-DM489)</f>
        <v/>
      </c>
      <c r="DN490" s="19">
        <f>(DN488*DN487)*(1-DN489)</f>
        <v/>
      </c>
      <c r="DO490" s="19">
        <f>(DO488*DO487)*(1-DO489)</f>
        <v/>
      </c>
      <c r="DP490" s="19">
        <f>(DP488*DP487)*(1-DP489)</f>
        <v/>
      </c>
      <c r="DQ490" s="19">
        <f>(DQ488*DQ487)*(1-DQ489)</f>
        <v/>
      </c>
      <c r="DR490" s="19">
        <f>(DR488*DR487)*(1-DR489)</f>
        <v/>
      </c>
      <c r="DS490" s="19">
        <f>(DS488*DS487)*(1-DS489)</f>
        <v/>
      </c>
      <c r="DT490" s="13" t="n"/>
      <c r="DU490" s="19">
        <f>(DU488*DU487)*(1-DU489)</f>
        <v/>
      </c>
      <c r="DV490" s="19">
        <f>(DV488*DV487)*(1-DV489)</f>
        <v/>
      </c>
      <c r="DW490" s="19">
        <f>(DW488*DW487)*(1-DW489)</f>
        <v/>
      </c>
      <c r="DX490" s="15" t="n"/>
      <c r="DY490" s="15" t="n"/>
      <c r="DZ490" s="15" t="n"/>
      <c r="EA490" s="15" t="n"/>
      <c r="EB490" s="19">
        <f>(EB488*EB487)*(1-EB489)</f>
        <v/>
      </c>
      <c r="EC490" s="19">
        <f>(EC488*EC487)*(1-EC489)</f>
        <v/>
      </c>
    </row>
    <row r="491" ht="16" customHeight="1">
      <c r="A491" s="16" t="inlineStr">
        <is>
          <t>Discount</t>
        </is>
      </c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17" t="n"/>
      <c r="Y491" s="17" t="n"/>
      <c r="Z491" s="17" t="n"/>
      <c r="AA491" s="17" t="n"/>
      <c r="AB491" s="13" t="n"/>
      <c r="AC491" s="17" t="n"/>
      <c r="AD491" s="17" t="n"/>
      <c r="AE491" s="17" t="n"/>
      <c r="AF491" s="17" t="n"/>
      <c r="AG491" s="17" t="n"/>
      <c r="AH491" s="17" t="n"/>
      <c r="AI491" s="17" t="n"/>
      <c r="AJ491" s="17" t="n"/>
      <c r="AK491" s="17" t="n"/>
      <c r="AL491" s="17" t="n"/>
      <c r="AP491" s="13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13" t="n"/>
      <c r="BE491" s="13" t="n"/>
      <c r="BF491" s="6" t="n"/>
      <c r="BG491" s="6" t="n"/>
      <c r="BH491" s="6" t="n"/>
      <c r="BI491" s="6" t="n"/>
      <c r="BJ491" s="17" t="n"/>
      <c r="BK491" s="17" t="n"/>
      <c r="BL491" s="17" t="n"/>
      <c r="BM491" s="17" t="n"/>
      <c r="BN491" s="17" t="n"/>
      <c r="BO491" s="6" t="n"/>
      <c r="BP491" s="6" t="n"/>
      <c r="BQ491" s="6" t="n"/>
      <c r="BR491" s="17" t="n"/>
      <c r="BS491" s="17" t="n"/>
      <c r="BT491" s="17" t="n"/>
      <c r="BU491" s="17" t="n"/>
      <c r="BV491" s="6" t="n"/>
      <c r="BW491" s="17" t="n"/>
      <c r="BX491" s="17" t="n"/>
      <c r="BY491" s="17" t="n"/>
      <c r="BZ491" s="17" t="n"/>
      <c r="CA491" s="17" t="n"/>
      <c r="CB491" s="17" t="n"/>
      <c r="CC491" s="13" t="n"/>
      <c r="CD491" s="13" t="n"/>
      <c r="CE491" s="13" t="n"/>
      <c r="CF491" s="13" t="n"/>
      <c r="CG491" s="13" t="n"/>
      <c r="CH491" s="13" t="n"/>
      <c r="CI491" s="13" t="n"/>
      <c r="CJ491" s="13" t="n"/>
      <c r="CK491" s="13" t="n"/>
      <c r="CL491" s="13" t="n"/>
      <c r="CM491" s="13" t="n"/>
      <c r="CN491" s="17" t="n"/>
      <c r="CO491" s="17" t="n"/>
      <c r="CP491" s="17" t="n"/>
      <c r="CQ491" s="17" t="n"/>
      <c r="CR491" s="6" t="n"/>
      <c r="CS491" s="6" t="n"/>
      <c r="CT491" s="6" t="n"/>
      <c r="CU491" s="13" t="n"/>
      <c r="CV491" s="6" t="n"/>
      <c r="CW491" s="6" t="n"/>
      <c r="CX491" s="6" t="n"/>
      <c r="CY491" s="6" t="n"/>
      <c r="CZ491" s="17" t="n"/>
      <c r="DA491" s="6" t="n"/>
      <c r="DB491" s="6" t="n"/>
      <c r="DC491" s="6" t="n"/>
      <c r="DD491" s="6" t="n"/>
      <c r="DE491" s="13" t="n"/>
      <c r="DF491" s="13" t="n"/>
      <c r="DG491" s="17" t="n"/>
      <c r="DH491" s="13" t="n"/>
      <c r="DI491" s="13" t="n"/>
      <c r="DJ491" s="13" t="n"/>
      <c r="DK491" s="13" t="n"/>
      <c r="DL491" s="13" t="n"/>
      <c r="DM491" s="13" t="n"/>
      <c r="DN491" s="13" t="n"/>
      <c r="DO491" s="6" t="n"/>
      <c r="DP491" s="6" t="n"/>
      <c r="DQ491" s="6" t="n"/>
      <c r="DR491" s="6" t="n"/>
      <c r="DS491" s="13" t="n"/>
      <c r="DT491" s="13" t="n"/>
      <c r="DU491" s="13" t="n"/>
      <c r="DV491" s="13" t="n"/>
      <c r="DW491" s="13" t="n"/>
      <c r="DX491" s="17" t="n"/>
      <c r="DY491" s="17" t="n"/>
      <c r="DZ491" s="17" t="n"/>
      <c r="EA491" s="17" t="n"/>
      <c r="EB491" s="13" t="n"/>
      <c r="EC491" s="13" t="n"/>
    </row>
    <row r="492" ht="16" customHeight="1">
      <c r="A492" s="18" t="inlineStr">
        <is>
          <t>Final Price</t>
        </is>
      </c>
      <c r="B492" s="19">
        <f>(B490*B489)*(1-B491)</f>
        <v/>
      </c>
      <c r="C492" s="19">
        <f>(C490*C489)*(1-C491)</f>
        <v/>
      </c>
      <c r="D492" s="19">
        <f>(D490*D489)*(1-D491)</f>
        <v/>
      </c>
      <c r="E492" s="19">
        <f>(E490*E489)*(1-E491)</f>
        <v/>
      </c>
      <c r="F492" s="19">
        <f>(F490*F489)*(1-F491)</f>
        <v/>
      </c>
      <c r="G492" s="19">
        <f>(G490*G489)*(1-G491)</f>
        <v/>
      </c>
      <c r="H492" s="19">
        <f>(H490*H489)*(1-H491)</f>
        <v/>
      </c>
      <c r="I492" s="19">
        <f>(I490*I489)*(1-I491)</f>
        <v/>
      </c>
      <c r="J492" s="19">
        <f>(J490*J489)*(1-J491)</f>
        <v/>
      </c>
      <c r="K492" s="19">
        <f>(K490*K489)*(1-K491)</f>
        <v/>
      </c>
      <c r="L492" s="19">
        <f>(L490*L489)*(1-L491)</f>
        <v/>
      </c>
      <c r="M492" s="19">
        <f>(M490*M489)*(1-M491)</f>
        <v/>
      </c>
      <c r="N492" s="19">
        <f>(N490*N489)*(1-N491)</f>
        <v/>
      </c>
      <c r="O492" s="19">
        <f>(O490*O489)*(1-O491)</f>
        <v/>
      </c>
      <c r="P492" s="19">
        <f>(P490*P489)*(1-P491)</f>
        <v/>
      </c>
      <c r="Q492" s="19">
        <f>(Q490*Q489)*(1-Q491)</f>
        <v/>
      </c>
      <c r="R492" s="19">
        <f>(R490*R489)*(1-R491)</f>
        <v/>
      </c>
      <c r="S492" s="19">
        <f>(S490*S489)*(1-S491)</f>
        <v/>
      </c>
      <c r="T492" s="19">
        <f>(T490*T489)*(1-T491)</f>
        <v/>
      </c>
      <c r="U492" s="19">
        <f>(U490*U489)*(1-U491)</f>
        <v/>
      </c>
      <c r="V492" s="19">
        <f>(V490*V489)*(1-V491)</f>
        <v/>
      </c>
      <c r="W492" s="19">
        <f>(W490*W489)*(1-W491)</f>
        <v/>
      </c>
      <c r="X492" s="19" t="n"/>
      <c r="Y492" s="19">
        <f>(Y490*Y489)*(1-Y491)</f>
        <v/>
      </c>
      <c r="Z492" s="19">
        <f>(Z490*Z489)*(1-Z491)</f>
        <v/>
      </c>
      <c r="AA492" s="19">
        <f>(AA490*AA489)*(1-AA491)</f>
        <v/>
      </c>
      <c r="AB492" s="19">
        <f>(AB490*AB489)*(1-AB491)</f>
        <v/>
      </c>
      <c r="AC492" s="19">
        <f>(AC490*AC489)*(1-AC491)</f>
        <v/>
      </c>
      <c r="AD492" s="19" t="n"/>
      <c r="AE492" s="19" t="n"/>
      <c r="AF492" s="19" t="n"/>
      <c r="AG492" s="19" t="n"/>
      <c r="AH492" s="19" t="n"/>
      <c r="AI492" s="19" t="n"/>
      <c r="AJ492" s="19">
        <f>(AJ490*AJ489)*(1-AJ491)</f>
        <v/>
      </c>
      <c r="AK492" s="19">
        <f>(AK490*AK489)*(1-AK491)</f>
        <v/>
      </c>
      <c r="AL492" s="19">
        <f>(AL490*AL489)*(1-AL491)</f>
        <v/>
      </c>
      <c r="AP492" s="13" t="n"/>
      <c r="AQ492" s="20" t="n"/>
      <c r="AR492" s="20" t="n"/>
      <c r="AS492" s="20" t="n"/>
      <c r="AT492" s="20" t="n"/>
      <c r="AU492" s="20" t="n"/>
      <c r="AV492" s="20" t="n"/>
      <c r="AW492" s="20" t="n"/>
      <c r="AX492" s="20" t="n"/>
      <c r="AY492" s="20" t="n"/>
      <c r="AZ492" s="20" t="n"/>
      <c r="BA492" s="20" t="n"/>
      <c r="BB492" s="20" t="n"/>
      <c r="BC492" s="20" t="n"/>
      <c r="BD492" s="13" t="n"/>
      <c r="BE492" s="13" t="n"/>
      <c r="BF492" s="20" t="n"/>
      <c r="BG492" s="20" t="n"/>
      <c r="BH492" s="20" t="n"/>
      <c r="BI492" s="20" t="n"/>
      <c r="BJ492" s="19">
        <f>(BJ490*BJ489)*(1-BJ491)</f>
        <v/>
      </c>
      <c r="BK492" s="19">
        <f>(BK490*BK489)*(1-BK491)</f>
        <v/>
      </c>
      <c r="BL492" s="19">
        <f>(BL490*BL489)*(1-BL491)</f>
        <v/>
      </c>
      <c r="BM492" s="19">
        <f>(BM490*BM489)*(1-BM491)</f>
        <v/>
      </c>
      <c r="BN492" s="19">
        <f>(BN490*BN489)*(1-BN491)</f>
        <v/>
      </c>
      <c r="BO492" s="20" t="n"/>
      <c r="BP492" s="20" t="n"/>
      <c r="BQ492" s="20" t="n"/>
      <c r="BR492" s="19">
        <f>(BR490*BR489)*(1-BR491)</f>
        <v/>
      </c>
      <c r="BS492" s="19">
        <f>(BS490*BS489)*(1-BS491)</f>
        <v/>
      </c>
      <c r="BT492" s="19">
        <f>(BT490*BT489)*(1-BT491)</f>
        <v/>
      </c>
      <c r="BU492" s="19">
        <f>(BU490*BU489)*(1-BU491)</f>
        <v/>
      </c>
      <c r="BV492" s="20" t="n"/>
      <c r="BW492" s="19">
        <f>(BW490*BW489)*(1-BW491)</f>
        <v/>
      </c>
      <c r="BX492" s="19">
        <f>(BX490*BX489)*(1-BX491)</f>
        <v/>
      </c>
      <c r="BY492" s="19">
        <f>(BY490*BY489)*(1-BY491)</f>
        <v/>
      </c>
      <c r="BZ492" s="19">
        <f>(BZ490*BZ489)*(1-BZ491)</f>
        <v/>
      </c>
      <c r="CA492" s="19">
        <f>(CA490*CA489)*(1-CA491)</f>
        <v/>
      </c>
      <c r="CB492" s="19">
        <f>(CB490*CB489)*(1-CB491)</f>
        <v/>
      </c>
      <c r="CC492" s="13" t="n"/>
      <c r="CD492" s="13" t="n"/>
      <c r="CE492" s="13" t="n"/>
      <c r="CF492" s="13" t="n"/>
      <c r="CG492" s="13" t="n"/>
      <c r="CH492" s="13" t="n"/>
      <c r="CI492" s="13" t="n"/>
      <c r="CJ492" s="13" t="n"/>
      <c r="CK492" s="13" t="n"/>
      <c r="CL492" s="13" t="n"/>
      <c r="CM492" s="13" t="n"/>
      <c r="CN492" s="19">
        <f>(CN490*CN489)*(1-CN491)</f>
        <v/>
      </c>
      <c r="CO492" s="19">
        <f>(CO490*CO489)*(1-CO491)</f>
        <v/>
      </c>
      <c r="CP492" s="19">
        <f>(CP490*CP489)*(1-CP491)</f>
        <v/>
      </c>
      <c r="CQ492" s="19">
        <f>(CQ490*CQ489)*(1-CQ491)</f>
        <v/>
      </c>
      <c r="CR492" s="20" t="n"/>
      <c r="CS492" s="20" t="n"/>
      <c r="CT492" s="20" t="n"/>
      <c r="CU492" s="13" t="n"/>
      <c r="CV492" s="20" t="n"/>
      <c r="CW492" s="20" t="n"/>
      <c r="CX492" s="20" t="n"/>
      <c r="CY492" s="20" t="n"/>
      <c r="CZ492" s="19">
        <f>(CZ490*CZ489)*(1-CZ491)</f>
        <v/>
      </c>
      <c r="DA492" s="20" t="n"/>
      <c r="DB492" s="20" t="n"/>
      <c r="DC492" s="20" t="n"/>
      <c r="DD492" s="20" t="n"/>
      <c r="DE492" s="13" t="n"/>
      <c r="DF492" s="13" t="n"/>
      <c r="DG492" s="19">
        <f>(DG490*DG489)*(1-DG491)</f>
        <v/>
      </c>
      <c r="DH492" s="13" t="n"/>
      <c r="DI492" s="13" t="n"/>
      <c r="DJ492" s="13" t="n"/>
      <c r="DK492" s="13" t="n"/>
      <c r="DL492" s="13" t="n"/>
      <c r="DM492" s="13" t="n"/>
      <c r="DN492" s="13" t="n"/>
      <c r="DO492" s="20" t="n"/>
      <c r="DP492" s="20" t="n"/>
      <c r="DQ492" s="20" t="n"/>
      <c r="DR492" s="20" t="n"/>
      <c r="DS492" s="13" t="n"/>
      <c r="DT492" s="19">
        <f>(DT490*DT489)*(1-DT491)</f>
        <v/>
      </c>
      <c r="DU492" s="13" t="n"/>
      <c r="DV492" s="13" t="n"/>
      <c r="DW492" s="13" t="n"/>
      <c r="DX492" s="19">
        <f>(DX490*DX489)*(1-DX491)</f>
        <v/>
      </c>
      <c r="DY492" s="19">
        <f>(DY490*DY489)*(1-DY491)</f>
        <v/>
      </c>
      <c r="DZ492" s="19">
        <f>(DZ490*DZ489)*(1-DZ491)</f>
        <v/>
      </c>
      <c r="EA492" s="19">
        <f>(EA490*EA489)*(1-EA491)</f>
        <v/>
      </c>
      <c r="EB492" s="13" t="n"/>
      <c r="EC492" s="13" t="n"/>
    </row>
    <row r="493" ht="16" customHeight="1">
      <c r="A493" s="11" t="inlineStr">
        <is>
          <t>Customer</t>
        </is>
      </c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13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P493" s="13" t="n"/>
      <c r="AQ493" s="13" t="n"/>
      <c r="AR493" s="13" t="n"/>
      <c r="AS493" s="13" t="n"/>
      <c r="AT493" s="13" t="n"/>
      <c r="AU493" s="13" t="n"/>
      <c r="AV493" s="13" t="n"/>
      <c r="AW493" s="13" t="n"/>
      <c r="AX493" s="13" t="n"/>
      <c r="AY493" s="13" t="n"/>
      <c r="AZ493" s="13" t="n"/>
      <c r="BA493" s="13" t="n"/>
      <c r="BB493" s="13" t="n"/>
      <c r="BC493" s="13" t="n"/>
      <c r="BD493" s="13" t="n"/>
      <c r="BE493" s="13" t="n"/>
      <c r="BF493" s="13" t="n"/>
      <c r="BG493" s="13" t="n"/>
      <c r="BH493" s="13" t="n"/>
      <c r="BI493" s="13" t="n"/>
      <c r="BJ493" s="6" t="n"/>
      <c r="BK493" s="6" t="n"/>
      <c r="BL493" s="6" t="n"/>
      <c r="BM493" s="6" t="n"/>
      <c r="BN493" s="6" t="n"/>
      <c r="BO493" s="13" t="n"/>
      <c r="BP493" s="13" t="n"/>
      <c r="BQ493" s="13" t="n"/>
      <c r="BR493" s="6" t="n"/>
      <c r="BS493" s="6" t="n"/>
      <c r="BT493" s="6" t="n"/>
      <c r="BU493" s="6" t="n"/>
      <c r="BV493" s="13" t="n"/>
      <c r="BW493" s="6" t="n"/>
      <c r="BX493" s="6" t="n"/>
      <c r="BY493" s="6" t="n"/>
      <c r="BZ493" s="6" t="n"/>
      <c r="CA493" s="6" t="n"/>
      <c r="CB493" s="6" t="n"/>
      <c r="CC493" s="13" t="n"/>
      <c r="CD493" s="13" t="n"/>
      <c r="CE493" s="13" t="n"/>
      <c r="CF493" s="13" t="n"/>
      <c r="CG493" s="13" t="n"/>
      <c r="CH493" s="13" t="n"/>
      <c r="CI493" s="13" t="n"/>
      <c r="CJ493" s="13" t="n"/>
      <c r="CK493" s="13" t="n"/>
      <c r="CL493" s="13" t="n"/>
      <c r="CM493" s="13" t="n"/>
      <c r="CN493" s="6" t="n"/>
      <c r="CO493" s="6" t="n"/>
      <c r="CP493" s="6" t="n"/>
      <c r="CQ493" s="6" t="n"/>
      <c r="CR493" s="13" t="n"/>
      <c r="CS493" s="13" t="n"/>
      <c r="CT493" s="13" t="n"/>
      <c r="CU493" s="13" t="n"/>
      <c r="CV493" s="13" t="n"/>
      <c r="CW493" s="13" t="n"/>
      <c r="CX493" s="13" t="n"/>
      <c r="CY493" s="13" t="n"/>
      <c r="CZ493" s="6" t="n"/>
      <c r="DA493" s="13" t="n"/>
      <c r="DB493" s="13" t="n"/>
      <c r="DC493" s="13" t="n"/>
      <c r="DD493" s="13" t="n"/>
      <c r="DE493" s="13" t="n"/>
      <c r="DF493" s="13" t="n"/>
      <c r="DG493" s="6" t="n"/>
      <c r="DH493" s="13" t="n"/>
      <c r="DI493" s="13" t="n"/>
      <c r="DJ493" s="13" t="n"/>
      <c r="DK493" s="13" t="n"/>
      <c r="DL493" s="13" t="n"/>
      <c r="DM493" s="13" t="n"/>
      <c r="DN493" s="13" t="n"/>
      <c r="DO493" s="13" t="n"/>
      <c r="DP493" s="13" t="n"/>
      <c r="DQ493" s="13" t="n"/>
      <c r="DR493" s="13" t="n"/>
      <c r="DS493" s="13" t="n"/>
      <c r="DT493" s="13" t="n"/>
      <c r="DU493" s="13" t="n"/>
      <c r="DV493" s="13" t="n"/>
      <c r="DW493" s="13" t="n"/>
      <c r="DX493" s="6" t="n"/>
      <c r="DY493" s="6" t="n"/>
      <c r="DZ493" s="6" t="n"/>
      <c r="EA493" s="6" t="n"/>
      <c r="EB493" s="13" t="n"/>
      <c r="EC493" s="13" t="n"/>
    </row>
    <row r="494" ht="16" customHeight="1">
      <c r="A494" s="21" t="inlineStr">
        <is>
          <t>Customer PN</t>
        </is>
      </c>
      <c r="B494" s="20" t="n"/>
      <c r="C494" s="20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20" t="n"/>
      <c r="W494" s="20" t="n"/>
      <c r="X494" s="20" t="n"/>
      <c r="Y494" s="20" t="n"/>
      <c r="Z494" s="20" t="n"/>
      <c r="AA494" s="20" t="n"/>
      <c r="AB494" s="13" t="n"/>
      <c r="AC494" s="32" t="n"/>
      <c r="AD494" s="32" t="n"/>
      <c r="AE494" s="32" t="n"/>
      <c r="AF494" s="32" t="n"/>
      <c r="AG494" s="32" t="n"/>
      <c r="AH494" s="32" t="n"/>
      <c r="AI494" s="32" t="n"/>
      <c r="AJ494" s="20" t="n"/>
      <c r="AK494" s="20" t="n"/>
      <c r="AL494" s="20" t="n"/>
      <c r="AP494" s="13" t="n"/>
      <c r="AQ494" s="30" t="n"/>
      <c r="AR494" s="30" t="n"/>
      <c r="AS494" s="30" t="n"/>
      <c r="AT494" s="30" t="n"/>
      <c r="AU494" s="30" t="n"/>
      <c r="AV494" s="30" t="n"/>
      <c r="AW494" s="30" t="n"/>
      <c r="AX494" s="30" t="n"/>
      <c r="AY494" s="30" t="n"/>
      <c r="AZ494" s="30" t="n"/>
      <c r="BA494" s="30" t="n"/>
      <c r="BB494" s="30" t="n"/>
      <c r="BC494" s="30" t="n"/>
      <c r="BD494" s="13" t="n"/>
      <c r="BE494" s="13" t="n"/>
      <c r="BF494" s="30" t="n"/>
      <c r="BG494" s="30" t="n"/>
      <c r="BH494" s="30" t="n"/>
      <c r="BI494" s="30" t="n"/>
      <c r="BJ494" s="32" t="n"/>
      <c r="BK494" s="32" t="n"/>
      <c r="BL494" s="32" t="n"/>
      <c r="BM494" s="32" t="n"/>
      <c r="BN494" s="32" t="n"/>
      <c r="BO494" s="30" t="n"/>
      <c r="BP494" s="30" t="n"/>
      <c r="BQ494" s="30" t="n"/>
      <c r="BR494" s="32" t="n"/>
      <c r="BS494" s="32" t="n"/>
      <c r="BT494" s="32" t="n"/>
      <c r="BU494" s="32" t="n"/>
      <c r="BV494" s="30" t="n"/>
      <c r="BW494" s="32" t="n"/>
      <c r="BX494" s="32" t="n"/>
      <c r="BY494" s="32" t="n"/>
      <c r="BZ494" s="32" t="n"/>
      <c r="CA494" s="20" t="n"/>
      <c r="CB494" s="20" t="n"/>
      <c r="CC494" s="13" t="n"/>
      <c r="CD494" s="13" t="n"/>
      <c r="CE494" s="13" t="n"/>
      <c r="CF494" s="13" t="n"/>
      <c r="CG494" s="13" t="n"/>
      <c r="CH494" s="13" t="n"/>
      <c r="CI494" s="13" t="n"/>
      <c r="CJ494" s="13" t="n"/>
      <c r="CK494" s="13" t="n"/>
      <c r="CL494" s="13" t="n"/>
      <c r="CM494" s="13" t="n"/>
      <c r="CN494" s="32" t="n"/>
      <c r="CO494" s="32" t="n"/>
      <c r="CP494" s="32" t="n"/>
      <c r="CQ494" s="32" t="n"/>
      <c r="CR494" s="30" t="n"/>
      <c r="CS494" s="30" t="n"/>
      <c r="CT494" s="30" t="n"/>
      <c r="CU494" s="13" t="n"/>
      <c r="CV494" s="30" t="n"/>
      <c r="CW494" s="30" t="n"/>
      <c r="CX494" s="30" t="n"/>
      <c r="CY494" s="30" t="n"/>
      <c r="CZ494" s="32" t="n"/>
      <c r="DA494" s="30" t="n"/>
      <c r="DB494" s="30" t="n"/>
      <c r="DC494" s="30" t="n"/>
      <c r="DD494" s="30" t="n"/>
      <c r="DE494" s="13" t="n"/>
      <c r="DF494" s="13" t="n"/>
      <c r="DG494" s="32" t="n"/>
      <c r="DH494" s="13" t="n"/>
      <c r="DI494" s="13" t="n"/>
      <c r="DJ494" s="13" t="n"/>
      <c r="DK494" s="13" t="n"/>
      <c r="DL494" s="13" t="n"/>
      <c r="DM494" s="13" t="n"/>
      <c r="DN494" s="13" t="n"/>
      <c r="DO494" s="30" t="n"/>
      <c r="DP494" s="30" t="n"/>
      <c r="DQ494" s="30" t="n"/>
      <c r="DR494" s="30" t="n"/>
      <c r="DS494" s="13" t="n"/>
      <c r="DT494" s="13" t="n"/>
      <c r="DU494" s="13" t="n"/>
      <c r="DV494" s="13" t="n"/>
      <c r="DW494" s="13" t="n"/>
      <c r="DX494" s="32" t="n"/>
      <c r="DY494" s="32" t="n"/>
      <c r="DZ494" s="32" t="n"/>
      <c r="EA494" s="32" t="n"/>
      <c r="EB494" s="13" t="n"/>
      <c r="EC494" s="13" t="n"/>
    </row>
    <row r="495" ht="16" customHeight="1">
      <c r="A495" s="12" t="inlineStr">
        <is>
          <t>PO REF</t>
        </is>
      </c>
      <c r="B495" s="13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3" t="n"/>
      <c r="L495" s="13" t="n"/>
      <c r="M495" s="20" t="n"/>
      <c r="N495" s="13" t="n"/>
      <c r="O495" s="13" t="n"/>
      <c r="P495" s="13" t="n"/>
      <c r="Q495" s="13" t="n"/>
      <c r="R495" s="13" t="n"/>
      <c r="S495" s="13" t="n"/>
      <c r="T495" s="13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3" t="n"/>
      <c r="AE495" s="13" t="n"/>
      <c r="AF495" s="13" t="n"/>
      <c r="AG495" s="13" t="n"/>
      <c r="AH495" s="13" t="n"/>
      <c r="AI495" s="13" t="n"/>
      <c r="AJ495" s="13" t="n"/>
      <c r="AK495" s="13" t="n"/>
      <c r="AL495" s="13" t="n"/>
      <c r="AP495" s="13" t="n"/>
      <c r="AQ495" s="13" t="n"/>
      <c r="AR495" s="13" t="n"/>
      <c r="AS495" s="13" t="n"/>
      <c r="AT495" s="13" t="n"/>
      <c r="AU495" s="13" t="n"/>
      <c r="AV495" s="13" t="n"/>
      <c r="AW495" s="13" t="n"/>
      <c r="AX495" s="13" t="n"/>
      <c r="AY495" s="13" t="n"/>
      <c r="AZ495" s="13" t="n"/>
      <c r="BA495" s="13" t="n"/>
      <c r="BB495" s="13" t="n"/>
      <c r="BC495" s="13" t="n"/>
      <c r="BD495" s="13" t="n"/>
      <c r="BE495" s="13" t="n"/>
      <c r="BF495" s="13" t="n"/>
      <c r="BG495" s="13" t="n"/>
      <c r="BH495" s="13" t="n"/>
      <c r="BI495" s="13" t="n"/>
      <c r="BJ495" s="13" t="n"/>
      <c r="BK495" s="13" t="n"/>
      <c r="BL495" s="13" t="n"/>
      <c r="BM495" s="13" t="n"/>
      <c r="BN495" s="13" t="n"/>
      <c r="BO495" s="13" t="n"/>
      <c r="BP495" s="13" t="n"/>
      <c r="BQ495" s="13" t="n"/>
      <c r="BR495" s="13" t="n"/>
      <c r="BS495" s="13" t="n"/>
      <c r="BT495" s="13" t="n"/>
      <c r="BU495" s="13" t="n"/>
      <c r="BV495" s="13" t="n"/>
      <c r="BW495" s="13" t="n"/>
      <c r="BX495" s="13" t="n"/>
      <c r="BY495" s="13" t="n"/>
      <c r="BZ495" s="13" t="n"/>
      <c r="CA495" s="13" t="n"/>
      <c r="CB495" s="13" t="n"/>
      <c r="CC495" s="13" t="n"/>
      <c r="CD495" s="13" t="n"/>
      <c r="CE495" s="13" t="n"/>
      <c r="CF495" s="13" t="n"/>
      <c r="CG495" s="13" t="n"/>
      <c r="CH495" s="13" t="n"/>
      <c r="CI495" s="13" t="n"/>
      <c r="CJ495" s="13" t="n"/>
      <c r="CK495" s="13" t="n"/>
      <c r="CL495" s="13" t="n"/>
      <c r="CM495" s="13" t="n"/>
      <c r="CN495" s="13" t="n"/>
      <c r="CO495" s="13" t="n"/>
      <c r="CP495" s="13" t="n"/>
      <c r="CQ495" s="13" t="n"/>
      <c r="CR495" s="13" t="n"/>
      <c r="CS495" s="13" t="n"/>
      <c r="CT495" s="13" t="n"/>
      <c r="CU495" s="13" t="n"/>
      <c r="CV495" s="13" t="n"/>
      <c r="CW495" s="13" t="n"/>
      <c r="CX495" s="13" t="n"/>
      <c r="CY495" s="13" t="n"/>
      <c r="CZ495" s="13" t="n"/>
      <c r="DA495" s="13" t="n"/>
      <c r="DB495" s="13" t="n"/>
      <c r="DC495" s="13" t="n"/>
      <c r="DD495" s="13" t="n"/>
      <c r="DE495" s="13" t="n"/>
      <c r="DF495" s="13" t="n"/>
      <c r="DG495" s="13" t="n"/>
      <c r="DH495" s="13" t="n"/>
      <c r="DI495" s="13" t="n"/>
      <c r="DJ495" s="13" t="n"/>
      <c r="DK495" s="13" t="n"/>
      <c r="DL495" s="13" t="n"/>
      <c r="DM495" s="13" t="n"/>
      <c r="DN495" s="13" t="n"/>
      <c r="DO495" s="13" t="n"/>
      <c r="DP495" s="13" t="n"/>
      <c r="DQ495" s="13" t="n"/>
      <c r="DR495" s="13" t="n"/>
      <c r="DS495" s="13" t="n"/>
      <c r="DT495" s="13" t="n"/>
      <c r="DU495" s="13" t="n"/>
      <c r="DV495" s="13" t="n"/>
      <c r="DW495" s="13" t="n"/>
      <c r="DX495" s="13" t="n"/>
      <c r="DY495" s="13" t="n"/>
      <c r="DZ495" s="13" t="n"/>
      <c r="EA495" s="13" t="n"/>
      <c r="EB495" s="13" t="n"/>
      <c r="EC495" s="13" t="n"/>
    </row>
    <row r="496" ht="16" customHeight="1">
      <c r="A496" s="12" t="inlineStr">
        <is>
          <t>From Stock</t>
        </is>
      </c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13" t="n"/>
      <c r="AC496" s="30" t="n"/>
      <c r="AD496" s="30" t="n"/>
      <c r="AE496" s="30" t="n"/>
      <c r="AF496" s="30" t="n"/>
      <c r="AG496" s="30" t="n"/>
      <c r="AH496" s="30" t="n"/>
      <c r="AI496" s="30" t="n"/>
      <c r="AJ496" s="30" t="n"/>
      <c r="AK496" s="30" t="n"/>
      <c r="AL496" s="30" t="n"/>
      <c r="AP496" s="13" t="n"/>
      <c r="AQ496" s="15" t="n"/>
      <c r="AR496" s="15" t="n"/>
      <c r="AS496" s="15" t="n"/>
      <c r="AT496" s="15" t="n"/>
      <c r="AU496" s="15" t="n"/>
      <c r="AV496" s="15" t="n"/>
      <c r="AW496" s="15" t="n"/>
      <c r="AX496" s="15" t="n"/>
      <c r="AY496" s="15" t="n"/>
      <c r="AZ496" s="15" t="n"/>
      <c r="BA496" s="15" t="n"/>
      <c r="BB496" s="15" t="n"/>
      <c r="BC496" s="15" t="n"/>
      <c r="BD496" s="13" t="n"/>
      <c r="BE496" s="13" t="n"/>
      <c r="BF496" s="15" t="n"/>
      <c r="BG496" s="15" t="n"/>
      <c r="BH496" s="15" t="n"/>
      <c r="BI496" s="15" t="n"/>
      <c r="BJ496" s="30" t="n"/>
      <c r="BK496" s="30" t="n"/>
      <c r="BL496" s="30" t="n"/>
      <c r="BM496" s="30" t="n"/>
      <c r="BN496" s="30" t="n"/>
      <c r="BO496" s="15" t="n"/>
      <c r="BP496" s="15" t="n"/>
      <c r="BQ496" s="15" t="n"/>
      <c r="BR496" s="30" t="n"/>
      <c r="BS496" s="30" t="n"/>
      <c r="BT496" s="30" t="n"/>
      <c r="BU496" s="30" t="n"/>
      <c r="BV496" s="15" t="n"/>
      <c r="BW496" s="30" t="n"/>
      <c r="BX496" s="30" t="n"/>
      <c r="BY496" s="30" t="n"/>
      <c r="BZ496" s="30" t="n"/>
      <c r="CA496" s="30" t="n"/>
      <c r="CB496" s="30" t="n"/>
      <c r="CC496" s="13" t="n"/>
      <c r="CD496" s="13" t="n"/>
      <c r="CE496" s="13" t="n"/>
      <c r="CF496" s="13" t="n"/>
      <c r="CG496" s="13" t="n"/>
      <c r="CH496" s="13" t="n"/>
      <c r="CI496" s="13" t="n"/>
      <c r="CJ496" s="13" t="n"/>
      <c r="CK496" s="13" t="n"/>
      <c r="CL496" s="13" t="n"/>
      <c r="CM496" s="13" t="n"/>
      <c r="CN496" s="30" t="n"/>
      <c r="CO496" s="30" t="n"/>
      <c r="CP496" s="30" t="n"/>
      <c r="CQ496" s="30" t="n"/>
      <c r="CR496" s="15" t="n"/>
      <c r="CS496" s="15" t="n"/>
      <c r="CT496" s="15" t="n"/>
      <c r="CU496" s="13" t="n"/>
      <c r="CV496" s="15" t="n"/>
      <c r="CW496" s="15" t="n"/>
      <c r="CX496" s="15" t="n"/>
      <c r="CY496" s="15" t="n"/>
      <c r="CZ496" s="30" t="n"/>
      <c r="DA496" s="15" t="n"/>
      <c r="DB496" s="15" t="n"/>
      <c r="DC496" s="15" t="n"/>
      <c r="DD496" s="15" t="n"/>
      <c r="DE496" s="13" t="n"/>
      <c r="DF496" s="13" t="n"/>
      <c r="DG496" s="30" t="n"/>
      <c r="DH496" s="13" t="n"/>
      <c r="DI496" s="13" t="n"/>
      <c r="DJ496" s="13" t="n"/>
      <c r="DK496" s="13" t="n"/>
      <c r="DL496" s="13" t="n"/>
      <c r="DM496" s="13" t="n"/>
      <c r="DN496" s="13" t="n"/>
      <c r="DO496" s="15" t="n"/>
      <c r="DP496" s="15" t="n"/>
      <c r="DQ496" s="15" t="n"/>
      <c r="DR496" s="15" t="n"/>
      <c r="DS496" s="13" t="n"/>
      <c r="DT496" s="13" t="n"/>
      <c r="DU496" s="13" t="n"/>
      <c r="DV496" s="13" t="n"/>
      <c r="DW496" s="13" t="n"/>
      <c r="DX496" s="30" t="n"/>
      <c r="DY496" s="30" t="n"/>
      <c r="DZ496" s="30" t="n"/>
      <c r="EA496" s="30" t="n"/>
      <c r="EB496" s="13" t="n"/>
      <c r="EC496" s="13" t="n"/>
    </row>
    <row r="497" ht="16" customHeight="1">
      <c r="A497" s="12" t="inlineStr">
        <is>
          <t>Qty</t>
        </is>
      </c>
      <c r="B497" s="13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3" t="n"/>
      <c r="L497" s="13" t="n"/>
      <c r="M497" s="13" t="n"/>
      <c r="N497" s="13" t="n"/>
      <c r="O497" s="13" t="n"/>
      <c r="P497" s="13" t="n"/>
      <c r="Q497" s="13" t="n"/>
      <c r="R497" s="13" t="n"/>
      <c r="S497" s="13" t="n"/>
      <c r="T497" s="13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3" t="n"/>
      <c r="AE497" s="13" t="n"/>
      <c r="AF497" s="13" t="n"/>
      <c r="AG497" s="13" t="n"/>
      <c r="AH497" s="13" t="n"/>
      <c r="AI497" s="13" t="n"/>
      <c r="AJ497" s="13" t="n"/>
      <c r="AK497" s="13" t="n"/>
      <c r="AL497" s="13" t="n"/>
      <c r="AP497" s="13" t="n"/>
      <c r="AQ497" s="17" t="n"/>
      <c r="AR497" s="17" t="n"/>
      <c r="AS497" s="17" t="n"/>
      <c r="AT497" s="17" t="n"/>
      <c r="AU497" s="17" t="n"/>
      <c r="AV497" s="17" t="n"/>
      <c r="AW497" s="17" t="n"/>
      <c r="AX497" s="17" t="n"/>
      <c r="AY497" s="17" t="n"/>
      <c r="AZ497" s="17" t="n"/>
      <c r="BA497" s="17" t="n"/>
      <c r="BB497" s="17" t="n"/>
      <c r="BC497" s="17" t="n"/>
      <c r="BD497" s="13" t="n"/>
      <c r="BE497" s="13" t="n"/>
      <c r="BF497" s="17" t="n"/>
      <c r="BG497" s="17" t="n"/>
      <c r="BH497" s="17" t="n"/>
      <c r="BI497" s="17" t="n"/>
      <c r="BJ497" s="13" t="n"/>
      <c r="BK497" s="13" t="n"/>
      <c r="BL497" s="13" t="n"/>
      <c r="BM497" s="13" t="n"/>
      <c r="BN497" s="13" t="n"/>
      <c r="BO497" s="17" t="n"/>
      <c r="BP497" s="17" t="n"/>
      <c r="BQ497" s="17" t="n"/>
      <c r="BR497" s="13" t="n"/>
      <c r="BS497" s="13" t="n"/>
      <c r="BT497" s="13" t="n"/>
      <c r="BU497" s="13" t="n"/>
      <c r="BV497" s="17" t="n"/>
      <c r="BW497" s="13" t="n"/>
      <c r="BX497" s="13" t="n"/>
      <c r="BY497" s="13" t="n"/>
      <c r="BZ497" s="13" t="n"/>
      <c r="CA497" s="13" t="n"/>
      <c r="CB497" s="13" t="n"/>
      <c r="CC497" s="13" t="n"/>
      <c r="CD497" s="13" t="n"/>
      <c r="CE497" s="13" t="n"/>
      <c r="CF497" s="13" t="n"/>
      <c r="CG497" s="13" t="n"/>
      <c r="CH497" s="13" t="n"/>
      <c r="CI497" s="13" t="n"/>
      <c r="CJ497" s="13" t="n"/>
      <c r="CK497" s="13" t="n"/>
      <c r="CL497" s="13" t="n"/>
      <c r="CM497" s="13" t="n"/>
      <c r="CN497" s="13" t="n"/>
      <c r="CO497" s="13" t="n"/>
      <c r="CP497" s="13" t="n"/>
      <c r="CQ497" s="13" t="n"/>
      <c r="CR497" s="17" t="n"/>
      <c r="CS497" s="17" t="n"/>
      <c r="CT497" s="17" t="n"/>
      <c r="CU497" s="13" t="n"/>
      <c r="CV497" s="17" t="n"/>
      <c r="CW497" s="17" t="n"/>
      <c r="CX497" s="17" t="n"/>
      <c r="CY497" s="17" t="n"/>
      <c r="CZ497" s="13" t="n"/>
      <c r="DA497" s="17" t="n"/>
      <c r="DB497" s="17" t="n"/>
      <c r="DC497" s="17" t="n"/>
      <c r="DD497" s="17" t="n"/>
      <c r="DE497" s="13" t="n"/>
      <c r="DF497" s="13" t="n"/>
      <c r="DG497" s="13" t="n"/>
      <c r="DH497" s="13" t="n"/>
      <c r="DI497" s="13" t="n"/>
      <c r="DJ497" s="13" t="n"/>
      <c r="DK497" s="13" t="n"/>
      <c r="DL497" s="13" t="n"/>
      <c r="DM497" s="13" t="n"/>
      <c r="DN497" s="13" t="n"/>
      <c r="DO497" s="17" t="n"/>
      <c r="DP497" s="17" t="n"/>
      <c r="DQ497" s="17" t="n"/>
      <c r="DR497" s="17" t="n"/>
      <c r="DS497" s="13" t="n"/>
      <c r="DT497" s="13" t="n"/>
      <c r="DU497" s="13" t="n"/>
      <c r="DV497" s="13" t="n"/>
      <c r="DW497" s="13" t="n"/>
      <c r="DX497" s="13" t="n"/>
      <c r="DY497" s="13" t="n"/>
      <c r="DZ497" s="13" t="n"/>
      <c r="EA497" s="13" t="n"/>
      <c r="EB497" s="13" t="n"/>
      <c r="EC497" s="13" t="n"/>
    </row>
    <row r="498" ht="16" customHeight="1">
      <c r="A498" s="14" t="inlineStr">
        <is>
          <t>Price</t>
        </is>
      </c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3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  <c r="AL498" s="15" t="n"/>
      <c r="AP498" s="19">
        <f>(AP496*AP495)*(1-AP497)</f>
        <v/>
      </c>
      <c r="AQ498" s="19">
        <f>(AQ496*AQ495)*(1-AQ497)</f>
        <v/>
      </c>
      <c r="AR498" s="19">
        <f>(AR496*AR495)*(1-AR497)</f>
        <v/>
      </c>
      <c r="AS498" s="19">
        <f>(AS496*AS495)*(1-AS497)</f>
        <v/>
      </c>
      <c r="AT498" s="19">
        <f>(AT496*AT495)*(1-AT497)</f>
        <v/>
      </c>
      <c r="AU498" s="19">
        <f>(AU496*AU495)*(1-AU497)</f>
        <v/>
      </c>
      <c r="AV498" s="19">
        <f>(AV496*AV495)*(1-AV497)</f>
        <v/>
      </c>
      <c r="AW498" s="19">
        <f>(AW496*AW495)*(1-AW497)</f>
        <v/>
      </c>
      <c r="AX498" s="19">
        <f>(AX496*AX495)*(1-AX497)</f>
        <v/>
      </c>
      <c r="AY498" s="19">
        <f>(AY496*AY495)*(1-AY497)</f>
        <v/>
      </c>
      <c r="AZ498" s="19">
        <f>(AZ496*AZ495)*(1-AZ497)</f>
        <v/>
      </c>
      <c r="BA498" s="19">
        <f>(BA496*BA495)*(1-BA497)</f>
        <v/>
      </c>
      <c r="BB498" s="19">
        <f>(BB496*BB495)*(1-BB497)</f>
        <v/>
      </c>
      <c r="BC498" s="19">
        <f>(BC496*BC495)*(1-BC497)</f>
        <v/>
      </c>
      <c r="BD498" s="19">
        <f>(BD496*BD495)*(1-BD497)</f>
        <v/>
      </c>
      <c r="BE498" s="19">
        <f>(BE496*BE495)*(1-BE497)</f>
        <v/>
      </c>
      <c r="BF498" s="19" t="n"/>
      <c r="BG498" s="19" t="n"/>
      <c r="BH498" s="19" t="n"/>
      <c r="BI498" s="19">
        <f>(BI496*BI495)*(1-BI497)</f>
        <v/>
      </c>
      <c r="BJ498" s="15" t="n"/>
      <c r="BK498" s="15" t="n"/>
      <c r="BL498" s="15" t="n"/>
      <c r="BM498" s="15" t="n"/>
      <c r="BN498" s="15" t="n"/>
      <c r="BO498" s="19">
        <f>(BO496*BO495)*(1-BO497)</f>
        <v/>
      </c>
      <c r="BP498" s="19">
        <f>(BP496*BP495)*(1-BP497)</f>
        <v/>
      </c>
      <c r="BQ498" s="19">
        <f>(BQ496*BQ495)*(1-BQ497)</f>
        <v/>
      </c>
      <c r="BR498" s="15" t="n"/>
      <c r="BS498" s="15" t="n"/>
      <c r="BT498" s="15" t="n"/>
      <c r="BU498" s="15" t="n"/>
      <c r="BV498" s="19">
        <f>(BV496*BV495)*(1-BV497)</f>
        <v/>
      </c>
      <c r="BW498" s="15" t="n"/>
      <c r="BX498" s="15" t="n"/>
      <c r="BY498" s="15" t="n"/>
      <c r="BZ498" s="15" t="n"/>
      <c r="CA498" s="15" t="n"/>
      <c r="CB498" s="15" t="n"/>
      <c r="CC498" s="19">
        <f>(CC496*CC495)*(1-CC497)</f>
        <v/>
      </c>
      <c r="CD498" s="19">
        <f>(CD496*CD495)*(1-CD497)</f>
        <v/>
      </c>
      <c r="CE498" s="19">
        <f>(CE496*CE495)*(1-CE497)</f>
        <v/>
      </c>
      <c r="CF498" s="19">
        <f>(CF496*CF495)*(1-CF497)</f>
        <v/>
      </c>
      <c r="CG498" s="19">
        <f>(CG496*CG495)*(1-CG497)</f>
        <v/>
      </c>
      <c r="CH498" s="19">
        <f>(CH496*CH495)*(1-CH497)</f>
        <v/>
      </c>
      <c r="CI498" s="19">
        <f>(CI496*CI495)*(1-CI497)</f>
        <v/>
      </c>
      <c r="CJ498" s="19">
        <f>(CJ496*CJ495)*(1-CJ497)</f>
        <v/>
      </c>
      <c r="CK498" s="19">
        <f>(CK496*CK495)*(1-CK497)</f>
        <v/>
      </c>
      <c r="CL498" s="19">
        <f>(CL496*CL495)*(1-CL497)</f>
        <v/>
      </c>
      <c r="CM498" s="19">
        <f>(CM496*CM495)*(1-CM497)</f>
        <v/>
      </c>
      <c r="CN498" s="15" t="n"/>
      <c r="CO498" s="15" t="n"/>
      <c r="CP498" s="15" t="n"/>
      <c r="CQ498" s="15" t="n"/>
      <c r="CR498" s="19">
        <f>(CR496*CR495)*(1-CR497)</f>
        <v/>
      </c>
      <c r="CS498" s="19">
        <f>(CS496*CS495)*(1-CS497)</f>
        <v/>
      </c>
      <c r="CT498" s="19">
        <f>(CT496*CT495)*(1-CT497)</f>
        <v/>
      </c>
      <c r="CU498" s="19">
        <f>(CU496*CU495)*(1-CU497)</f>
        <v/>
      </c>
      <c r="CV498" s="19">
        <f>(CV496*CV495)*(1-CV497)</f>
        <v/>
      </c>
      <c r="CW498" s="19">
        <f>(CW496*CW495)*(1-CW497)</f>
        <v/>
      </c>
      <c r="CX498" s="19" t="n"/>
      <c r="CY498" s="19" t="n"/>
      <c r="CZ498" s="15" t="n"/>
      <c r="DA498" s="19">
        <f>(DA496*DA495)*(1-DA497)</f>
        <v/>
      </c>
      <c r="DB498" s="19">
        <f>(DB496*DB495)*(1-DB497)</f>
        <v/>
      </c>
      <c r="DC498" s="19">
        <f>(DC496*DC495)*(1-DC497)</f>
        <v/>
      </c>
      <c r="DD498" s="19">
        <f>(DD496*DD495)*(1-DD497)</f>
        <v/>
      </c>
      <c r="DE498" s="19">
        <f>(DE496*DE495)*(1-DE497)</f>
        <v/>
      </c>
      <c r="DF498" s="19">
        <f>(DF496*DF495)*(1-DF497)</f>
        <v/>
      </c>
      <c r="DG498" s="15" t="n"/>
      <c r="DH498" s="19">
        <f>(DH496*DH495)*(1-DH497)</f>
        <v/>
      </c>
      <c r="DI498" s="19">
        <f>(DI496*DI495)*(1-DI497)</f>
        <v/>
      </c>
      <c r="DJ498" s="19">
        <f>(DJ496*DJ495)*(1-DJ497)</f>
        <v/>
      </c>
      <c r="DK498" s="19">
        <f>(DK496*DK495)*(1-DK497)</f>
        <v/>
      </c>
      <c r="DL498" s="19">
        <f>(DL496*DL495)*(1-DL497)</f>
        <v/>
      </c>
      <c r="DM498" s="19">
        <f>(DM496*DM495)*(1-DM497)</f>
        <v/>
      </c>
      <c r="DN498" s="19">
        <f>(DN496*DN495)*(1-DN497)</f>
        <v/>
      </c>
      <c r="DO498" s="19">
        <f>(DO496*DO495)*(1-DO497)</f>
        <v/>
      </c>
      <c r="DP498" s="19">
        <f>(DP496*DP495)*(1-DP497)</f>
        <v/>
      </c>
      <c r="DQ498" s="19">
        <f>(DQ496*DQ495)*(1-DQ497)</f>
        <v/>
      </c>
      <c r="DR498" s="19">
        <f>(DR496*DR495)*(1-DR497)</f>
        <v/>
      </c>
      <c r="DS498" s="19">
        <f>(DS496*DS495)*(1-DS497)</f>
        <v/>
      </c>
      <c r="DT498" s="13" t="n"/>
      <c r="DU498" s="19">
        <f>(DU496*DU495)*(1-DU497)</f>
        <v/>
      </c>
      <c r="DV498" s="19">
        <f>(DV496*DV495)*(1-DV497)</f>
        <v/>
      </c>
      <c r="DW498" s="19">
        <f>(DW496*DW495)*(1-DW497)</f>
        <v/>
      </c>
      <c r="DX498" s="15" t="n"/>
      <c r="DY498" s="15" t="n"/>
      <c r="DZ498" s="15" t="n"/>
      <c r="EA498" s="15" t="n"/>
      <c r="EB498" s="19">
        <f>(EB496*EB495)*(1-EB497)</f>
        <v/>
      </c>
      <c r="EC498" s="19">
        <f>(EC496*EC495)*(1-EC497)</f>
        <v/>
      </c>
    </row>
    <row r="499" ht="16" customHeight="1">
      <c r="A499" s="16" t="inlineStr">
        <is>
          <t>Discount</t>
        </is>
      </c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17" t="n"/>
      <c r="Y499" s="17" t="n"/>
      <c r="Z499" s="17" t="n"/>
      <c r="AA499" s="17" t="n"/>
      <c r="AB499" s="13" t="n"/>
      <c r="AC499" s="17" t="n"/>
      <c r="AD499" s="17" t="n"/>
      <c r="AE499" s="17" t="n"/>
      <c r="AF499" s="17" t="n"/>
      <c r="AG499" s="17" t="n"/>
      <c r="AH499" s="17" t="n"/>
      <c r="AI499" s="17" t="n"/>
      <c r="AJ499" s="17" t="n"/>
      <c r="AK499" s="17" t="n"/>
      <c r="AL499" s="17" t="n"/>
      <c r="AP499" s="13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13" t="n"/>
      <c r="BE499" s="13" t="n"/>
      <c r="BF499" s="6" t="n"/>
      <c r="BG499" s="6" t="n"/>
      <c r="BH499" s="6" t="n"/>
      <c r="BI499" s="6" t="n"/>
      <c r="BJ499" s="17" t="n"/>
      <c r="BK499" s="17" t="n"/>
      <c r="BL499" s="17" t="n"/>
      <c r="BM499" s="17" t="n"/>
      <c r="BN499" s="17" t="n"/>
      <c r="BO499" s="6" t="n"/>
      <c r="BP499" s="6" t="n"/>
      <c r="BQ499" s="6" t="n"/>
      <c r="BR499" s="17" t="n"/>
      <c r="BS499" s="17" t="n"/>
      <c r="BT499" s="17" t="n"/>
      <c r="BU499" s="17" t="n"/>
      <c r="BV499" s="6" t="n"/>
      <c r="BW499" s="17" t="n"/>
      <c r="BX499" s="17" t="n"/>
      <c r="BY499" s="17" t="n"/>
      <c r="BZ499" s="17" t="n"/>
      <c r="CA499" s="17" t="n"/>
      <c r="CB499" s="17" t="n"/>
      <c r="CC499" s="13" t="n"/>
      <c r="CD499" s="13" t="n"/>
      <c r="CE499" s="13" t="n"/>
      <c r="CF499" s="13" t="n"/>
      <c r="CG499" s="13" t="n"/>
      <c r="CH499" s="13" t="n"/>
      <c r="CI499" s="13" t="n"/>
      <c r="CJ499" s="13" t="n"/>
      <c r="CK499" s="13" t="n"/>
      <c r="CL499" s="13" t="n"/>
      <c r="CM499" s="13" t="n"/>
      <c r="CN499" s="17" t="n"/>
      <c r="CO499" s="17" t="n"/>
      <c r="CP499" s="17" t="n"/>
      <c r="CQ499" s="17" t="n"/>
      <c r="CR499" s="6" t="n"/>
      <c r="CS499" s="6" t="n"/>
      <c r="CT499" s="6" t="n"/>
      <c r="CU499" s="13" t="n"/>
      <c r="CV499" s="6" t="n"/>
      <c r="CW499" s="6" t="n"/>
      <c r="CX499" s="6" t="n"/>
      <c r="CY499" s="6" t="n"/>
      <c r="CZ499" s="17" t="n"/>
      <c r="DA499" s="6" t="n"/>
      <c r="DB499" s="6" t="n"/>
      <c r="DC499" s="6" t="n"/>
      <c r="DD499" s="6" t="n"/>
      <c r="DE499" s="13" t="n"/>
      <c r="DF499" s="13" t="n"/>
      <c r="DG499" s="17" t="n"/>
      <c r="DH499" s="13" t="n"/>
      <c r="DI499" s="13" t="n"/>
      <c r="DJ499" s="13" t="n"/>
      <c r="DK499" s="13" t="n"/>
      <c r="DL499" s="13" t="n"/>
      <c r="DM499" s="13" t="n"/>
      <c r="DN499" s="13" t="n"/>
      <c r="DO499" s="6" t="n"/>
      <c r="DP499" s="6" t="n"/>
      <c r="DQ499" s="6" t="n"/>
      <c r="DR499" s="6" t="n"/>
      <c r="DS499" s="13" t="n"/>
      <c r="DT499" s="13" t="n"/>
      <c r="DU499" s="13" t="n"/>
      <c r="DV499" s="13" t="n"/>
      <c r="DW499" s="13" t="n"/>
      <c r="DX499" s="17" t="n"/>
      <c r="DY499" s="17" t="n"/>
      <c r="DZ499" s="17" t="n"/>
      <c r="EA499" s="17" t="n"/>
      <c r="EB499" s="13" t="n"/>
      <c r="EC499" s="13" t="n"/>
    </row>
    <row r="500" ht="16" customHeight="1">
      <c r="A500" s="18" t="inlineStr">
        <is>
          <t>Final Price</t>
        </is>
      </c>
      <c r="B500" s="19">
        <f>(B498*B497)*(1-B499)</f>
        <v/>
      </c>
      <c r="C500" s="19">
        <f>(C498*C497)*(1-C499)</f>
        <v/>
      </c>
      <c r="D500" s="19">
        <f>(D498*D497)*(1-D499)</f>
        <v/>
      </c>
      <c r="E500" s="19">
        <f>(E498*E497)*(1-E499)</f>
        <v/>
      </c>
      <c r="F500" s="19">
        <f>(F498*F497)*(1-F499)</f>
        <v/>
      </c>
      <c r="G500" s="19">
        <f>(G498*G497)*(1-G499)</f>
        <v/>
      </c>
      <c r="H500" s="19">
        <f>(H498*H497)*(1-H499)</f>
        <v/>
      </c>
      <c r="I500" s="19">
        <f>(I498*I497)*(1-I499)</f>
        <v/>
      </c>
      <c r="J500" s="19">
        <f>(J498*J497)*(1-J499)</f>
        <v/>
      </c>
      <c r="K500" s="19">
        <f>(K498*K497)*(1-K499)</f>
        <v/>
      </c>
      <c r="L500" s="19">
        <f>(L498*L497)*(1-L499)</f>
        <v/>
      </c>
      <c r="M500" s="19">
        <f>(M498*M497)*(1-M499)</f>
        <v/>
      </c>
      <c r="N500" s="19">
        <f>(N498*N497)*(1-N499)</f>
        <v/>
      </c>
      <c r="O500" s="19">
        <f>(O498*O497)*(1-O499)</f>
        <v/>
      </c>
      <c r="P500" s="19">
        <f>(P498*P497)*(1-P499)</f>
        <v/>
      </c>
      <c r="Q500" s="19">
        <f>(Q498*Q497)*(1-Q499)</f>
        <v/>
      </c>
      <c r="R500" s="19">
        <f>(R498*R497)*(1-R499)</f>
        <v/>
      </c>
      <c r="S500" s="19">
        <f>(S498*S497)*(1-S499)</f>
        <v/>
      </c>
      <c r="T500" s="19">
        <f>(T498*T497)*(1-T499)</f>
        <v/>
      </c>
      <c r="U500" s="19">
        <f>(U498*U497)*(1-U499)</f>
        <v/>
      </c>
      <c r="V500" s="19">
        <f>(V498*V497)*(1-V499)</f>
        <v/>
      </c>
      <c r="W500" s="19">
        <f>(W498*W497)*(1-W499)</f>
        <v/>
      </c>
      <c r="X500" s="19" t="n"/>
      <c r="Y500" s="19">
        <f>(Y498*Y497)*(1-Y499)</f>
        <v/>
      </c>
      <c r="Z500" s="19">
        <f>(Z498*Z497)*(1-Z499)</f>
        <v/>
      </c>
      <c r="AA500" s="19">
        <f>(AA498*AA497)*(1-AA499)</f>
        <v/>
      </c>
      <c r="AB500" s="19">
        <f>(AB498*AB497)*(1-AB499)</f>
        <v/>
      </c>
      <c r="AC500" s="19">
        <f>(AC498*AC497)*(1-AC499)</f>
        <v/>
      </c>
      <c r="AD500" s="19" t="n"/>
      <c r="AE500" s="19" t="n"/>
      <c r="AF500" s="19" t="n"/>
      <c r="AG500" s="19" t="n"/>
      <c r="AH500" s="19" t="n"/>
      <c r="AI500" s="19" t="n"/>
      <c r="AJ500" s="19">
        <f>(AJ498*AJ497)*(1-AJ499)</f>
        <v/>
      </c>
      <c r="AK500" s="19">
        <f>(AK498*AK497)*(1-AK499)</f>
        <v/>
      </c>
      <c r="AL500" s="19">
        <f>(AL498*AL497)*(1-AL499)</f>
        <v/>
      </c>
      <c r="AP500" s="13" t="n"/>
      <c r="AQ500" s="20" t="n"/>
      <c r="AR500" s="20" t="n"/>
      <c r="AS500" s="20" t="n"/>
      <c r="AT500" s="20" t="n"/>
      <c r="AU500" s="20" t="n"/>
      <c r="AV500" s="20" t="n"/>
      <c r="AW500" s="20" t="n"/>
      <c r="AX500" s="20" t="n"/>
      <c r="AY500" s="20" t="n"/>
      <c r="AZ500" s="20" t="n"/>
      <c r="BA500" s="20" t="n"/>
      <c r="BB500" s="20" t="n"/>
      <c r="BC500" s="20" t="n"/>
      <c r="BD500" s="13" t="n"/>
      <c r="BE500" s="13" t="n"/>
      <c r="BF500" s="20" t="n"/>
      <c r="BG500" s="20" t="n"/>
      <c r="BH500" s="20" t="n"/>
      <c r="BI500" s="20" t="n"/>
      <c r="BJ500" s="19">
        <f>(BJ498*BJ497)*(1-BJ499)</f>
        <v/>
      </c>
      <c r="BK500" s="19">
        <f>(BK498*BK497)*(1-BK499)</f>
        <v/>
      </c>
      <c r="BL500" s="19">
        <f>(BL498*BL497)*(1-BL499)</f>
        <v/>
      </c>
      <c r="BM500" s="19">
        <f>(BM498*BM497)*(1-BM499)</f>
        <v/>
      </c>
      <c r="BN500" s="19">
        <f>(BN498*BN497)*(1-BN499)</f>
        <v/>
      </c>
      <c r="BO500" s="20" t="n"/>
      <c r="BP500" s="20" t="n"/>
      <c r="BQ500" s="20" t="n"/>
      <c r="BR500" s="19">
        <f>(BR498*BR497)*(1-BR499)</f>
        <v/>
      </c>
      <c r="BS500" s="19">
        <f>(BS498*BS497)*(1-BS499)</f>
        <v/>
      </c>
      <c r="BT500" s="19">
        <f>(BT498*BT497)*(1-BT499)</f>
        <v/>
      </c>
      <c r="BU500" s="19">
        <f>(BU498*BU497)*(1-BU499)</f>
        <v/>
      </c>
      <c r="BV500" s="20" t="n"/>
      <c r="BW500" s="19">
        <f>(BW498*BW497)*(1-BW499)</f>
        <v/>
      </c>
      <c r="BX500" s="19">
        <f>(BX498*BX497)*(1-BX499)</f>
        <v/>
      </c>
      <c r="BY500" s="19">
        <f>(BY498*BY497)*(1-BY499)</f>
        <v/>
      </c>
      <c r="BZ500" s="19">
        <f>(BZ498*BZ497)*(1-BZ499)</f>
        <v/>
      </c>
      <c r="CA500" s="19">
        <f>(CA498*CA497)*(1-CA499)</f>
        <v/>
      </c>
      <c r="CB500" s="19">
        <f>(CB498*CB497)*(1-CB499)</f>
        <v/>
      </c>
      <c r="CC500" s="13" t="n"/>
      <c r="CD500" s="13" t="n"/>
      <c r="CE500" s="13" t="n"/>
      <c r="CF500" s="13" t="n"/>
      <c r="CG500" s="13" t="n"/>
      <c r="CH500" s="13" t="n"/>
      <c r="CI500" s="13" t="n"/>
      <c r="CJ500" s="13" t="n"/>
      <c r="CK500" s="13" t="n"/>
      <c r="CL500" s="13" t="n"/>
      <c r="CM500" s="13" t="n"/>
      <c r="CN500" s="19">
        <f>(CN498*CN497)*(1-CN499)</f>
        <v/>
      </c>
      <c r="CO500" s="19">
        <f>(CO498*CO497)*(1-CO499)</f>
        <v/>
      </c>
      <c r="CP500" s="19">
        <f>(CP498*CP497)*(1-CP499)</f>
        <v/>
      </c>
      <c r="CQ500" s="19">
        <f>(CQ498*CQ497)*(1-CQ499)</f>
        <v/>
      </c>
      <c r="CR500" s="20" t="n"/>
      <c r="CS500" s="20" t="n"/>
      <c r="CT500" s="20" t="n"/>
      <c r="CU500" s="13" t="n"/>
      <c r="CV500" s="20" t="n"/>
      <c r="CW500" s="20" t="n"/>
      <c r="CX500" s="20" t="n"/>
      <c r="CY500" s="20" t="n"/>
      <c r="CZ500" s="19">
        <f>(CZ498*CZ497)*(1-CZ499)</f>
        <v/>
      </c>
      <c r="DA500" s="20" t="n"/>
      <c r="DB500" s="20" t="n"/>
      <c r="DC500" s="20" t="n"/>
      <c r="DD500" s="20" t="n"/>
      <c r="DE500" s="13" t="n"/>
      <c r="DF500" s="13" t="n"/>
      <c r="DG500" s="19">
        <f>(DG498*DG497)*(1-DG499)</f>
        <v/>
      </c>
      <c r="DH500" s="13" t="n"/>
      <c r="DI500" s="13" t="n"/>
      <c r="DJ500" s="13" t="n"/>
      <c r="DK500" s="13" t="n"/>
      <c r="DL500" s="13" t="n"/>
      <c r="DM500" s="13" t="n"/>
      <c r="DN500" s="13" t="n"/>
      <c r="DO500" s="20" t="n"/>
      <c r="DP500" s="20" t="n"/>
      <c r="DQ500" s="20" t="n"/>
      <c r="DR500" s="20" t="n"/>
      <c r="DS500" s="13" t="n"/>
      <c r="DT500" s="19">
        <f>(DT498*DT497)*(1-DT499)</f>
        <v/>
      </c>
      <c r="DU500" s="13" t="n"/>
      <c r="DV500" s="13" t="n"/>
      <c r="DW500" s="13" t="n"/>
      <c r="DX500" s="19">
        <f>(DX498*DX497)*(1-DX499)</f>
        <v/>
      </c>
      <c r="DY500" s="19">
        <f>(DY498*DY497)*(1-DY499)</f>
        <v/>
      </c>
      <c r="DZ500" s="19">
        <f>(DZ498*DZ497)*(1-DZ499)</f>
        <v/>
      </c>
      <c r="EA500" s="19">
        <f>(EA498*EA497)*(1-EA499)</f>
        <v/>
      </c>
      <c r="EB500" s="13" t="n"/>
      <c r="EC500" s="13" t="n"/>
    </row>
    <row r="501" ht="16" customHeight="1">
      <c r="A501" s="11" t="inlineStr">
        <is>
          <t>Customer</t>
        </is>
      </c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13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P501" s="13" t="n"/>
      <c r="AQ501" s="13" t="n"/>
      <c r="AR501" s="13" t="n"/>
      <c r="AS501" s="13" t="n"/>
      <c r="AT501" s="13" t="n"/>
      <c r="AU501" s="13" t="n"/>
      <c r="AV501" s="13" t="n"/>
      <c r="AW501" s="13" t="n"/>
      <c r="AX501" s="13" t="n"/>
      <c r="AY501" s="13" t="n"/>
      <c r="AZ501" s="13" t="n"/>
      <c r="BA501" s="13" t="n"/>
      <c r="BB501" s="13" t="n"/>
      <c r="BC501" s="13" t="n"/>
      <c r="BD501" s="13" t="n"/>
      <c r="BE501" s="13" t="n"/>
      <c r="BF501" s="13" t="n"/>
      <c r="BG501" s="13" t="n"/>
      <c r="BH501" s="13" t="n"/>
      <c r="BI501" s="13" t="n"/>
      <c r="BJ501" s="6" t="n"/>
      <c r="BK501" s="6" t="n"/>
      <c r="BL501" s="6" t="n"/>
      <c r="BM501" s="6" t="n"/>
      <c r="BN501" s="6" t="n"/>
      <c r="BO501" s="13" t="n"/>
      <c r="BP501" s="13" t="n"/>
      <c r="BQ501" s="13" t="n"/>
      <c r="BR501" s="6" t="n"/>
      <c r="BS501" s="6" t="n"/>
      <c r="BT501" s="6" t="n"/>
      <c r="BU501" s="6" t="n"/>
      <c r="BV501" s="13" t="n"/>
      <c r="BW501" s="6" t="n"/>
      <c r="BX501" s="6" t="n"/>
      <c r="BY501" s="6" t="n"/>
      <c r="BZ501" s="6" t="n"/>
      <c r="CA501" s="6" t="n"/>
      <c r="CB501" s="6" t="n"/>
      <c r="CC501" s="13" t="n"/>
      <c r="CD501" s="13" t="n"/>
      <c r="CE501" s="13" t="n"/>
      <c r="CF501" s="13" t="n"/>
      <c r="CG501" s="13" t="n"/>
      <c r="CH501" s="13" t="n"/>
      <c r="CI501" s="13" t="n"/>
      <c r="CJ501" s="13" t="n"/>
      <c r="CK501" s="13" t="n"/>
      <c r="CL501" s="13" t="n"/>
      <c r="CM501" s="13" t="n"/>
      <c r="CN501" s="6" t="n"/>
      <c r="CO501" s="6" t="n"/>
      <c r="CP501" s="6" t="n"/>
      <c r="CQ501" s="6" t="n"/>
      <c r="CR501" s="13" t="n"/>
      <c r="CS501" s="13" t="n"/>
      <c r="CT501" s="13" t="n"/>
      <c r="CU501" s="13" t="n"/>
      <c r="CV501" s="13" t="n"/>
      <c r="CW501" s="13" t="n"/>
      <c r="CX501" s="13" t="n"/>
      <c r="CY501" s="13" t="n"/>
      <c r="CZ501" s="6" t="n"/>
      <c r="DA501" s="13" t="n"/>
      <c r="DB501" s="13" t="n"/>
      <c r="DC501" s="13" t="n"/>
      <c r="DD501" s="13" t="n"/>
      <c r="DE501" s="13" t="n"/>
      <c r="DF501" s="13" t="n"/>
      <c r="DG501" s="6" t="n"/>
      <c r="DH501" s="13" t="n"/>
      <c r="DI501" s="13" t="n"/>
      <c r="DJ501" s="13" t="n"/>
      <c r="DK501" s="13" t="n"/>
      <c r="DL501" s="13" t="n"/>
      <c r="DM501" s="13" t="n"/>
      <c r="DN501" s="13" t="n"/>
      <c r="DO501" s="13" t="n"/>
      <c r="DP501" s="13" t="n"/>
      <c r="DQ501" s="13" t="n"/>
      <c r="DR501" s="13" t="n"/>
      <c r="DS501" s="13" t="n"/>
      <c r="DT501" s="13" t="n"/>
      <c r="DU501" s="13" t="n"/>
      <c r="DV501" s="13" t="n"/>
      <c r="DW501" s="13" t="n"/>
      <c r="DX501" s="6" t="n"/>
      <c r="DY501" s="6" t="n"/>
      <c r="DZ501" s="6" t="n"/>
      <c r="EA501" s="6" t="n"/>
      <c r="EB501" s="13" t="n"/>
      <c r="EC501" s="13" t="n"/>
    </row>
    <row r="502" ht="16" customHeight="1">
      <c r="A502" s="21" t="inlineStr">
        <is>
          <t>Customer PN</t>
        </is>
      </c>
      <c r="B502" s="20" t="n"/>
      <c r="C502" s="20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20" t="n"/>
      <c r="W502" s="20" t="n"/>
      <c r="X502" s="20" t="n"/>
      <c r="Y502" s="20" t="n"/>
      <c r="Z502" s="20" t="n"/>
      <c r="AA502" s="20" t="n"/>
      <c r="AB502" s="13" t="n"/>
      <c r="AC502" s="32" t="n"/>
      <c r="AD502" s="32" t="n"/>
      <c r="AE502" s="32" t="n"/>
      <c r="AF502" s="32" t="n"/>
      <c r="AG502" s="32" t="n"/>
      <c r="AH502" s="32" t="n"/>
      <c r="AI502" s="32" t="n"/>
      <c r="AJ502" s="20" t="n"/>
      <c r="AK502" s="20" t="n"/>
      <c r="AL502" s="20" t="n"/>
      <c r="AP502" s="13" t="n"/>
      <c r="AQ502" s="30" t="n"/>
      <c r="AR502" s="30" t="n"/>
      <c r="AS502" s="30" t="n"/>
      <c r="AT502" s="30" t="n"/>
      <c r="AU502" s="30" t="n"/>
      <c r="AV502" s="30" t="n"/>
      <c r="AW502" s="30" t="n"/>
      <c r="AX502" s="30" t="n"/>
      <c r="AY502" s="30" t="n"/>
      <c r="AZ502" s="30" t="n"/>
      <c r="BA502" s="30" t="n"/>
      <c r="BB502" s="30" t="n"/>
      <c r="BC502" s="30" t="n"/>
      <c r="BD502" s="13" t="n"/>
      <c r="BE502" s="13" t="n"/>
      <c r="BF502" s="30" t="n"/>
      <c r="BG502" s="30" t="n"/>
      <c r="BH502" s="30" t="n"/>
      <c r="BI502" s="30" t="n"/>
      <c r="BJ502" s="32" t="n"/>
      <c r="BK502" s="32" t="n"/>
      <c r="BL502" s="32" t="n"/>
      <c r="BM502" s="32" t="n"/>
      <c r="BN502" s="32" t="n"/>
      <c r="BO502" s="30" t="n"/>
      <c r="BP502" s="30" t="n"/>
      <c r="BQ502" s="30" t="n"/>
      <c r="BR502" s="32" t="n"/>
      <c r="BS502" s="32" t="n"/>
      <c r="BT502" s="32" t="n"/>
      <c r="BU502" s="32" t="n"/>
      <c r="BV502" s="30" t="n"/>
      <c r="BW502" s="32" t="n"/>
      <c r="BX502" s="32" t="n"/>
      <c r="BY502" s="32" t="n"/>
      <c r="BZ502" s="32" t="n"/>
      <c r="CA502" s="20" t="n"/>
      <c r="CB502" s="20" t="n"/>
      <c r="CC502" s="13" t="n"/>
      <c r="CD502" s="13" t="n"/>
      <c r="CE502" s="13" t="n"/>
      <c r="CF502" s="13" t="n"/>
      <c r="CG502" s="13" t="n"/>
      <c r="CH502" s="13" t="n"/>
      <c r="CI502" s="13" t="n"/>
      <c r="CJ502" s="13" t="n"/>
      <c r="CK502" s="13" t="n"/>
      <c r="CL502" s="13" t="n"/>
      <c r="CM502" s="13" t="n"/>
      <c r="CN502" s="32" t="n"/>
      <c r="CO502" s="32" t="n"/>
      <c r="CP502" s="32" t="n"/>
      <c r="CQ502" s="32" t="n"/>
      <c r="CR502" s="30" t="n"/>
      <c r="CS502" s="30" t="n"/>
      <c r="CT502" s="30" t="n"/>
      <c r="CU502" s="13" t="n"/>
      <c r="CV502" s="30" t="n"/>
      <c r="CW502" s="30" t="n"/>
      <c r="CX502" s="30" t="n"/>
      <c r="CY502" s="30" t="n"/>
      <c r="CZ502" s="32" t="n"/>
      <c r="DA502" s="30" t="n"/>
      <c r="DB502" s="30" t="n"/>
      <c r="DC502" s="30" t="n"/>
      <c r="DD502" s="30" t="n"/>
      <c r="DE502" s="13" t="n"/>
      <c r="DF502" s="13" t="n"/>
      <c r="DG502" s="32" t="n"/>
      <c r="DH502" s="13" t="n"/>
      <c r="DI502" s="13" t="n"/>
      <c r="DJ502" s="13" t="n"/>
      <c r="DK502" s="13" t="n"/>
      <c r="DL502" s="13" t="n"/>
      <c r="DM502" s="13" t="n"/>
      <c r="DN502" s="13" t="n"/>
      <c r="DO502" s="30" t="n"/>
      <c r="DP502" s="30" t="n"/>
      <c r="DQ502" s="30" t="n"/>
      <c r="DR502" s="30" t="n"/>
      <c r="DS502" s="13" t="n"/>
      <c r="DT502" s="13" t="n"/>
      <c r="DU502" s="13" t="n"/>
      <c r="DV502" s="13" t="n"/>
      <c r="DW502" s="13" t="n"/>
      <c r="DX502" s="32" t="n"/>
      <c r="DY502" s="32" t="n"/>
      <c r="DZ502" s="32" t="n"/>
      <c r="EA502" s="32" t="n"/>
      <c r="EB502" s="13" t="n"/>
      <c r="EC502" s="13" t="n"/>
    </row>
    <row r="503" ht="16" customHeight="1">
      <c r="A503" s="12" t="inlineStr">
        <is>
          <t>PO REF</t>
        </is>
      </c>
      <c r="B503" s="13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3" t="n"/>
      <c r="L503" s="13" t="n"/>
      <c r="M503" s="20" t="n"/>
      <c r="N503" s="13" t="n"/>
      <c r="O503" s="13" t="n"/>
      <c r="P503" s="13" t="n"/>
      <c r="Q503" s="13" t="n"/>
      <c r="R503" s="13" t="n"/>
      <c r="S503" s="13" t="n"/>
      <c r="T503" s="13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3" t="n"/>
      <c r="AE503" s="13" t="n"/>
      <c r="AF503" s="13" t="n"/>
      <c r="AG503" s="13" t="n"/>
      <c r="AH503" s="13" t="n"/>
      <c r="AI503" s="13" t="n"/>
      <c r="AJ503" s="13" t="n"/>
      <c r="AK503" s="13" t="n"/>
      <c r="AL503" s="13" t="n"/>
      <c r="AP503" s="13" t="n"/>
      <c r="AQ503" s="13" t="n"/>
      <c r="AR503" s="13" t="n"/>
      <c r="AS503" s="13" t="n"/>
      <c r="AT503" s="13" t="n"/>
      <c r="AU503" s="13" t="n"/>
      <c r="AV503" s="13" t="n"/>
      <c r="AW503" s="13" t="n"/>
      <c r="AX503" s="13" t="n"/>
      <c r="AY503" s="13" t="n"/>
      <c r="AZ503" s="13" t="n"/>
      <c r="BA503" s="13" t="n"/>
      <c r="BB503" s="13" t="n"/>
      <c r="BC503" s="13" t="n"/>
      <c r="BD503" s="13" t="n"/>
      <c r="BE503" s="13" t="n"/>
      <c r="BF503" s="13" t="n"/>
      <c r="BG503" s="13" t="n"/>
      <c r="BH503" s="13" t="n"/>
      <c r="BI503" s="13" t="n"/>
      <c r="BJ503" s="13" t="n"/>
      <c r="BK503" s="13" t="n"/>
      <c r="BL503" s="13" t="n"/>
      <c r="BM503" s="13" t="n"/>
      <c r="BN503" s="13" t="n"/>
      <c r="BO503" s="13" t="n"/>
      <c r="BP503" s="13" t="n"/>
      <c r="BQ503" s="13" t="n"/>
      <c r="BR503" s="13" t="n"/>
      <c r="BS503" s="13" t="n"/>
      <c r="BT503" s="13" t="n"/>
      <c r="BU503" s="13" t="n"/>
      <c r="BV503" s="13" t="n"/>
      <c r="BW503" s="13" t="n"/>
      <c r="BX503" s="13" t="n"/>
      <c r="BY503" s="13" t="n"/>
      <c r="BZ503" s="13" t="n"/>
      <c r="CA503" s="13" t="n"/>
      <c r="CB503" s="13" t="n"/>
      <c r="CC503" s="13" t="n"/>
      <c r="CD503" s="13" t="n"/>
      <c r="CE503" s="13" t="n"/>
      <c r="CF503" s="13" t="n"/>
      <c r="CG503" s="13" t="n"/>
      <c r="CH503" s="13" t="n"/>
      <c r="CI503" s="13" t="n"/>
      <c r="CJ503" s="13" t="n"/>
      <c r="CK503" s="13" t="n"/>
      <c r="CL503" s="13" t="n"/>
      <c r="CM503" s="13" t="n"/>
      <c r="CN503" s="13" t="n"/>
      <c r="CO503" s="13" t="n"/>
      <c r="CP503" s="13" t="n"/>
      <c r="CQ503" s="13" t="n"/>
      <c r="CR503" s="13" t="n"/>
      <c r="CS503" s="13" t="n"/>
      <c r="CT503" s="13" t="n"/>
      <c r="CU503" s="13" t="n"/>
      <c r="CV503" s="13" t="n"/>
      <c r="CW503" s="13" t="n"/>
      <c r="CX503" s="13" t="n"/>
      <c r="CY503" s="13" t="n"/>
      <c r="CZ503" s="13" t="n"/>
      <c r="DA503" s="13" t="n"/>
      <c r="DB503" s="13" t="n"/>
      <c r="DC503" s="13" t="n"/>
      <c r="DD503" s="13" t="n"/>
      <c r="DE503" s="13" t="n"/>
      <c r="DF503" s="13" t="n"/>
      <c r="DG503" s="13" t="n"/>
      <c r="DH503" s="13" t="n"/>
      <c r="DI503" s="13" t="n"/>
      <c r="DJ503" s="13" t="n"/>
      <c r="DK503" s="13" t="n"/>
      <c r="DL503" s="13" t="n"/>
      <c r="DM503" s="13" t="n"/>
      <c r="DN503" s="13" t="n"/>
      <c r="DO503" s="13" t="n"/>
      <c r="DP503" s="13" t="n"/>
      <c r="DQ503" s="13" t="n"/>
      <c r="DR503" s="13" t="n"/>
      <c r="DS503" s="13" t="n"/>
      <c r="DT503" s="13" t="n"/>
      <c r="DU503" s="13" t="n"/>
      <c r="DV503" s="13" t="n"/>
      <c r="DW503" s="13" t="n"/>
      <c r="DX503" s="13" t="n"/>
      <c r="DY503" s="13" t="n"/>
      <c r="DZ503" s="13" t="n"/>
      <c r="EA503" s="13" t="n"/>
      <c r="EB503" s="13" t="n"/>
      <c r="EC503" s="13" t="n"/>
    </row>
    <row r="504" ht="16" customHeight="1">
      <c r="A504" s="12" t="inlineStr">
        <is>
          <t>From Stock</t>
        </is>
      </c>
      <c r="B504" s="30" t="n"/>
      <c r="C504" s="30" t="n"/>
      <c r="D504" s="30" t="n"/>
      <c r="E504" s="30" t="n"/>
      <c r="F504" s="30" t="n"/>
      <c r="G504" s="30" t="n"/>
      <c r="H504" s="30" t="n"/>
      <c r="I504" s="30" t="n"/>
      <c r="J504" s="30" t="n"/>
      <c r="K504" s="30" t="n"/>
      <c r="L504" s="30" t="n"/>
      <c r="M504" s="30" t="n"/>
      <c r="N504" s="30" t="n"/>
      <c r="O504" s="30" t="n"/>
      <c r="P504" s="30" t="n"/>
      <c r="Q504" s="30" t="n"/>
      <c r="R504" s="30" t="n"/>
      <c r="S504" s="30" t="n"/>
      <c r="T504" s="30" t="n"/>
      <c r="U504" s="30" t="n"/>
      <c r="V504" s="30" t="n"/>
      <c r="W504" s="30" t="n"/>
      <c r="X504" s="30" t="n"/>
      <c r="Y504" s="30" t="n"/>
      <c r="Z504" s="30" t="n"/>
      <c r="AA504" s="30" t="n"/>
      <c r="AB504" s="13" t="n"/>
      <c r="AC504" s="30" t="n"/>
      <c r="AD504" s="30" t="n"/>
      <c r="AE504" s="30" t="n"/>
      <c r="AF504" s="30" t="n"/>
      <c r="AG504" s="30" t="n"/>
      <c r="AH504" s="30" t="n"/>
      <c r="AI504" s="30" t="n"/>
      <c r="AJ504" s="30" t="n"/>
      <c r="AK504" s="30" t="n"/>
      <c r="AL504" s="30" t="n"/>
      <c r="AP504" s="13" t="n"/>
      <c r="AQ504" s="15" t="n"/>
      <c r="AR504" s="15" t="n"/>
      <c r="AS504" s="15" t="n"/>
      <c r="AT504" s="15" t="n"/>
      <c r="AU504" s="15" t="n"/>
      <c r="AV504" s="15" t="n"/>
      <c r="AW504" s="15" t="n"/>
      <c r="AX504" s="15" t="n"/>
      <c r="AY504" s="15" t="n"/>
      <c r="AZ504" s="15" t="n"/>
      <c r="BA504" s="15" t="n"/>
      <c r="BB504" s="15" t="n"/>
      <c r="BC504" s="15" t="n"/>
      <c r="BD504" s="13" t="n"/>
      <c r="BE504" s="13" t="n"/>
      <c r="BF504" s="15" t="n"/>
      <c r="BG504" s="15" t="n"/>
      <c r="BH504" s="15" t="n"/>
      <c r="BI504" s="15" t="n"/>
      <c r="BJ504" s="30" t="n"/>
      <c r="BK504" s="30" t="n"/>
      <c r="BL504" s="30" t="n"/>
      <c r="BM504" s="30" t="n"/>
      <c r="BN504" s="30" t="n"/>
      <c r="BO504" s="15" t="n"/>
      <c r="BP504" s="15" t="n"/>
      <c r="BQ504" s="15" t="n"/>
      <c r="BR504" s="30" t="n"/>
      <c r="BS504" s="30" t="n"/>
      <c r="BT504" s="30" t="n"/>
      <c r="BU504" s="30" t="n"/>
      <c r="BV504" s="15" t="n"/>
      <c r="BW504" s="30" t="n"/>
      <c r="BX504" s="30" t="n"/>
      <c r="BY504" s="30" t="n"/>
      <c r="BZ504" s="30" t="n"/>
      <c r="CA504" s="30" t="n"/>
      <c r="CB504" s="30" t="n"/>
      <c r="CC504" s="13" t="n"/>
      <c r="CD504" s="13" t="n"/>
      <c r="CE504" s="13" t="n"/>
      <c r="CF504" s="13" t="n"/>
      <c r="CG504" s="13" t="n"/>
      <c r="CH504" s="13" t="n"/>
      <c r="CI504" s="13" t="n"/>
      <c r="CJ504" s="13" t="n"/>
      <c r="CK504" s="13" t="n"/>
      <c r="CL504" s="13" t="n"/>
      <c r="CM504" s="13" t="n"/>
      <c r="CN504" s="30" t="n"/>
      <c r="CO504" s="30" t="n"/>
      <c r="CP504" s="30" t="n"/>
      <c r="CQ504" s="30" t="n"/>
      <c r="CR504" s="15" t="n"/>
      <c r="CS504" s="15" t="n"/>
      <c r="CT504" s="15" t="n"/>
      <c r="CU504" s="13" t="n"/>
      <c r="CV504" s="15" t="n"/>
      <c r="CW504" s="15" t="n"/>
      <c r="CX504" s="15" t="n"/>
      <c r="CY504" s="15" t="n"/>
      <c r="CZ504" s="30" t="n"/>
      <c r="DA504" s="15" t="n"/>
      <c r="DB504" s="15" t="n"/>
      <c r="DC504" s="15" t="n"/>
      <c r="DD504" s="15" t="n"/>
      <c r="DE504" s="13" t="n"/>
      <c r="DF504" s="13" t="n"/>
      <c r="DG504" s="30" t="n"/>
      <c r="DH504" s="13" t="n"/>
      <c r="DI504" s="13" t="n"/>
      <c r="DJ504" s="13" t="n"/>
      <c r="DK504" s="13" t="n"/>
      <c r="DL504" s="13" t="n"/>
      <c r="DM504" s="13" t="n"/>
      <c r="DN504" s="13" t="n"/>
      <c r="DO504" s="15" t="n"/>
      <c r="DP504" s="15" t="n"/>
      <c r="DQ504" s="15" t="n"/>
      <c r="DR504" s="15" t="n"/>
      <c r="DS504" s="13" t="n"/>
      <c r="DT504" s="13" t="n"/>
      <c r="DU504" s="13" t="n"/>
      <c r="DV504" s="13" t="n"/>
      <c r="DW504" s="13" t="n"/>
      <c r="DX504" s="30" t="n"/>
      <c r="DY504" s="30" t="n"/>
      <c r="DZ504" s="30" t="n"/>
      <c r="EA504" s="30" t="n"/>
      <c r="EB504" s="13" t="n"/>
      <c r="EC504" s="13" t="n"/>
    </row>
    <row r="505" ht="16" customHeight="1">
      <c r="A505" s="12" t="inlineStr">
        <is>
          <t>Qty</t>
        </is>
      </c>
      <c r="B505" s="13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3" t="n"/>
      <c r="L505" s="13" t="n"/>
      <c r="M505" s="13" t="n"/>
      <c r="N505" s="13" t="n"/>
      <c r="O505" s="13" t="n"/>
      <c r="P505" s="13" t="n"/>
      <c r="Q505" s="13" t="n"/>
      <c r="R505" s="13" t="n"/>
      <c r="S505" s="13" t="n"/>
      <c r="T505" s="13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3" t="n"/>
      <c r="AE505" s="13" t="n"/>
      <c r="AF505" s="13" t="n"/>
      <c r="AG505" s="13" t="n"/>
      <c r="AH505" s="13" t="n"/>
      <c r="AI505" s="13" t="n"/>
      <c r="AJ505" s="13" t="n"/>
      <c r="AK505" s="13" t="n"/>
      <c r="AL505" s="13" t="n"/>
      <c r="AP505" s="13" t="n"/>
      <c r="AQ505" s="17" t="n"/>
      <c r="AR505" s="17" t="n"/>
      <c r="AS505" s="17" t="n"/>
      <c r="AT505" s="17" t="n"/>
      <c r="AU505" s="17" t="n"/>
      <c r="AV505" s="17" t="n"/>
      <c r="AW505" s="17" t="n"/>
      <c r="AX505" s="17" t="n"/>
      <c r="AY505" s="17" t="n"/>
      <c r="AZ505" s="17" t="n"/>
      <c r="BA505" s="17" t="n"/>
      <c r="BB505" s="17" t="n"/>
      <c r="BC505" s="17" t="n"/>
      <c r="BD505" s="13" t="n"/>
      <c r="BE505" s="13" t="n"/>
      <c r="BF505" s="17" t="n"/>
      <c r="BG505" s="17" t="n"/>
      <c r="BH505" s="17" t="n"/>
      <c r="BI505" s="17" t="n"/>
      <c r="BJ505" s="13" t="n"/>
      <c r="BK505" s="13" t="n"/>
      <c r="BL505" s="13" t="n"/>
      <c r="BM505" s="13" t="n"/>
      <c r="BN505" s="13" t="n"/>
      <c r="BO505" s="17" t="n"/>
      <c r="BP505" s="17" t="n"/>
      <c r="BQ505" s="17" t="n"/>
      <c r="BR505" s="13" t="n"/>
      <c r="BS505" s="13" t="n"/>
      <c r="BT505" s="13" t="n"/>
      <c r="BU505" s="13" t="n"/>
      <c r="BV505" s="17" t="n"/>
      <c r="BW505" s="13" t="n"/>
      <c r="BX505" s="13" t="n"/>
      <c r="BY505" s="13" t="n"/>
      <c r="BZ505" s="13" t="n"/>
      <c r="CA505" s="13" t="n"/>
      <c r="CB505" s="13" t="n"/>
      <c r="CC505" s="13" t="n"/>
      <c r="CD505" s="13" t="n"/>
      <c r="CE505" s="13" t="n"/>
      <c r="CF505" s="13" t="n"/>
      <c r="CG505" s="13" t="n"/>
      <c r="CH505" s="13" t="n"/>
      <c r="CI505" s="13" t="n"/>
      <c r="CJ505" s="13" t="n"/>
      <c r="CK505" s="13" t="n"/>
      <c r="CL505" s="13" t="n"/>
      <c r="CM505" s="13" t="n"/>
      <c r="CN505" s="13" t="n"/>
      <c r="CO505" s="13" t="n"/>
      <c r="CP505" s="13" t="n"/>
      <c r="CQ505" s="13" t="n"/>
      <c r="CR505" s="17" t="n"/>
      <c r="CS505" s="17" t="n"/>
      <c r="CT505" s="17" t="n"/>
      <c r="CU505" s="13" t="n"/>
      <c r="CV505" s="17" t="n"/>
      <c r="CW505" s="17" t="n"/>
      <c r="CX505" s="17" t="n"/>
      <c r="CY505" s="17" t="n"/>
      <c r="CZ505" s="13" t="n"/>
      <c r="DA505" s="17" t="n"/>
      <c r="DB505" s="17" t="n"/>
      <c r="DC505" s="17" t="n"/>
      <c r="DD505" s="17" t="n"/>
      <c r="DE505" s="13" t="n"/>
      <c r="DF505" s="13" t="n"/>
      <c r="DG505" s="13" t="n"/>
      <c r="DH505" s="13" t="n"/>
      <c r="DI505" s="13" t="n"/>
      <c r="DJ505" s="13" t="n"/>
      <c r="DK505" s="13" t="n"/>
      <c r="DL505" s="13" t="n"/>
      <c r="DM505" s="13" t="n"/>
      <c r="DN505" s="13" t="n"/>
      <c r="DO505" s="17" t="n"/>
      <c r="DP505" s="17" t="n"/>
      <c r="DQ505" s="17" t="n"/>
      <c r="DR505" s="17" t="n"/>
      <c r="DS505" s="13" t="n"/>
      <c r="DT505" s="13" t="n"/>
      <c r="DU505" s="13" t="n"/>
      <c r="DV505" s="13" t="n"/>
      <c r="DW505" s="13" t="n"/>
      <c r="DX505" s="13" t="n"/>
      <c r="DY505" s="13" t="n"/>
      <c r="DZ505" s="13" t="n"/>
      <c r="EA505" s="13" t="n"/>
      <c r="EB505" s="13" t="n"/>
      <c r="EC505" s="13" t="n"/>
    </row>
    <row r="506" ht="16" customHeight="1">
      <c r="A506" s="14" t="inlineStr">
        <is>
          <t>Price</t>
        </is>
      </c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3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  <c r="AL506" s="15" t="n"/>
      <c r="AP506" s="19">
        <f>(AP504*AP503)*(1-AP505)</f>
        <v/>
      </c>
      <c r="AQ506" s="19">
        <f>(AQ504*AQ503)*(1-AQ505)</f>
        <v/>
      </c>
      <c r="AR506" s="19">
        <f>(AR504*AR503)*(1-AR505)</f>
        <v/>
      </c>
      <c r="AS506" s="19">
        <f>(AS504*AS503)*(1-AS505)</f>
        <v/>
      </c>
      <c r="AT506" s="19">
        <f>(AT504*AT503)*(1-AT505)</f>
        <v/>
      </c>
      <c r="AU506" s="19">
        <f>(AU504*AU503)*(1-AU505)</f>
        <v/>
      </c>
      <c r="AV506" s="19">
        <f>(AV504*AV503)*(1-AV505)</f>
        <v/>
      </c>
      <c r="AW506" s="19">
        <f>(AW504*AW503)*(1-AW505)</f>
        <v/>
      </c>
      <c r="AX506" s="19">
        <f>(AX504*AX503)*(1-AX505)</f>
        <v/>
      </c>
      <c r="AY506" s="19">
        <f>(AY504*AY503)*(1-AY505)</f>
        <v/>
      </c>
      <c r="AZ506" s="19">
        <f>(AZ504*AZ503)*(1-AZ505)</f>
        <v/>
      </c>
      <c r="BA506" s="19">
        <f>(BA504*BA503)*(1-BA505)</f>
        <v/>
      </c>
      <c r="BB506" s="19">
        <f>(BB504*BB503)*(1-BB505)</f>
        <v/>
      </c>
      <c r="BC506" s="19">
        <f>(BC504*BC503)*(1-BC505)</f>
        <v/>
      </c>
      <c r="BD506" s="19">
        <f>(BD504*BD503)*(1-BD505)</f>
        <v/>
      </c>
      <c r="BE506" s="19">
        <f>(BE504*BE503)*(1-BE505)</f>
        <v/>
      </c>
      <c r="BF506" s="19" t="n"/>
      <c r="BG506" s="19" t="n"/>
      <c r="BH506" s="19" t="n"/>
      <c r="BI506" s="19">
        <f>(BI504*BI503)*(1-BI505)</f>
        <v/>
      </c>
      <c r="BJ506" s="15" t="n"/>
      <c r="BK506" s="15" t="n"/>
      <c r="BL506" s="15" t="n"/>
      <c r="BM506" s="15" t="n"/>
      <c r="BN506" s="15" t="n"/>
      <c r="BO506" s="19">
        <f>(BO504*BO503)*(1-BO505)</f>
        <v/>
      </c>
      <c r="BP506" s="19">
        <f>(BP504*BP503)*(1-BP505)</f>
        <v/>
      </c>
      <c r="BQ506" s="19">
        <f>(BQ504*BQ503)*(1-BQ505)</f>
        <v/>
      </c>
      <c r="BR506" s="15" t="n"/>
      <c r="BS506" s="15" t="n"/>
      <c r="BT506" s="15" t="n"/>
      <c r="BU506" s="15" t="n"/>
      <c r="BV506" s="19">
        <f>(BV504*BV503)*(1-BV505)</f>
        <v/>
      </c>
      <c r="BW506" s="15" t="n"/>
      <c r="BX506" s="15" t="n"/>
      <c r="BY506" s="15" t="n"/>
      <c r="BZ506" s="15" t="n"/>
      <c r="CA506" s="15" t="n"/>
      <c r="CB506" s="15" t="n"/>
      <c r="CC506" s="19">
        <f>(CC504*CC503)*(1-CC505)</f>
        <v/>
      </c>
      <c r="CD506" s="19">
        <f>(CD504*CD503)*(1-CD505)</f>
        <v/>
      </c>
      <c r="CE506" s="19">
        <f>(CE504*CE503)*(1-CE505)</f>
        <v/>
      </c>
      <c r="CF506" s="19">
        <f>(CF504*CF503)*(1-CF505)</f>
        <v/>
      </c>
      <c r="CG506" s="19">
        <f>(CG504*CG503)*(1-CG505)</f>
        <v/>
      </c>
      <c r="CH506" s="19">
        <f>(CH504*CH503)*(1-CH505)</f>
        <v/>
      </c>
      <c r="CI506" s="19">
        <f>(CI504*CI503)*(1-CI505)</f>
        <v/>
      </c>
      <c r="CJ506" s="19">
        <f>(CJ504*CJ503)*(1-CJ505)</f>
        <v/>
      </c>
      <c r="CK506" s="19">
        <f>(CK504*CK503)*(1-CK505)</f>
        <v/>
      </c>
      <c r="CL506" s="19">
        <f>(CL504*CL503)*(1-CL505)</f>
        <v/>
      </c>
      <c r="CM506" s="19">
        <f>(CM504*CM503)*(1-CM505)</f>
        <v/>
      </c>
      <c r="CN506" s="15" t="n"/>
      <c r="CO506" s="15" t="n"/>
      <c r="CP506" s="15" t="n"/>
      <c r="CQ506" s="15" t="n"/>
      <c r="CR506" s="19">
        <f>(CR504*CR503)*(1-CR505)</f>
        <v/>
      </c>
      <c r="CS506" s="19">
        <f>(CS504*CS503)*(1-CS505)</f>
        <v/>
      </c>
      <c r="CT506" s="19">
        <f>(CT504*CT503)*(1-CT505)</f>
        <v/>
      </c>
      <c r="CU506" s="19">
        <f>(CU504*CU503)*(1-CU505)</f>
        <v/>
      </c>
      <c r="CV506" s="19">
        <f>(CV504*CV503)*(1-CV505)</f>
        <v/>
      </c>
      <c r="CW506" s="19">
        <f>(CW504*CW503)*(1-CW505)</f>
        <v/>
      </c>
      <c r="CX506" s="19" t="n"/>
      <c r="CY506" s="19" t="n"/>
      <c r="CZ506" s="15" t="n"/>
      <c r="DA506" s="19">
        <f>(DA504*DA503)*(1-DA505)</f>
        <v/>
      </c>
      <c r="DB506" s="19">
        <f>(DB504*DB503)*(1-DB505)</f>
        <v/>
      </c>
      <c r="DC506" s="19">
        <f>(DC504*DC503)*(1-DC505)</f>
        <v/>
      </c>
      <c r="DD506" s="19">
        <f>(DD504*DD503)*(1-DD505)</f>
        <v/>
      </c>
      <c r="DE506" s="19">
        <f>(DE504*DE503)*(1-DE505)</f>
        <v/>
      </c>
      <c r="DF506" s="19">
        <f>(DF504*DF503)*(1-DF505)</f>
        <v/>
      </c>
      <c r="DG506" s="15" t="n"/>
      <c r="DH506" s="19">
        <f>(DH504*DH503)*(1-DH505)</f>
        <v/>
      </c>
      <c r="DI506" s="19">
        <f>(DI504*DI503)*(1-DI505)</f>
        <v/>
      </c>
      <c r="DJ506" s="19">
        <f>(DJ504*DJ503)*(1-DJ505)</f>
        <v/>
      </c>
      <c r="DK506" s="19">
        <f>(DK504*DK503)*(1-DK505)</f>
        <v/>
      </c>
      <c r="DL506" s="19">
        <f>(DL504*DL503)*(1-DL505)</f>
        <v/>
      </c>
      <c r="DM506" s="19">
        <f>(DM504*DM503)*(1-DM505)</f>
        <v/>
      </c>
      <c r="DN506" s="19">
        <f>(DN504*DN503)*(1-DN505)</f>
        <v/>
      </c>
      <c r="DO506" s="19">
        <f>(DO504*DO503)*(1-DO505)</f>
        <v/>
      </c>
      <c r="DP506" s="19">
        <f>(DP504*DP503)*(1-DP505)</f>
        <v/>
      </c>
      <c r="DQ506" s="19">
        <f>(DQ504*DQ503)*(1-DQ505)</f>
        <v/>
      </c>
      <c r="DR506" s="19">
        <f>(DR504*DR503)*(1-DR505)</f>
        <v/>
      </c>
      <c r="DS506" s="19">
        <f>(DS504*DS503)*(1-DS505)</f>
        <v/>
      </c>
      <c r="DT506" s="13" t="n"/>
      <c r="DU506" s="19">
        <f>(DU504*DU503)*(1-DU505)</f>
        <v/>
      </c>
      <c r="DV506" s="19">
        <f>(DV504*DV503)*(1-DV505)</f>
        <v/>
      </c>
      <c r="DW506" s="19">
        <f>(DW504*DW503)*(1-DW505)</f>
        <v/>
      </c>
      <c r="DX506" s="15" t="n"/>
      <c r="DY506" s="15" t="n"/>
      <c r="DZ506" s="15" t="n"/>
      <c r="EA506" s="15" t="n"/>
      <c r="EB506" s="19">
        <f>(EB504*EB503)*(1-EB505)</f>
        <v/>
      </c>
      <c r="EC506" s="19">
        <f>(EC504*EC503)*(1-EC505)</f>
        <v/>
      </c>
    </row>
    <row r="507" ht="16" customHeight="1">
      <c r="A507" s="16" t="inlineStr">
        <is>
          <t>Discount</t>
        </is>
      </c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7" t="n"/>
      <c r="T507" s="17" t="n"/>
      <c r="U507" s="17" t="n"/>
      <c r="V507" s="17" t="n"/>
      <c r="W507" s="17" t="n"/>
      <c r="X507" s="17" t="n"/>
      <c r="Y507" s="17" t="n"/>
      <c r="Z507" s="17" t="n"/>
      <c r="AA507" s="17" t="n"/>
      <c r="AB507" s="13" t="n"/>
      <c r="AC507" s="17" t="n"/>
      <c r="AD507" s="17" t="n"/>
      <c r="AE507" s="17" t="n"/>
      <c r="AF507" s="17" t="n"/>
      <c r="AG507" s="17" t="n"/>
      <c r="AH507" s="17" t="n"/>
      <c r="AI507" s="17" t="n"/>
      <c r="AJ507" s="17" t="n"/>
      <c r="AK507" s="17" t="n"/>
      <c r="AL507" s="17" t="n"/>
      <c r="AP507" s="13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13" t="n"/>
      <c r="BE507" s="13" t="n"/>
      <c r="BF507" s="6" t="n"/>
      <c r="BG507" s="6" t="n"/>
      <c r="BH507" s="6" t="n"/>
      <c r="BI507" s="6" t="n"/>
      <c r="BJ507" s="17" t="n"/>
      <c r="BK507" s="17" t="n"/>
      <c r="BL507" s="17" t="n"/>
      <c r="BM507" s="17" t="n"/>
      <c r="BN507" s="17" t="n"/>
      <c r="BO507" s="6" t="n"/>
      <c r="BP507" s="6" t="n"/>
      <c r="BQ507" s="6" t="n"/>
      <c r="BR507" s="17" t="n"/>
      <c r="BS507" s="17" t="n"/>
      <c r="BT507" s="17" t="n"/>
      <c r="BU507" s="17" t="n"/>
      <c r="BV507" s="6" t="n"/>
      <c r="BW507" s="17" t="n"/>
      <c r="BX507" s="17" t="n"/>
      <c r="BY507" s="17" t="n"/>
      <c r="BZ507" s="17" t="n"/>
      <c r="CA507" s="17" t="n"/>
      <c r="CB507" s="17" t="n"/>
      <c r="CC507" s="13" t="n"/>
      <c r="CD507" s="13" t="n"/>
      <c r="CE507" s="13" t="n"/>
      <c r="CF507" s="13" t="n"/>
      <c r="CG507" s="13" t="n"/>
      <c r="CH507" s="13" t="n"/>
      <c r="CI507" s="13" t="n"/>
      <c r="CJ507" s="13" t="n"/>
      <c r="CK507" s="13" t="n"/>
      <c r="CL507" s="13" t="n"/>
      <c r="CM507" s="13" t="n"/>
      <c r="CN507" s="17" t="n"/>
      <c r="CO507" s="17" t="n"/>
      <c r="CP507" s="17" t="n"/>
      <c r="CQ507" s="17" t="n"/>
      <c r="CR507" s="6" t="n"/>
      <c r="CS507" s="6" t="n"/>
      <c r="CT507" s="6" t="n"/>
      <c r="CU507" s="13" t="n"/>
      <c r="CV507" s="6" t="n"/>
      <c r="CW507" s="6" t="n"/>
      <c r="CX507" s="6" t="n"/>
      <c r="CY507" s="6" t="n"/>
      <c r="CZ507" s="17" t="n"/>
      <c r="DA507" s="6" t="n"/>
      <c r="DB507" s="6" t="n"/>
      <c r="DC507" s="6" t="n"/>
      <c r="DD507" s="6" t="n"/>
      <c r="DE507" s="13" t="n"/>
      <c r="DF507" s="13" t="n"/>
      <c r="DG507" s="17" t="n"/>
      <c r="DH507" s="13" t="n"/>
      <c r="DI507" s="13" t="n"/>
      <c r="DJ507" s="13" t="n"/>
      <c r="DK507" s="13" t="n"/>
      <c r="DL507" s="13" t="n"/>
      <c r="DM507" s="13" t="n"/>
      <c r="DN507" s="13" t="n"/>
      <c r="DO507" s="6" t="n"/>
      <c r="DP507" s="6" t="n"/>
      <c r="DQ507" s="6" t="n"/>
      <c r="DR507" s="6" t="n"/>
      <c r="DS507" s="13" t="n"/>
      <c r="DT507" s="13" t="n"/>
      <c r="DU507" s="13" t="n"/>
      <c r="DV507" s="13" t="n"/>
      <c r="DW507" s="13" t="n"/>
      <c r="DX507" s="17" t="n"/>
      <c r="DY507" s="17" t="n"/>
      <c r="DZ507" s="17" t="n"/>
      <c r="EA507" s="17" t="n"/>
      <c r="EB507" s="13" t="n"/>
      <c r="EC507" s="13" t="n"/>
    </row>
    <row r="508" ht="16" customHeight="1">
      <c r="A508" s="18" t="inlineStr">
        <is>
          <t>Final Price</t>
        </is>
      </c>
      <c r="B508" s="19">
        <f>(B506*B505)*(1-B507)</f>
        <v/>
      </c>
      <c r="C508" s="19">
        <f>(C506*C505)*(1-C507)</f>
        <v/>
      </c>
      <c r="D508" s="19">
        <f>(D506*D505)*(1-D507)</f>
        <v/>
      </c>
      <c r="E508" s="19">
        <f>(E506*E505)*(1-E507)</f>
        <v/>
      </c>
      <c r="F508" s="19">
        <f>(F506*F505)*(1-F507)</f>
        <v/>
      </c>
      <c r="G508" s="19">
        <f>(G506*G505)*(1-G507)</f>
        <v/>
      </c>
      <c r="H508" s="19">
        <f>(H506*H505)*(1-H507)</f>
        <v/>
      </c>
      <c r="I508" s="19">
        <f>(I506*I505)*(1-I507)</f>
        <v/>
      </c>
      <c r="J508" s="19">
        <f>(J506*J505)*(1-J507)</f>
        <v/>
      </c>
      <c r="K508" s="19">
        <f>(K506*K505)*(1-K507)</f>
        <v/>
      </c>
      <c r="L508" s="19">
        <f>(L506*L505)*(1-L507)</f>
        <v/>
      </c>
      <c r="M508" s="19">
        <f>(M506*M505)*(1-M507)</f>
        <v/>
      </c>
      <c r="N508" s="19">
        <f>(N506*N505)*(1-N507)</f>
        <v/>
      </c>
      <c r="O508" s="19">
        <f>(O506*O505)*(1-O507)</f>
        <v/>
      </c>
      <c r="P508" s="19">
        <f>(P506*P505)*(1-P507)</f>
        <v/>
      </c>
      <c r="Q508" s="19">
        <f>(Q506*Q505)*(1-Q507)</f>
        <v/>
      </c>
      <c r="R508" s="19">
        <f>(R506*R505)*(1-R507)</f>
        <v/>
      </c>
      <c r="S508" s="19">
        <f>(S506*S505)*(1-S507)</f>
        <v/>
      </c>
      <c r="T508" s="19">
        <f>(T506*T505)*(1-T507)</f>
        <v/>
      </c>
      <c r="U508" s="19">
        <f>(U506*U505)*(1-U507)</f>
        <v/>
      </c>
      <c r="V508" s="19">
        <f>(V506*V505)*(1-V507)</f>
        <v/>
      </c>
      <c r="W508" s="19">
        <f>(W506*W505)*(1-W507)</f>
        <v/>
      </c>
      <c r="X508" s="19" t="n"/>
      <c r="Y508" s="19">
        <f>(Y506*Y505)*(1-Y507)</f>
        <v/>
      </c>
      <c r="Z508" s="19">
        <f>(Z506*Z505)*(1-Z507)</f>
        <v/>
      </c>
      <c r="AA508" s="19">
        <f>(AA506*AA505)*(1-AA507)</f>
        <v/>
      </c>
      <c r="AB508" s="19">
        <f>(AB506*AB505)*(1-AB507)</f>
        <v/>
      </c>
      <c r="AC508" s="19">
        <f>(AC506*AC505)*(1-AC507)</f>
        <v/>
      </c>
      <c r="AD508" s="19" t="n"/>
      <c r="AE508" s="19" t="n"/>
      <c r="AF508" s="19" t="n"/>
      <c r="AG508" s="19" t="n"/>
      <c r="AH508" s="19" t="n"/>
      <c r="AI508" s="19" t="n"/>
      <c r="AJ508" s="19">
        <f>(AJ506*AJ505)*(1-AJ507)</f>
        <v/>
      </c>
      <c r="AK508" s="19">
        <f>(AK506*AK505)*(1-AK507)</f>
        <v/>
      </c>
      <c r="AL508" s="19">
        <f>(AL506*AL505)*(1-AL507)</f>
        <v/>
      </c>
      <c r="AP508" s="13" t="n"/>
      <c r="AQ508" s="20" t="n"/>
      <c r="AR508" s="20" t="n"/>
      <c r="AS508" s="20" t="n"/>
      <c r="AT508" s="20" t="n"/>
      <c r="AU508" s="20" t="n"/>
      <c r="AV508" s="20" t="n"/>
      <c r="AW508" s="20" t="n"/>
      <c r="AX508" s="20" t="n"/>
      <c r="AY508" s="20" t="n"/>
      <c r="AZ508" s="20" t="n"/>
      <c r="BA508" s="20" t="n"/>
      <c r="BB508" s="20" t="n"/>
      <c r="BC508" s="20" t="n"/>
      <c r="BD508" s="13" t="n"/>
      <c r="BE508" s="13" t="n"/>
      <c r="BF508" s="20" t="n"/>
      <c r="BG508" s="20" t="n"/>
      <c r="BH508" s="20" t="n"/>
      <c r="BI508" s="20" t="n"/>
      <c r="BJ508" s="19">
        <f>(BJ506*BJ505)*(1-BJ507)</f>
        <v/>
      </c>
      <c r="BK508" s="19">
        <f>(BK506*BK505)*(1-BK507)</f>
        <v/>
      </c>
      <c r="BL508" s="19">
        <f>(BL506*BL505)*(1-BL507)</f>
        <v/>
      </c>
      <c r="BM508" s="19">
        <f>(BM506*BM505)*(1-BM507)</f>
        <v/>
      </c>
      <c r="BN508" s="19">
        <f>(BN506*BN505)*(1-BN507)</f>
        <v/>
      </c>
      <c r="BO508" s="20" t="n"/>
      <c r="BP508" s="20" t="n"/>
      <c r="BQ508" s="20" t="n"/>
      <c r="BR508" s="19">
        <f>(BR506*BR505)*(1-BR507)</f>
        <v/>
      </c>
      <c r="BS508" s="19">
        <f>(BS506*BS505)*(1-BS507)</f>
        <v/>
      </c>
      <c r="BT508" s="19">
        <f>(BT506*BT505)*(1-BT507)</f>
        <v/>
      </c>
      <c r="BU508" s="19">
        <f>(BU506*BU505)*(1-BU507)</f>
        <v/>
      </c>
      <c r="BV508" s="20" t="n"/>
      <c r="BW508" s="19">
        <f>(BW506*BW505)*(1-BW507)</f>
        <v/>
      </c>
      <c r="BX508" s="19">
        <f>(BX506*BX505)*(1-BX507)</f>
        <v/>
      </c>
      <c r="BY508" s="19">
        <f>(BY506*BY505)*(1-BY507)</f>
        <v/>
      </c>
      <c r="BZ508" s="19">
        <f>(BZ506*BZ505)*(1-BZ507)</f>
        <v/>
      </c>
      <c r="CA508" s="19">
        <f>(CA506*CA505)*(1-CA507)</f>
        <v/>
      </c>
      <c r="CB508" s="19">
        <f>(CB506*CB505)*(1-CB507)</f>
        <v/>
      </c>
      <c r="CC508" s="13" t="n"/>
      <c r="CD508" s="13" t="n"/>
      <c r="CE508" s="13" t="n"/>
      <c r="CF508" s="13" t="n"/>
      <c r="CG508" s="13" t="n"/>
      <c r="CH508" s="13" t="n"/>
      <c r="CI508" s="13" t="n"/>
      <c r="CJ508" s="13" t="n"/>
      <c r="CK508" s="13" t="n"/>
      <c r="CL508" s="13" t="n"/>
      <c r="CM508" s="13" t="n"/>
      <c r="CN508" s="19">
        <f>(CN506*CN505)*(1-CN507)</f>
        <v/>
      </c>
      <c r="CO508" s="19">
        <f>(CO506*CO505)*(1-CO507)</f>
        <v/>
      </c>
      <c r="CP508" s="19">
        <f>(CP506*CP505)*(1-CP507)</f>
        <v/>
      </c>
      <c r="CQ508" s="19">
        <f>(CQ506*CQ505)*(1-CQ507)</f>
        <v/>
      </c>
      <c r="CR508" s="20" t="n"/>
      <c r="CS508" s="20" t="n"/>
      <c r="CT508" s="20" t="n"/>
      <c r="CU508" s="13" t="n"/>
      <c r="CV508" s="20" t="n"/>
      <c r="CW508" s="20" t="n"/>
      <c r="CX508" s="20" t="n"/>
      <c r="CY508" s="20" t="n"/>
      <c r="CZ508" s="19">
        <f>(CZ506*CZ505)*(1-CZ507)</f>
        <v/>
      </c>
      <c r="DA508" s="20" t="n"/>
      <c r="DB508" s="20" t="n"/>
      <c r="DC508" s="20" t="n"/>
      <c r="DD508" s="20" t="n"/>
      <c r="DE508" s="13" t="n"/>
      <c r="DF508" s="13" t="n"/>
      <c r="DG508" s="19">
        <f>(DG506*DG505)*(1-DG507)</f>
        <v/>
      </c>
      <c r="DH508" s="13" t="n"/>
      <c r="DI508" s="13" t="n"/>
      <c r="DJ508" s="13" t="n"/>
      <c r="DK508" s="13" t="n"/>
      <c r="DL508" s="13" t="n"/>
      <c r="DM508" s="13" t="n"/>
      <c r="DN508" s="13" t="n"/>
      <c r="DO508" s="20" t="n"/>
      <c r="DP508" s="20" t="n"/>
      <c r="DQ508" s="20" t="n"/>
      <c r="DR508" s="20" t="n"/>
      <c r="DS508" s="13" t="n"/>
      <c r="DT508" s="19">
        <f>(DT506*DT505)*(1-DT507)</f>
        <v/>
      </c>
      <c r="DU508" s="13" t="n"/>
      <c r="DV508" s="13" t="n"/>
      <c r="DW508" s="13" t="n"/>
      <c r="DX508" s="19">
        <f>(DX506*DX505)*(1-DX507)</f>
        <v/>
      </c>
      <c r="DY508" s="19">
        <f>(DY506*DY505)*(1-DY507)</f>
        <v/>
      </c>
      <c r="DZ508" s="19">
        <f>(DZ506*DZ505)*(1-DZ507)</f>
        <v/>
      </c>
      <c r="EA508" s="19">
        <f>(EA506*EA505)*(1-EA507)</f>
        <v/>
      </c>
      <c r="EB508" s="13" t="n"/>
      <c r="EC508" s="13" t="n"/>
    </row>
    <row r="509" ht="16" customHeight="1">
      <c r="A509" s="11" t="inlineStr">
        <is>
          <t>Customer</t>
        </is>
      </c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13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P509" s="13" t="n"/>
      <c r="AQ509" s="13" t="n"/>
      <c r="AR509" s="13" t="n"/>
      <c r="AS509" s="13" t="n"/>
      <c r="AT509" s="13" t="n"/>
      <c r="AU509" s="13" t="n"/>
      <c r="AV509" s="13" t="n"/>
      <c r="AW509" s="13" t="n"/>
      <c r="AX509" s="13" t="n"/>
      <c r="AY509" s="13" t="n"/>
      <c r="AZ509" s="13" t="n"/>
      <c r="BA509" s="13" t="n"/>
      <c r="BB509" s="13" t="n"/>
      <c r="BC509" s="13" t="n"/>
      <c r="BD509" s="13" t="n"/>
      <c r="BE509" s="13" t="n"/>
      <c r="BF509" s="13" t="n"/>
      <c r="BG509" s="13" t="n"/>
      <c r="BH509" s="13" t="n"/>
      <c r="BI509" s="13" t="n"/>
      <c r="BJ509" s="6" t="n"/>
      <c r="BK509" s="6" t="n"/>
      <c r="BL509" s="6" t="n"/>
      <c r="BM509" s="6" t="n"/>
      <c r="BN509" s="6" t="n"/>
      <c r="BO509" s="13" t="n"/>
      <c r="BP509" s="13" t="n"/>
      <c r="BQ509" s="13" t="n"/>
      <c r="BR509" s="6" t="n"/>
      <c r="BS509" s="6" t="n"/>
      <c r="BT509" s="6" t="n"/>
      <c r="BU509" s="6" t="n"/>
      <c r="BV509" s="13" t="n"/>
      <c r="BW509" s="6" t="n"/>
      <c r="BX509" s="6" t="n"/>
      <c r="BY509" s="6" t="n"/>
      <c r="BZ509" s="6" t="n"/>
      <c r="CA509" s="6" t="n"/>
      <c r="CB509" s="6" t="n"/>
      <c r="CC509" s="13" t="n"/>
      <c r="CD509" s="13" t="n"/>
      <c r="CE509" s="13" t="n"/>
      <c r="CF509" s="13" t="n"/>
      <c r="CG509" s="13" t="n"/>
      <c r="CH509" s="13" t="n"/>
      <c r="CI509" s="13" t="n"/>
      <c r="CJ509" s="13" t="n"/>
      <c r="CK509" s="13" t="n"/>
      <c r="CL509" s="13" t="n"/>
      <c r="CM509" s="13" t="n"/>
      <c r="CN509" s="6" t="n"/>
      <c r="CO509" s="6" t="n"/>
      <c r="CP509" s="6" t="n"/>
      <c r="CQ509" s="6" t="n"/>
      <c r="CR509" s="13" t="n"/>
      <c r="CS509" s="13" t="n"/>
      <c r="CT509" s="13" t="n"/>
      <c r="CU509" s="13" t="n"/>
      <c r="CV509" s="13" t="n"/>
      <c r="CW509" s="13" t="n"/>
      <c r="CX509" s="13" t="n"/>
      <c r="CY509" s="13" t="n"/>
      <c r="CZ509" s="6" t="n"/>
      <c r="DA509" s="13" t="n"/>
      <c r="DB509" s="13" t="n"/>
      <c r="DC509" s="13" t="n"/>
      <c r="DD509" s="13" t="n"/>
      <c r="DE509" s="13" t="n"/>
      <c r="DF509" s="13" t="n"/>
      <c r="DG509" s="6" t="n"/>
      <c r="DH509" s="13" t="n"/>
      <c r="DI509" s="13" t="n"/>
      <c r="DJ509" s="13" t="n"/>
      <c r="DK509" s="13" t="n"/>
      <c r="DL509" s="13" t="n"/>
      <c r="DM509" s="13" t="n"/>
      <c r="DN509" s="13" t="n"/>
      <c r="DO509" s="13" t="n"/>
      <c r="DP509" s="13" t="n"/>
      <c r="DQ509" s="13" t="n"/>
      <c r="DR509" s="13" t="n"/>
      <c r="DS509" s="13" t="n"/>
      <c r="DT509" s="13" t="n"/>
      <c r="DU509" s="13" t="n"/>
      <c r="DV509" s="13" t="n"/>
      <c r="DW509" s="13" t="n"/>
      <c r="DX509" s="6" t="n"/>
      <c r="DY509" s="6" t="n"/>
      <c r="DZ509" s="6" t="n"/>
      <c r="EA509" s="6" t="n"/>
      <c r="EB509" s="13" t="n"/>
      <c r="EC509" s="13" t="n"/>
    </row>
    <row r="510" ht="16" customHeight="1">
      <c r="A510" s="21" t="inlineStr">
        <is>
          <t>Customer PN</t>
        </is>
      </c>
      <c r="B510" s="20" t="n"/>
      <c r="C510" s="20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20" t="n"/>
      <c r="W510" s="20" t="n"/>
      <c r="X510" s="20" t="n"/>
      <c r="Y510" s="20" t="n"/>
      <c r="Z510" s="20" t="n"/>
      <c r="AA510" s="20" t="n"/>
      <c r="AB510" s="13" t="n"/>
      <c r="AC510" s="32" t="n"/>
      <c r="AD510" s="32" t="n"/>
      <c r="AE510" s="32" t="n"/>
      <c r="AF510" s="32" t="n"/>
      <c r="AG510" s="32" t="n"/>
      <c r="AH510" s="32" t="n"/>
      <c r="AI510" s="32" t="n"/>
      <c r="AJ510" s="20" t="n"/>
      <c r="AK510" s="20" t="n"/>
      <c r="AL510" s="20" t="n"/>
      <c r="AP510" s="13" t="n"/>
      <c r="AQ510" s="30" t="n"/>
      <c r="AR510" s="30" t="n"/>
      <c r="AS510" s="30" t="n"/>
      <c r="AT510" s="30" t="n"/>
      <c r="AU510" s="30" t="n"/>
      <c r="AV510" s="30" t="n"/>
      <c r="AW510" s="30" t="n"/>
      <c r="AX510" s="30" t="n"/>
      <c r="AY510" s="30" t="n"/>
      <c r="AZ510" s="30" t="n"/>
      <c r="BA510" s="30" t="n"/>
      <c r="BB510" s="30" t="n"/>
      <c r="BC510" s="30" t="n"/>
      <c r="BD510" s="13" t="n"/>
      <c r="BE510" s="13" t="n"/>
      <c r="BF510" s="30" t="n"/>
      <c r="BG510" s="30" t="n"/>
      <c r="BH510" s="30" t="n"/>
      <c r="BI510" s="30" t="n"/>
      <c r="BJ510" s="32" t="n"/>
      <c r="BK510" s="32" t="n"/>
      <c r="BL510" s="32" t="n"/>
      <c r="BM510" s="32" t="n"/>
      <c r="BN510" s="32" t="n"/>
      <c r="BO510" s="30" t="n"/>
      <c r="BP510" s="30" t="n"/>
      <c r="BQ510" s="30" t="n"/>
      <c r="BR510" s="32" t="n"/>
      <c r="BS510" s="32" t="n"/>
      <c r="BT510" s="32" t="n"/>
      <c r="BU510" s="32" t="n"/>
      <c r="BV510" s="30" t="n"/>
      <c r="BW510" s="32" t="n"/>
      <c r="BX510" s="32" t="n"/>
      <c r="BY510" s="32" t="n"/>
      <c r="BZ510" s="32" t="n"/>
      <c r="CA510" s="20" t="n"/>
      <c r="CB510" s="20" t="n"/>
      <c r="CC510" s="13" t="n"/>
      <c r="CD510" s="13" t="n"/>
      <c r="CE510" s="13" t="n"/>
      <c r="CF510" s="13" t="n"/>
      <c r="CG510" s="13" t="n"/>
      <c r="CH510" s="13" t="n"/>
      <c r="CI510" s="13" t="n"/>
      <c r="CJ510" s="13" t="n"/>
      <c r="CK510" s="13" t="n"/>
      <c r="CL510" s="13" t="n"/>
      <c r="CM510" s="13" t="n"/>
      <c r="CN510" s="32" t="n"/>
      <c r="CO510" s="32" t="n"/>
      <c r="CP510" s="32" t="n"/>
      <c r="CQ510" s="32" t="n"/>
      <c r="CR510" s="30" t="n"/>
      <c r="CS510" s="30" t="n"/>
      <c r="CT510" s="30" t="n"/>
      <c r="CU510" s="13" t="n"/>
      <c r="CV510" s="30" t="n"/>
      <c r="CW510" s="30" t="n"/>
      <c r="CX510" s="30" t="n"/>
      <c r="CY510" s="30" t="n"/>
      <c r="CZ510" s="32" t="n"/>
      <c r="DA510" s="30" t="n"/>
      <c r="DB510" s="30" t="n"/>
      <c r="DC510" s="30" t="n"/>
      <c r="DD510" s="30" t="n"/>
      <c r="DE510" s="13" t="n"/>
      <c r="DF510" s="13" t="n"/>
      <c r="DG510" s="32" t="n"/>
      <c r="DH510" s="13" t="n"/>
      <c r="DI510" s="13" t="n"/>
      <c r="DJ510" s="13" t="n"/>
      <c r="DK510" s="13" t="n"/>
      <c r="DL510" s="13" t="n"/>
      <c r="DM510" s="13" t="n"/>
      <c r="DN510" s="13" t="n"/>
      <c r="DO510" s="30" t="n"/>
      <c r="DP510" s="30" t="n"/>
      <c r="DQ510" s="30" t="n"/>
      <c r="DR510" s="30" t="n"/>
      <c r="DS510" s="13" t="n"/>
      <c r="DT510" s="13" t="n"/>
      <c r="DU510" s="13" t="n"/>
      <c r="DV510" s="13" t="n"/>
      <c r="DW510" s="13" t="n"/>
      <c r="DX510" s="32" t="n"/>
      <c r="DY510" s="32" t="n"/>
      <c r="DZ510" s="32" t="n"/>
      <c r="EA510" s="32" t="n"/>
      <c r="EB510" s="13" t="n"/>
      <c r="EC510" s="13" t="n"/>
    </row>
    <row r="511" ht="16" customHeight="1">
      <c r="A511" s="12" t="inlineStr">
        <is>
          <t>PO REF</t>
        </is>
      </c>
      <c r="B511" s="13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3" t="n"/>
      <c r="L511" s="13" t="n"/>
      <c r="M511" s="20" t="n"/>
      <c r="N511" s="13" t="n"/>
      <c r="O511" s="13" t="n"/>
      <c r="P511" s="13" t="n"/>
      <c r="Q511" s="13" t="n"/>
      <c r="R511" s="13" t="n"/>
      <c r="S511" s="13" t="n"/>
      <c r="T511" s="13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3" t="n"/>
      <c r="AE511" s="13" t="n"/>
      <c r="AF511" s="13" t="n"/>
      <c r="AG511" s="13" t="n"/>
      <c r="AH511" s="13" t="n"/>
      <c r="AI511" s="13" t="n"/>
      <c r="AJ511" s="13" t="n"/>
      <c r="AK511" s="13" t="n"/>
      <c r="AL511" s="13" t="n"/>
      <c r="AP511" s="13" t="n"/>
      <c r="AQ511" s="13" t="n"/>
      <c r="AR511" s="13" t="n"/>
      <c r="AS511" s="13" t="n"/>
      <c r="AT511" s="13" t="n"/>
      <c r="AU511" s="13" t="n"/>
      <c r="AV511" s="13" t="n"/>
      <c r="AW511" s="13" t="n"/>
      <c r="AX511" s="13" t="n"/>
      <c r="AY511" s="13" t="n"/>
      <c r="AZ511" s="13" t="n"/>
      <c r="BA511" s="13" t="n"/>
      <c r="BB511" s="13" t="n"/>
      <c r="BC511" s="13" t="n"/>
      <c r="BD511" s="13" t="n"/>
      <c r="BE511" s="13" t="n"/>
      <c r="BF511" s="13" t="n"/>
      <c r="BG511" s="13" t="n"/>
      <c r="BH511" s="13" t="n"/>
      <c r="BI511" s="13" t="n"/>
      <c r="BJ511" s="13" t="n"/>
      <c r="BK511" s="13" t="n"/>
      <c r="BL511" s="13" t="n"/>
      <c r="BM511" s="13" t="n"/>
      <c r="BN511" s="13" t="n"/>
      <c r="BO511" s="13" t="n"/>
      <c r="BP511" s="13" t="n"/>
      <c r="BQ511" s="13" t="n"/>
      <c r="BR511" s="13" t="n"/>
      <c r="BS511" s="13" t="n"/>
      <c r="BT511" s="13" t="n"/>
      <c r="BU511" s="13" t="n"/>
      <c r="BV511" s="13" t="n"/>
      <c r="BW511" s="13" t="n"/>
      <c r="BX511" s="13" t="n"/>
      <c r="BY511" s="13" t="n"/>
      <c r="BZ511" s="13" t="n"/>
      <c r="CA511" s="13" t="n"/>
      <c r="CB511" s="13" t="n"/>
      <c r="CC511" s="13" t="n"/>
      <c r="CD511" s="13" t="n"/>
      <c r="CE511" s="13" t="n"/>
      <c r="CF511" s="13" t="n"/>
      <c r="CG511" s="13" t="n"/>
      <c r="CH511" s="13" t="n"/>
      <c r="CI511" s="13" t="n"/>
      <c r="CJ511" s="13" t="n"/>
      <c r="CK511" s="13" t="n"/>
      <c r="CL511" s="13" t="n"/>
      <c r="CM511" s="13" t="n"/>
      <c r="CN511" s="13" t="n"/>
      <c r="CO511" s="13" t="n"/>
      <c r="CP511" s="13" t="n"/>
      <c r="CQ511" s="13" t="n"/>
      <c r="CR511" s="13" t="n"/>
      <c r="CS511" s="13" t="n"/>
      <c r="CT511" s="13" t="n"/>
      <c r="CU511" s="13" t="n"/>
      <c r="CV511" s="13" t="n"/>
      <c r="CW511" s="13" t="n"/>
      <c r="CX511" s="13" t="n"/>
      <c r="CY511" s="13" t="n"/>
      <c r="CZ511" s="13" t="n"/>
      <c r="DA511" s="13" t="n"/>
      <c r="DB511" s="13" t="n"/>
      <c r="DC511" s="13" t="n"/>
      <c r="DD511" s="13" t="n"/>
      <c r="DE511" s="13" t="n"/>
      <c r="DF511" s="13" t="n"/>
      <c r="DG511" s="13" t="n"/>
      <c r="DH511" s="13" t="n"/>
      <c r="DI511" s="13" t="n"/>
      <c r="DJ511" s="13" t="n"/>
      <c r="DK511" s="13" t="n"/>
      <c r="DL511" s="13" t="n"/>
      <c r="DM511" s="13" t="n"/>
      <c r="DN511" s="13" t="n"/>
      <c r="DO511" s="13" t="n"/>
      <c r="DP511" s="13" t="n"/>
      <c r="DQ511" s="13" t="n"/>
      <c r="DR511" s="13" t="n"/>
      <c r="DS511" s="13" t="n"/>
      <c r="DT511" s="13" t="n"/>
      <c r="DU511" s="13" t="n"/>
      <c r="DV511" s="13" t="n"/>
      <c r="DW511" s="13" t="n"/>
      <c r="DX511" s="13" t="n"/>
      <c r="DY511" s="13" t="n"/>
      <c r="DZ511" s="13" t="n"/>
      <c r="EA511" s="13" t="n"/>
      <c r="EB511" s="13" t="n"/>
      <c r="EC511" s="13" t="n"/>
    </row>
    <row r="512" ht="16" customHeight="1">
      <c r="A512" s="12" t="inlineStr">
        <is>
          <t>From Stock</t>
        </is>
      </c>
      <c r="B512" s="30" t="n"/>
      <c r="C512" s="30" t="n"/>
      <c r="D512" s="30" t="n"/>
      <c r="E512" s="30" t="n"/>
      <c r="F512" s="30" t="n"/>
      <c r="G512" s="30" t="n"/>
      <c r="H512" s="30" t="n"/>
      <c r="I512" s="30" t="n"/>
      <c r="J512" s="30" t="n"/>
      <c r="K512" s="30" t="n"/>
      <c r="L512" s="30" t="n"/>
      <c r="M512" s="30" t="n"/>
      <c r="N512" s="30" t="n"/>
      <c r="O512" s="30" t="n"/>
      <c r="P512" s="30" t="n"/>
      <c r="Q512" s="30" t="n"/>
      <c r="R512" s="30" t="n"/>
      <c r="S512" s="30" t="n"/>
      <c r="T512" s="30" t="n"/>
      <c r="U512" s="30" t="n"/>
      <c r="V512" s="30" t="n"/>
      <c r="W512" s="30" t="n"/>
      <c r="X512" s="30" t="n"/>
      <c r="Y512" s="30" t="n"/>
      <c r="Z512" s="30" t="n"/>
      <c r="AA512" s="30" t="n"/>
      <c r="AB512" s="13" t="n"/>
      <c r="AC512" s="30" t="n"/>
      <c r="AD512" s="30" t="n"/>
      <c r="AE512" s="30" t="n"/>
      <c r="AF512" s="30" t="n"/>
      <c r="AG512" s="30" t="n"/>
      <c r="AH512" s="30" t="n"/>
      <c r="AI512" s="30" t="n"/>
      <c r="AJ512" s="30" t="n"/>
      <c r="AK512" s="30" t="n"/>
      <c r="AL512" s="30" t="n"/>
      <c r="AP512" s="13" t="n"/>
      <c r="AQ512" s="15" t="n"/>
      <c r="AR512" s="15" t="n"/>
      <c r="AS512" s="15" t="n"/>
      <c r="AT512" s="15" t="n"/>
      <c r="AU512" s="15" t="n"/>
      <c r="AV512" s="15" t="n"/>
      <c r="AW512" s="15" t="n"/>
      <c r="AX512" s="15" t="n"/>
      <c r="AY512" s="15" t="n"/>
      <c r="AZ512" s="15" t="n"/>
      <c r="BA512" s="15" t="n"/>
      <c r="BB512" s="15" t="n"/>
      <c r="BC512" s="15" t="n"/>
      <c r="BD512" s="13" t="n"/>
      <c r="BE512" s="13" t="n"/>
      <c r="BF512" s="15" t="n"/>
      <c r="BG512" s="15" t="n"/>
      <c r="BH512" s="15" t="n"/>
      <c r="BI512" s="15" t="n"/>
      <c r="BJ512" s="30" t="n"/>
      <c r="BK512" s="30" t="n"/>
      <c r="BL512" s="30" t="n"/>
      <c r="BM512" s="30" t="n"/>
      <c r="BN512" s="30" t="n"/>
      <c r="BO512" s="15" t="n"/>
      <c r="BP512" s="15" t="n"/>
      <c r="BQ512" s="15" t="n"/>
      <c r="BR512" s="30" t="n"/>
      <c r="BS512" s="30" t="n"/>
      <c r="BT512" s="30" t="n"/>
      <c r="BU512" s="30" t="n"/>
      <c r="BV512" s="15" t="n"/>
      <c r="BW512" s="30" t="n"/>
      <c r="BX512" s="30" t="n"/>
      <c r="BY512" s="30" t="n"/>
      <c r="BZ512" s="30" t="n"/>
      <c r="CA512" s="30" t="n"/>
      <c r="CB512" s="30" t="n"/>
      <c r="CC512" s="13" t="n"/>
      <c r="CD512" s="13" t="n"/>
      <c r="CE512" s="13" t="n"/>
      <c r="CF512" s="13" t="n"/>
      <c r="CG512" s="13" t="n"/>
      <c r="CH512" s="13" t="n"/>
      <c r="CI512" s="13" t="n"/>
      <c r="CJ512" s="13" t="n"/>
      <c r="CK512" s="13" t="n"/>
      <c r="CL512" s="13" t="n"/>
      <c r="CM512" s="13" t="n"/>
      <c r="CN512" s="30" t="n"/>
      <c r="CO512" s="30" t="n"/>
      <c r="CP512" s="30" t="n"/>
      <c r="CQ512" s="30" t="n"/>
      <c r="CR512" s="15" t="n"/>
      <c r="CS512" s="15" t="n"/>
      <c r="CT512" s="15" t="n"/>
      <c r="CU512" s="13" t="n"/>
      <c r="CV512" s="15" t="n"/>
      <c r="CW512" s="15" t="n"/>
      <c r="CX512" s="15" t="n"/>
      <c r="CY512" s="15" t="n"/>
      <c r="CZ512" s="30" t="n"/>
      <c r="DA512" s="15" t="n"/>
      <c r="DB512" s="15" t="n"/>
      <c r="DC512" s="15" t="n"/>
      <c r="DD512" s="15" t="n"/>
      <c r="DE512" s="13" t="n"/>
      <c r="DF512" s="13" t="n"/>
      <c r="DG512" s="30" t="n"/>
      <c r="DH512" s="13" t="n"/>
      <c r="DI512" s="13" t="n"/>
      <c r="DJ512" s="13" t="n"/>
      <c r="DK512" s="13" t="n"/>
      <c r="DL512" s="13" t="n"/>
      <c r="DM512" s="13" t="n"/>
      <c r="DN512" s="13" t="n"/>
      <c r="DO512" s="15" t="n"/>
      <c r="DP512" s="15" t="n"/>
      <c r="DQ512" s="15" t="n"/>
      <c r="DR512" s="15" t="n"/>
      <c r="DS512" s="13" t="n"/>
      <c r="DT512" s="13" t="n"/>
      <c r="DU512" s="13" t="n"/>
      <c r="DV512" s="13" t="n"/>
      <c r="DW512" s="13" t="n"/>
      <c r="DX512" s="30" t="n"/>
      <c r="DY512" s="30" t="n"/>
      <c r="DZ512" s="30" t="n"/>
      <c r="EA512" s="30" t="n"/>
      <c r="EB512" s="13" t="n"/>
      <c r="EC512" s="13" t="n"/>
    </row>
    <row r="513" ht="16" customHeight="1">
      <c r="A513" s="12" t="inlineStr">
        <is>
          <t>Qty</t>
        </is>
      </c>
      <c r="B513" s="13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3" t="n"/>
      <c r="L513" s="13" t="n"/>
      <c r="M513" s="13" t="n"/>
      <c r="N513" s="13" t="n"/>
      <c r="O513" s="13" t="n"/>
      <c r="P513" s="13" t="n"/>
      <c r="Q513" s="13" t="n"/>
      <c r="R513" s="13" t="n"/>
      <c r="S513" s="13" t="n"/>
      <c r="T513" s="13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3" t="n"/>
      <c r="AE513" s="13" t="n"/>
      <c r="AF513" s="13" t="n"/>
      <c r="AG513" s="13" t="n"/>
      <c r="AH513" s="13" t="n"/>
      <c r="AI513" s="13" t="n"/>
      <c r="AJ513" s="13" t="n"/>
      <c r="AK513" s="13" t="n"/>
      <c r="AL513" s="13" t="n"/>
      <c r="AP513" s="13" t="n"/>
      <c r="AQ513" s="17" t="n"/>
      <c r="AR513" s="17" t="n"/>
      <c r="AS513" s="17" t="n"/>
      <c r="AT513" s="17" t="n"/>
      <c r="AU513" s="17" t="n"/>
      <c r="AV513" s="17" t="n"/>
      <c r="AW513" s="17" t="n"/>
      <c r="AX513" s="17" t="n"/>
      <c r="AY513" s="17" t="n"/>
      <c r="AZ513" s="17" t="n"/>
      <c r="BA513" s="17" t="n"/>
      <c r="BB513" s="17" t="n"/>
      <c r="BC513" s="17" t="n"/>
      <c r="BD513" s="13" t="n"/>
      <c r="BE513" s="13" t="n"/>
      <c r="BF513" s="17" t="n"/>
      <c r="BG513" s="17" t="n"/>
      <c r="BH513" s="17" t="n"/>
      <c r="BI513" s="17" t="n"/>
      <c r="BJ513" s="13" t="n"/>
      <c r="BK513" s="13" t="n"/>
      <c r="BL513" s="13" t="n"/>
      <c r="BM513" s="13" t="n"/>
      <c r="BN513" s="13" t="n"/>
      <c r="BO513" s="17" t="n"/>
      <c r="BP513" s="17" t="n"/>
      <c r="BQ513" s="17" t="n"/>
      <c r="BR513" s="13" t="n"/>
      <c r="BS513" s="13" t="n"/>
      <c r="BT513" s="13" t="n"/>
      <c r="BU513" s="13" t="n"/>
      <c r="BV513" s="17" t="n"/>
      <c r="BW513" s="13" t="n"/>
      <c r="BX513" s="13" t="n"/>
      <c r="BY513" s="13" t="n"/>
      <c r="BZ513" s="13" t="n"/>
      <c r="CA513" s="13" t="n"/>
      <c r="CB513" s="13" t="n"/>
      <c r="CC513" s="13" t="n"/>
      <c r="CD513" s="13" t="n"/>
      <c r="CE513" s="13" t="n"/>
      <c r="CF513" s="13" t="n"/>
      <c r="CG513" s="13" t="n"/>
      <c r="CH513" s="13" t="n"/>
      <c r="CI513" s="13" t="n"/>
      <c r="CJ513" s="13" t="n"/>
      <c r="CK513" s="13" t="n"/>
      <c r="CL513" s="13" t="n"/>
      <c r="CM513" s="13" t="n"/>
      <c r="CN513" s="13" t="n"/>
      <c r="CO513" s="13" t="n"/>
      <c r="CP513" s="13" t="n"/>
      <c r="CQ513" s="13" t="n"/>
      <c r="CR513" s="17" t="n"/>
      <c r="CS513" s="17" t="n"/>
      <c r="CT513" s="17" t="n"/>
      <c r="CU513" s="13" t="n"/>
      <c r="CV513" s="17" t="n"/>
      <c r="CW513" s="17" t="n"/>
      <c r="CX513" s="17" t="n"/>
      <c r="CY513" s="17" t="n"/>
      <c r="CZ513" s="13" t="n"/>
      <c r="DA513" s="17" t="n"/>
      <c r="DB513" s="17" t="n"/>
      <c r="DC513" s="17" t="n"/>
      <c r="DD513" s="17" t="n"/>
      <c r="DE513" s="13" t="n"/>
      <c r="DF513" s="13" t="n"/>
      <c r="DG513" s="13" t="n"/>
      <c r="DH513" s="13" t="n"/>
      <c r="DI513" s="13" t="n"/>
      <c r="DJ513" s="13" t="n"/>
      <c r="DK513" s="13" t="n"/>
      <c r="DL513" s="13" t="n"/>
      <c r="DM513" s="13" t="n"/>
      <c r="DN513" s="13" t="n"/>
      <c r="DO513" s="17" t="n"/>
      <c r="DP513" s="17" t="n"/>
      <c r="DQ513" s="17" t="n"/>
      <c r="DR513" s="17" t="n"/>
      <c r="DS513" s="13" t="n"/>
      <c r="DT513" s="13" t="n"/>
      <c r="DU513" s="13" t="n"/>
      <c r="DV513" s="13" t="n"/>
      <c r="DW513" s="13" t="n"/>
      <c r="DX513" s="13" t="n"/>
      <c r="DY513" s="13" t="n"/>
      <c r="DZ513" s="13" t="n"/>
      <c r="EA513" s="13" t="n"/>
      <c r="EB513" s="13" t="n"/>
      <c r="EC513" s="13" t="n"/>
    </row>
    <row r="514" ht="16" customHeight="1">
      <c r="A514" s="14" t="inlineStr">
        <is>
          <t>Price</t>
        </is>
      </c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3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  <c r="AL514" s="15" t="n"/>
      <c r="AP514" s="19">
        <f>(AP512*AP511)*(1-AP513)</f>
        <v/>
      </c>
      <c r="AQ514" s="19">
        <f>(AQ512*AQ511)*(1-AQ513)</f>
        <v/>
      </c>
      <c r="AR514" s="19">
        <f>(AR512*AR511)*(1-AR513)</f>
        <v/>
      </c>
      <c r="AS514" s="19">
        <f>(AS512*AS511)*(1-AS513)</f>
        <v/>
      </c>
      <c r="AT514" s="19">
        <f>(AT512*AT511)*(1-AT513)</f>
        <v/>
      </c>
      <c r="AU514" s="19">
        <f>(AU512*AU511)*(1-AU513)</f>
        <v/>
      </c>
      <c r="AV514" s="19">
        <f>(AV512*AV511)*(1-AV513)</f>
        <v/>
      </c>
      <c r="AW514" s="19">
        <f>(AW512*AW511)*(1-AW513)</f>
        <v/>
      </c>
      <c r="AX514" s="19">
        <f>(AX512*AX511)*(1-AX513)</f>
        <v/>
      </c>
      <c r="AY514" s="19">
        <f>(AY512*AY511)*(1-AY513)</f>
        <v/>
      </c>
      <c r="AZ514" s="19">
        <f>(AZ512*AZ511)*(1-AZ513)</f>
        <v/>
      </c>
      <c r="BA514" s="19">
        <f>(BA512*BA511)*(1-BA513)</f>
        <v/>
      </c>
      <c r="BB514" s="19">
        <f>(BB512*BB511)*(1-BB513)</f>
        <v/>
      </c>
      <c r="BC514" s="19">
        <f>(BC512*BC511)*(1-BC513)</f>
        <v/>
      </c>
      <c r="BD514" s="19">
        <f>(BD512*BD511)*(1-BD513)</f>
        <v/>
      </c>
      <c r="BE514" s="19">
        <f>(BE512*BE511)*(1-BE513)</f>
        <v/>
      </c>
      <c r="BF514" s="19" t="n"/>
      <c r="BG514" s="19" t="n"/>
      <c r="BH514" s="19" t="n"/>
      <c r="BI514" s="19">
        <f>(BI512*BI511)*(1-BI513)</f>
        <v/>
      </c>
      <c r="BJ514" s="15" t="n"/>
      <c r="BK514" s="15" t="n"/>
      <c r="BL514" s="15" t="n"/>
      <c r="BM514" s="15" t="n"/>
      <c r="BN514" s="15" t="n"/>
      <c r="BO514" s="19">
        <f>(BO512*BO511)*(1-BO513)</f>
        <v/>
      </c>
      <c r="BP514" s="19">
        <f>(BP512*BP511)*(1-BP513)</f>
        <v/>
      </c>
      <c r="BQ514" s="19">
        <f>(BQ512*BQ511)*(1-BQ513)</f>
        <v/>
      </c>
      <c r="BR514" s="15" t="n"/>
      <c r="BS514" s="15" t="n"/>
      <c r="BT514" s="15" t="n"/>
      <c r="BU514" s="15" t="n"/>
      <c r="BV514" s="19">
        <f>(BV512*BV511)*(1-BV513)</f>
        <v/>
      </c>
      <c r="BW514" s="15" t="n"/>
      <c r="BX514" s="15" t="n"/>
      <c r="BY514" s="15" t="n"/>
      <c r="BZ514" s="15" t="n"/>
      <c r="CA514" s="15" t="n"/>
      <c r="CB514" s="15" t="n"/>
      <c r="CC514" s="19">
        <f>(CC512*CC511)*(1-CC513)</f>
        <v/>
      </c>
      <c r="CD514" s="19">
        <f>(CD512*CD511)*(1-CD513)</f>
        <v/>
      </c>
      <c r="CE514" s="19">
        <f>(CE512*CE511)*(1-CE513)</f>
        <v/>
      </c>
      <c r="CF514" s="19">
        <f>(CF512*CF511)*(1-CF513)</f>
        <v/>
      </c>
      <c r="CG514" s="19">
        <f>(CG512*CG511)*(1-CG513)</f>
        <v/>
      </c>
      <c r="CH514" s="19">
        <f>(CH512*CH511)*(1-CH513)</f>
        <v/>
      </c>
      <c r="CI514" s="19">
        <f>(CI512*CI511)*(1-CI513)</f>
        <v/>
      </c>
      <c r="CJ514" s="19">
        <f>(CJ512*CJ511)*(1-CJ513)</f>
        <v/>
      </c>
      <c r="CK514" s="19">
        <f>(CK512*CK511)*(1-CK513)</f>
        <v/>
      </c>
      <c r="CL514" s="19">
        <f>(CL512*CL511)*(1-CL513)</f>
        <v/>
      </c>
      <c r="CM514" s="19">
        <f>(CM512*CM511)*(1-CM513)</f>
        <v/>
      </c>
      <c r="CN514" s="15" t="n"/>
      <c r="CO514" s="15" t="n"/>
      <c r="CP514" s="15" t="n"/>
      <c r="CQ514" s="15" t="n"/>
      <c r="CR514" s="19">
        <f>(CR512*CR511)*(1-CR513)</f>
        <v/>
      </c>
      <c r="CS514" s="19">
        <f>(CS512*CS511)*(1-CS513)</f>
        <v/>
      </c>
      <c r="CT514" s="19">
        <f>(CT512*CT511)*(1-CT513)</f>
        <v/>
      </c>
      <c r="CU514" s="19">
        <f>(CU512*CU511)*(1-CU513)</f>
        <v/>
      </c>
      <c r="CV514" s="19">
        <f>(CV512*CV511)*(1-CV513)</f>
        <v/>
      </c>
      <c r="CW514" s="19">
        <f>(CW512*CW511)*(1-CW513)</f>
        <v/>
      </c>
      <c r="CX514" s="19" t="n"/>
      <c r="CY514" s="19" t="n"/>
      <c r="CZ514" s="15" t="n"/>
      <c r="DA514" s="19">
        <f>(DA512*DA511)*(1-DA513)</f>
        <v/>
      </c>
      <c r="DB514" s="19">
        <f>(DB512*DB511)*(1-DB513)</f>
        <v/>
      </c>
      <c r="DC514" s="19">
        <f>(DC512*DC511)*(1-DC513)</f>
        <v/>
      </c>
      <c r="DD514" s="19">
        <f>(DD512*DD511)*(1-DD513)</f>
        <v/>
      </c>
      <c r="DE514" s="19">
        <f>(DE512*DE511)*(1-DE513)</f>
        <v/>
      </c>
      <c r="DF514" s="19">
        <f>(DF512*DF511)*(1-DF513)</f>
        <v/>
      </c>
      <c r="DG514" s="15" t="n"/>
      <c r="DH514" s="19">
        <f>(DH512*DH511)*(1-DH513)</f>
        <v/>
      </c>
      <c r="DI514" s="19">
        <f>(DI512*DI511)*(1-DI513)</f>
        <v/>
      </c>
      <c r="DJ514" s="19">
        <f>(DJ512*DJ511)*(1-DJ513)</f>
        <v/>
      </c>
      <c r="DK514" s="19">
        <f>(DK512*DK511)*(1-DK513)</f>
        <v/>
      </c>
      <c r="DL514" s="19">
        <f>(DL512*DL511)*(1-DL513)</f>
        <v/>
      </c>
      <c r="DM514" s="19">
        <f>(DM512*DM511)*(1-DM513)</f>
        <v/>
      </c>
      <c r="DN514" s="19">
        <f>(DN512*DN511)*(1-DN513)</f>
        <v/>
      </c>
      <c r="DO514" s="19">
        <f>(DO512*DO511)*(1-DO513)</f>
        <v/>
      </c>
      <c r="DP514" s="19">
        <f>(DP512*DP511)*(1-DP513)</f>
        <v/>
      </c>
      <c r="DQ514" s="19">
        <f>(DQ512*DQ511)*(1-DQ513)</f>
        <v/>
      </c>
      <c r="DR514" s="19">
        <f>(DR512*DR511)*(1-DR513)</f>
        <v/>
      </c>
      <c r="DS514" s="19">
        <f>(DS512*DS511)*(1-DS513)</f>
        <v/>
      </c>
      <c r="DT514" s="13" t="n"/>
      <c r="DU514" s="19">
        <f>(DU512*DU511)*(1-DU513)</f>
        <v/>
      </c>
      <c r="DV514" s="19">
        <f>(DV512*DV511)*(1-DV513)</f>
        <v/>
      </c>
      <c r="DW514" s="19">
        <f>(DW512*DW511)*(1-DW513)</f>
        <v/>
      </c>
      <c r="DX514" s="15" t="n"/>
      <c r="DY514" s="15" t="n"/>
      <c r="DZ514" s="15" t="n"/>
      <c r="EA514" s="15" t="n"/>
      <c r="EB514" s="19">
        <f>(EB512*EB511)*(1-EB513)</f>
        <v/>
      </c>
      <c r="EC514" s="19">
        <f>(EC512*EC511)*(1-EC513)</f>
        <v/>
      </c>
    </row>
    <row r="515" ht="16" customHeight="1">
      <c r="A515" s="16" t="inlineStr">
        <is>
          <t>Discount</t>
        </is>
      </c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7" t="n"/>
      <c r="T515" s="17" t="n"/>
      <c r="U515" s="17" t="n"/>
      <c r="V515" s="17" t="n"/>
      <c r="W515" s="17" t="n"/>
      <c r="X515" s="17" t="n"/>
      <c r="Y515" s="17" t="n"/>
      <c r="Z515" s="17" t="n"/>
      <c r="AA515" s="17" t="n"/>
      <c r="AB515" s="13" t="n"/>
      <c r="AC515" s="17" t="n"/>
      <c r="AD515" s="17" t="n"/>
      <c r="AE515" s="17" t="n"/>
      <c r="AF515" s="17" t="n"/>
      <c r="AG515" s="17" t="n"/>
      <c r="AH515" s="17" t="n"/>
      <c r="AI515" s="17" t="n"/>
      <c r="AJ515" s="17" t="n"/>
      <c r="AK515" s="17" t="n"/>
      <c r="AL515" s="17" t="n"/>
      <c r="BJ515" s="17" t="n"/>
      <c r="BK515" s="17" t="n"/>
      <c r="BL515" s="17" t="n"/>
      <c r="BM515" s="17" t="n"/>
      <c r="BN515" s="17" t="n"/>
      <c r="BR515" s="17" t="n"/>
      <c r="BS515" s="17" t="n"/>
      <c r="BT515" s="17" t="n"/>
      <c r="BU515" s="17" t="n"/>
      <c r="BW515" s="17" t="n"/>
      <c r="BX515" s="17" t="n"/>
      <c r="BY515" s="17" t="n"/>
      <c r="BZ515" s="17" t="n"/>
      <c r="CA515" s="17" t="n"/>
      <c r="CB515" s="17" t="n"/>
      <c r="CN515" s="17" t="n"/>
      <c r="CO515" s="17" t="n"/>
      <c r="CP515" s="17" t="n"/>
      <c r="CQ515" s="17" t="n"/>
      <c r="CZ515" s="17" t="n"/>
      <c r="DG515" s="17" t="n"/>
      <c r="DT515" s="13" t="n"/>
      <c r="DX515" s="17" t="n"/>
      <c r="DY515" s="17" t="n"/>
      <c r="DZ515" s="17" t="n"/>
      <c r="EA515" s="17" t="n"/>
    </row>
    <row r="516" ht="16" customHeight="1">
      <c r="A516" s="18" t="inlineStr">
        <is>
          <t>Final Price</t>
        </is>
      </c>
      <c r="B516" s="19">
        <f>(B514*B513)*(1-B515)</f>
        <v/>
      </c>
      <c r="C516" s="19">
        <f>(C514*C513)*(1-C515)</f>
        <v/>
      </c>
      <c r="D516" s="19">
        <f>(D514*D513)*(1-D515)</f>
        <v/>
      </c>
      <c r="E516" s="19">
        <f>(E514*E513)*(1-E515)</f>
        <v/>
      </c>
      <c r="F516" s="19">
        <f>(F514*F513)*(1-F515)</f>
        <v/>
      </c>
      <c r="G516" s="19">
        <f>(G514*G513)*(1-G515)</f>
        <v/>
      </c>
      <c r="H516" s="19">
        <f>(H514*H513)*(1-H515)</f>
        <v/>
      </c>
      <c r="I516" s="19">
        <f>(I514*I513)*(1-I515)</f>
        <v/>
      </c>
      <c r="J516" s="19">
        <f>(J514*J513)*(1-J515)</f>
        <v/>
      </c>
      <c r="K516" s="19">
        <f>(K514*K513)*(1-K515)</f>
        <v/>
      </c>
      <c r="L516" s="19">
        <f>(L514*L513)*(1-L515)</f>
        <v/>
      </c>
      <c r="M516" s="19">
        <f>(M514*M513)*(1-M515)</f>
        <v/>
      </c>
      <c r="N516" s="19">
        <f>(N514*N513)*(1-N515)</f>
        <v/>
      </c>
      <c r="O516" s="19">
        <f>(O514*O513)*(1-O515)</f>
        <v/>
      </c>
      <c r="P516" s="19">
        <f>(P514*P513)*(1-P515)</f>
        <v/>
      </c>
      <c r="Q516" s="19">
        <f>(Q514*Q513)*(1-Q515)</f>
        <v/>
      </c>
      <c r="R516" s="19">
        <f>(R514*R513)*(1-R515)</f>
        <v/>
      </c>
      <c r="S516" s="19">
        <f>(S514*S513)*(1-S515)</f>
        <v/>
      </c>
      <c r="T516" s="19">
        <f>(T514*T513)*(1-T515)</f>
        <v/>
      </c>
      <c r="U516" s="19">
        <f>(U514*U513)*(1-U515)</f>
        <v/>
      </c>
      <c r="V516" s="19">
        <f>(V514*V513)*(1-V515)</f>
        <v/>
      </c>
      <c r="W516" s="19">
        <f>(W514*W513)*(1-W515)</f>
        <v/>
      </c>
      <c r="X516" s="19" t="n"/>
      <c r="Y516" s="19">
        <f>(Y514*Y513)*(1-Y515)</f>
        <v/>
      </c>
      <c r="Z516" s="19">
        <f>(Z514*Z513)*(1-Z515)</f>
        <v/>
      </c>
      <c r="AA516" s="19">
        <f>(AA514*AA513)*(1-AA515)</f>
        <v/>
      </c>
      <c r="AB516" s="19">
        <f>(AB514*AB513)*(1-AB515)</f>
        <v/>
      </c>
      <c r="AC516" s="19">
        <f>(AC514*AC513)*(1-AC515)</f>
        <v/>
      </c>
      <c r="AD516" s="19" t="n"/>
      <c r="AE516" s="19" t="n"/>
      <c r="AF516" s="19" t="n"/>
      <c r="AG516" s="19" t="n"/>
      <c r="AH516" s="19" t="n"/>
      <c r="AI516" s="19" t="n"/>
      <c r="AJ516" s="19">
        <f>(AJ514*AJ513)*(1-AJ515)</f>
        <v/>
      </c>
      <c r="AK516" s="19">
        <f>(AK514*AK513)*(1-AK515)</f>
        <v/>
      </c>
      <c r="AL516" s="19">
        <f>(AL514*AL513)*(1-AL515)</f>
        <v/>
      </c>
      <c r="BJ516" s="19">
        <f>(BJ514*BJ513)*(1-BJ515)</f>
        <v/>
      </c>
      <c r="BK516" s="19">
        <f>(BK514*BK513)*(1-BK515)</f>
        <v/>
      </c>
      <c r="BL516" s="19">
        <f>(BL514*BL513)*(1-BL515)</f>
        <v/>
      </c>
      <c r="BM516" s="19">
        <f>(BM514*BM513)*(1-BM515)</f>
        <v/>
      </c>
      <c r="BN516" s="19">
        <f>(BN514*BN513)*(1-BN515)</f>
        <v/>
      </c>
      <c r="BR516" s="19">
        <f>(BR514*BR513)*(1-BR515)</f>
        <v/>
      </c>
      <c r="BS516" s="19">
        <f>(BS514*BS513)*(1-BS515)</f>
        <v/>
      </c>
      <c r="BT516" s="19">
        <f>(BT514*BT513)*(1-BT515)</f>
        <v/>
      </c>
      <c r="BU516" s="19">
        <f>(BU514*BU513)*(1-BU515)</f>
        <v/>
      </c>
      <c r="BW516" s="19">
        <f>(BW514*BW513)*(1-BW515)</f>
        <v/>
      </c>
      <c r="BX516" s="19">
        <f>(BX514*BX513)*(1-BX515)</f>
        <v/>
      </c>
      <c r="BY516" s="19">
        <f>(BY514*BY513)*(1-BY515)</f>
        <v/>
      </c>
      <c r="BZ516" s="19">
        <f>(BZ514*BZ513)*(1-BZ515)</f>
        <v/>
      </c>
      <c r="CA516" s="19">
        <f>(CA514*CA513)*(1-CA515)</f>
        <v/>
      </c>
      <c r="CB516" s="19">
        <f>(CB514*CB513)*(1-CB515)</f>
        <v/>
      </c>
      <c r="CN516" s="19">
        <f>(CN514*CN513)*(1-CN515)</f>
        <v/>
      </c>
      <c r="CO516" s="19">
        <f>(CO514*CO513)*(1-CO515)</f>
        <v/>
      </c>
      <c r="CP516" s="19">
        <f>(CP514*CP513)*(1-CP515)</f>
        <v/>
      </c>
      <c r="CQ516" s="19">
        <f>(CQ514*CQ513)*(1-CQ515)</f>
        <v/>
      </c>
      <c r="CZ516" s="19">
        <f>(CZ514*CZ513)*(1-CZ515)</f>
        <v/>
      </c>
      <c r="DG516" s="19">
        <f>(DG514*DG513)*(1-DG515)</f>
        <v/>
      </c>
      <c r="DT516" s="19">
        <f>(DT514*DT513)*(1-DT515)</f>
        <v/>
      </c>
      <c r="DX516" s="19">
        <f>(DX514*DX513)*(1-DX515)</f>
        <v/>
      </c>
      <c r="DY516" s="19">
        <f>(DY514*DY513)*(1-DY515)</f>
        <v/>
      </c>
      <c r="DZ516" s="19">
        <f>(DZ514*DZ513)*(1-DZ515)</f>
        <v/>
      </c>
      <c r="EA516" s="19">
        <f>(EA514*EA513)*(1-EA515)</f>
        <v/>
      </c>
    </row>
  </sheetData>
  <pageMargins left="0.7" right="0.7" top="0.75" bottom="0.75" header="0.3" footer="0.3"/>
  <pageSetup orientation="portrait" paperSize="9" horizontalDpi="0" verticalDpi="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/>
  </sheetPr>
  <dimension ref="B4:BB18586"/>
  <sheetViews>
    <sheetView topLeftCell="A228" zoomScale="125" workbookViewId="0">
      <selection activeCell="AE136" sqref="AE136"/>
    </sheetView>
  </sheetViews>
  <sheetFormatPr baseColWidth="10" defaultRowHeight="13"/>
  <cols>
    <col width="11" bestFit="1" customWidth="1" min="2" max="2"/>
    <col width="10.83203125" customWidth="1" min="3" max="3"/>
    <col width="11" customWidth="1" min="4" max="4"/>
    <col width="11.83203125" customWidth="1" min="5" max="5"/>
    <col width="11" customWidth="1" min="6" max="6"/>
    <col width="10.83203125" customWidth="1" min="7" max="7"/>
    <col width="15" customWidth="1" min="8" max="8"/>
    <col width="13.1640625" customWidth="1" min="9" max="9"/>
    <col width="12.1640625" customWidth="1" min="10" max="10"/>
    <col width="18.83203125" customWidth="1" min="11" max="11"/>
    <col width="12.83203125" customWidth="1" min="12" max="12"/>
    <col width="12.83203125" bestFit="1" customWidth="1" min="13" max="13"/>
    <col width="11" bestFit="1" customWidth="1" min="16" max="20"/>
    <col width="11" bestFit="1" customWidth="1" min="22" max="22"/>
    <col width="12.6640625" customWidth="1" min="23" max="23"/>
    <col width="16" customWidth="1" min="24" max="24"/>
    <col width="14.5" customWidth="1" min="26" max="26"/>
    <col width="11" bestFit="1" customWidth="1" min="27" max="28"/>
    <col width="11.83203125" customWidth="1" min="29" max="29"/>
    <col width="12.5" customWidth="1" min="30" max="30"/>
    <col width="14" customWidth="1" min="31" max="31"/>
    <col width="11" bestFit="1" customWidth="1" min="44" max="44"/>
    <col width="12.83203125" bestFit="1" customWidth="1" min="45" max="45"/>
    <col width="11" bestFit="1" customWidth="1" min="47" max="47"/>
    <col width="12.83203125" bestFit="1" customWidth="1" min="48" max="49"/>
  </cols>
  <sheetData>
    <row r="4" ht="16" customHeight="1">
      <c r="B4" s="45" t="inlineStr">
        <is>
          <t>AE PN</t>
        </is>
      </c>
      <c r="C4" s="1" t="inlineStr">
        <is>
          <t>1</t>
        </is>
      </c>
      <c r="D4" s="1" t="inlineStr">
        <is>
          <t>2</t>
        </is>
      </c>
      <c r="E4" s="1" t="inlineStr">
        <is>
          <t>3</t>
        </is>
      </c>
      <c r="F4" s="1" t="inlineStr">
        <is>
          <t>4</t>
        </is>
      </c>
      <c r="G4" s="1" t="inlineStr">
        <is>
          <t>5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8</t>
        </is>
      </c>
      <c r="K4" s="1" t="inlineStr">
        <is>
          <t>9</t>
        </is>
      </c>
      <c r="L4" s="1" t="inlineStr">
        <is>
          <t>10</t>
        </is>
      </c>
      <c r="M4" s="1" t="inlineStr">
        <is>
          <t>11</t>
        </is>
      </c>
      <c r="N4" s="1" t="inlineStr">
        <is>
          <t>12</t>
        </is>
      </c>
      <c r="O4" s="1" t="inlineStr">
        <is>
          <t>13</t>
        </is>
      </c>
      <c r="P4" s="1" t="inlineStr">
        <is>
          <t>14</t>
        </is>
      </c>
      <c r="Q4" s="1" t="inlineStr">
        <is>
          <t>15</t>
        </is>
      </c>
      <c r="R4" s="1" t="inlineStr">
        <is>
          <t>16</t>
        </is>
      </c>
      <c r="S4" s="1" t="inlineStr">
        <is>
          <t>17</t>
        </is>
      </c>
      <c r="T4" s="1" t="inlineStr">
        <is>
          <t>18</t>
        </is>
      </c>
      <c r="U4" s="1" t="inlineStr">
        <is>
          <t>19</t>
        </is>
      </c>
      <c r="V4" s="1" t="inlineStr">
        <is>
          <t>20</t>
        </is>
      </c>
      <c r="W4" s="1" t="inlineStr">
        <is>
          <t>21</t>
        </is>
      </c>
      <c r="X4" s="1" t="inlineStr">
        <is>
          <t>22</t>
        </is>
      </c>
      <c r="Y4" s="1" t="inlineStr">
        <is>
          <t>23</t>
        </is>
      </c>
      <c r="Z4" s="1" t="inlineStr">
        <is>
          <t>24</t>
        </is>
      </c>
      <c r="AA4" s="1" t="inlineStr">
        <is>
          <t>25</t>
        </is>
      </c>
      <c r="AB4" s="1" t="inlineStr">
        <is>
          <t>26</t>
        </is>
      </c>
      <c r="AC4" s="1" t="inlineStr">
        <is>
          <t>27</t>
        </is>
      </c>
      <c r="AD4" s="1" t="inlineStr">
        <is>
          <t>28</t>
        </is>
      </c>
      <c r="AE4" s="1" t="inlineStr">
        <is>
          <t>35</t>
        </is>
      </c>
      <c r="AF4" s="1" t="inlineStr">
        <is>
          <t>36</t>
        </is>
      </c>
      <c r="AG4" s="1" t="inlineStr">
        <is>
          <t>37</t>
        </is>
      </c>
      <c r="AH4" s="44" t="inlineStr">
        <is>
          <t>38</t>
        </is>
      </c>
      <c r="AI4" s="45" t="inlineStr">
        <is>
          <t>39</t>
        </is>
      </c>
      <c r="AJ4" s="45" t="inlineStr">
        <is>
          <t>40</t>
        </is>
      </c>
      <c r="AK4" s="1" t="inlineStr">
        <is>
          <t>41</t>
        </is>
      </c>
      <c r="AL4" s="1" t="inlineStr">
        <is>
          <t>42</t>
        </is>
      </c>
      <c r="AM4" s="1" t="inlineStr">
        <is>
          <t>43</t>
        </is>
      </c>
      <c r="AN4" s="1" t="inlineStr">
        <is>
          <t>44</t>
        </is>
      </c>
      <c r="AO4" s="1" t="inlineStr">
        <is>
          <t>45</t>
        </is>
      </c>
      <c r="AP4" s="1" t="inlineStr">
        <is>
          <t>46</t>
        </is>
      </c>
      <c r="AQ4" s="1" t="inlineStr">
        <is>
          <t>47</t>
        </is>
      </c>
      <c r="AR4" s="1" t="inlineStr">
        <is>
          <t>48</t>
        </is>
      </c>
      <c r="AS4" s="1" t="inlineStr">
        <is>
          <t>49</t>
        </is>
      </c>
      <c r="AT4" s="1" t="inlineStr">
        <is>
          <t>50</t>
        </is>
      </c>
      <c r="AU4" s="1" t="inlineStr">
        <is>
          <t>51</t>
        </is>
      </c>
      <c r="AV4" s="1" t="inlineStr">
        <is>
          <t>52</t>
        </is>
      </c>
      <c r="AW4" s="1" t="inlineStr">
        <is>
          <t>53</t>
        </is>
      </c>
      <c r="AX4" s="1" t="inlineStr">
        <is>
          <t>54</t>
        </is>
      </c>
      <c r="AY4" s="1" t="inlineStr">
        <is>
          <t>55</t>
        </is>
      </c>
      <c r="AZ4" s="1" t="inlineStr">
        <is>
          <t>56</t>
        </is>
      </c>
      <c r="BA4" s="1" t="inlineStr">
        <is>
          <t>57</t>
        </is>
      </c>
      <c r="BB4" s="1" t="inlineStr">
        <is>
          <t>58</t>
        </is>
      </c>
    </row>
    <row r="5" ht="16" customHeight="1">
      <c r="B5" s="45" t="inlineStr">
        <is>
          <t>Valve</t>
        </is>
      </c>
      <c r="C5" s="2" t="inlineStr">
        <is>
          <t>1 7300313600XTZ2A</t>
        </is>
      </c>
      <c r="D5" s="2" t="inlineStr">
        <is>
          <t>1/2 9FB3600XTB</t>
        </is>
      </c>
      <c r="E5" s="2" t="inlineStr">
        <is>
          <t>2" 7380313600XTZ2</t>
        </is>
      </c>
      <c r="F5" s="2" t="inlineStr">
        <is>
          <t>1 7300313600XTZ2A</t>
        </is>
      </c>
      <c r="G5" s="2" t="inlineStr">
        <is>
          <t>1 7300313600XTZ2A</t>
        </is>
      </c>
      <c r="H5" s="2" t="inlineStr">
        <is>
          <t>1/2 9FB3600XTB</t>
        </is>
      </c>
      <c r="I5" s="2" t="inlineStr">
        <is>
          <t>2 333600MLC</t>
        </is>
      </c>
      <c r="J5" s="2" t="inlineStr">
        <is>
          <t>2 332236MLC</t>
        </is>
      </c>
      <c r="K5" s="2" t="inlineStr">
        <is>
          <t>11/2 333600MLC</t>
        </is>
      </c>
      <c r="L5" s="2" t="inlineStr">
        <is>
          <t>11/2 332236MLC</t>
        </is>
      </c>
      <c r="M5" s="2" t="inlineStr">
        <is>
          <t xml:space="preserve">1 333600MLC </t>
        </is>
      </c>
      <c r="N5" s="2" t="inlineStr">
        <is>
          <t>1 332236MLC</t>
        </is>
      </c>
      <c r="O5" s="2" t="inlineStr">
        <is>
          <t>3/4 333600MLC</t>
        </is>
      </c>
      <c r="P5" s="2" t="inlineStr">
        <is>
          <t>3/4 332236MLC</t>
        </is>
      </c>
      <c r="Q5" s="2" t="inlineStr">
        <is>
          <t xml:space="preserve">1/2 333600MLC </t>
        </is>
      </c>
      <c r="R5" s="2" t="inlineStr">
        <is>
          <t xml:space="preserve">1/2 332236MLC </t>
        </is>
      </c>
      <c r="S5" s="2" t="inlineStr">
        <is>
          <t xml:space="preserve">1/4 333600MLC </t>
        </is>
      </c>
      <c r="T5" s="2" t="inlineStr">
        <is>
          <t xml:space="preserve">1/4 332236MLC </t>
        </is>
      </c>
      <c r="U5" s="2" t="inlineStr">
        <is>
          <t>1 7180313600XTZ2A</t>
        </is>
      </c>
      <c r="V5" s="2" t="inlineStr">
        <is>
          <t>3/4 7150313600XTZ2A</t>
        </is>
      </c>
      <c r="W5" s="2" t="inlineStr">
        <is>
          <t>3/4 9NA3600XTB</t>
        </is>
      </c>
      <c r="X5" s="2" t="inlineStr">
        <is>
          <t>1/2 9NB3600XT</t>
        </is>
      </c>
      <c r="Y5" s="2" t="inlineStr">
        <is>
          <t>1 3C3600MTA3</t>
        </is>
      </c>
      <c r="Z5" s="5" t="inlineStr">
        <is>
          <t>QX35K05NDM</t>
        </is>
      </c>
      <c r="AA5" s="5" t="inlineStr">
        <is>
          <t>QX33K05SDM / QX35K05SDM</t>
        </is>
      </c>
      <c r="AB5" s="5" t="inlineStr">
        <is>
          <t>QX33B02SDM</t>
        </is>
      </c>
      <c r="AC5" s="7" t="inlineStr">
        <is>
          <t>QX4GK05SDM</t>
        </is>
      </c>
      <c r="AD5" s="5" t="inlineStr">
        <is>
          <t>ND9206HE1T-A3Y-DS02</t>
        </is>
      </c>
      <c r="AE5" s="7" t="inlineStr">
        <is>
          <t>RKN-359XT</t>
        </is>
      </c>
      <c r="AF5" s="7" t="inlineStr">
        <is>
          <t>RKN-356XT</t>
        </is>
      </c>
      <c r="AG5" s="7" t="inlineStr">
        <is>
          <t>RKN-354XT</t>
        </is>
      </c>
      <c r="AH5" s="7" t="inlineStr">
        <is>
          <t>RKN-357XT</t>
        </is>
      </c>
      <c r="AI5" s="7" t="inlineStr">
        <is>
          <t>RKN-174XTZ</t>
        </is>
      </c>
      <c r="AJ5" s="7" t="inlineStr">
        <is>
          <t>H036899</t>
        </is>
      </c>
      <c r="AK5" s="5" t="inlineStr">
        <is>
          <t>ND9203HE1T/D33-KA3</t>
        </is>
      </c>
      <c r="AL5" s="5" t="inlineStr">
        <is>
          <t>ND9206HE2T-A3Y-DS02</t>
        </is>
      </c>
      <c r="AM5" s="5" t="inlineStr">
        <is>
          <t>ND9206HE1T/D33-A3-KS-MS21-DS04</t>
        </is>
      </c>
      <c r="AN5" s="5" t="inlineStr">
        <is>
          <t>ND9206HE1T/D33-A3-MS21-DS04</t>
        </is>
      </c>
      <c r="AO5" s="5" t="inlineStr">
        <is>
          <t>ND9206HE1T/D33-KS-A3-DS02</t>
        </is>
      </c>
      <c r="AP5" s="5" t="inlineStr">
        <is>
          <t>ND9206HE1T-KS-A3Y-DS02</t>
        </is>
      </c>
      <c r="AQ5" s="5" t="inlineStr">
        <is>
          <t>ND9203HE1T-A3Y-DS02</t>
        </is>
      </c>
      <c r="AR5" s="5" t="inlineStr">
        <is>
          <t>SG9215HX/I02-DS01</t>
        </is>
      </c>
      <c r="AS5" s="5" t="inlineStr">
        <is>
          <t>1 4DXEU0013600XTB2</t>
        </is>
      </c>
      <c r="AT5" s="5" t="inlineStr">
        <is>
          <t>ND9206HE2T/D33-A3Y-DS04</t>
        </is>
      </c>
      <c r="AU5" s="5" t="inlineStr">
        <is>
          <t>1/2-4AB22HBDHB1</t>
        </is>
      </c>
      <c r="AV5" s="5" t="inlineStr">
        <is>
          <t>1 730SC312273XTZ1</t>
        </is>
      </c>
      <c r="AW5" s="5" t="inlineStr">
        <is>
          <t>8 815L-11-3600TT-MGR7/QA</t>
        </is>
      </c>
      <c r="AX5" s="5" t="inlineStr">
        <is>
          <t>ND9206HE2T-KS-A3Y-DS02</t>
        </is>
      </c>
      <c r="AY5" s="7" t="inlineStr">
        <is>
          <t>RKW-358XZ</t>
        </is>
      </c>
      <c r="AZ5" s="7" t="inlineStr">
        <is>
          <t>H026195</t>
        </is>
      </c>
      <c r="BA5" s="5" t="inlineStr">
        <is>
          <t>ND9106HXT-A3Y-KS-CE07</t>
        </is>
      </c>
      <c r="BB5" s="5" t="inlineStr">
        <is>
          <t>SG9235HXT/I60</t>
        </is>
      </c>
    </row>
    <row r="6" ht="16" customHeight="1">
      <c r="B6" s="45" t="inlineStr">
        <is>
          <t>Valve</t>
        </is>
      </c>
      <c r="C6" s="2" t="inlineStr">
        <is>
          <t>1 7300313600XTZ2A</t>
        </is>
      </c>
      <c r="D6" s="2" t="inlineStr">
        <is>
          <t>1/2 9FB3600XTB</t>
        </is>
      </c>
      <c r="E6" s="2" t="inlineStr">
        <is>
          <t>2" 7380313600XTZ2</t>
        </is>
      </c>
      <c r="F6" s="2" t="inlineStr">
        <is>
          <t>1 7300313600XTZ2A</t>
        </is>
      </c>
      <c r="G6" s="2" t="inlineStr">
        <is>
          <t>1 7300313600XTZ2A</t>
        </is>
      </c>
      <c r="H6" s="2" t="inlineStr">
        <is>
          <t>1/2 9FB3600XTB</t>
        </is>
      </c>
      <c r="I6" s="2" t="inlineStr">
        <is>
          <t>2 333600MLC</t>
        </is>
      </c>
      <c r="J6" s="2" t="inlineStr">
        <is>
          <t>2 332236MLC</t>
        </is>
      </c>
      <c r="K6" s="2" t="inlineStr">
        <is>
          <t>11/2 333600MLC</t>
        </is>
      </c>
      <c r="L6" s="2" t="inlineStr">
        <is>
          <t>11/2 332236MLC</t>
        </is>
      </c>
      <c r="M6" s="2" t="inlineStr">
        <is>
          <t xml:space="preserve">1 333600MLC </t>
        </is>
      </c>
      <c r="N6" s="2" t="inlineStr">
        <is>
          <t>1 332236MLC</t>
        </is>
      </c>
      <c r="O6" s="2" t="inlineStr">
        <is>
          <t>3/4 333600MLC</t>
        </is>
      </c>
      <c r="P6" s="2" t="inlineStr">
        <is>
          <t>3/4 332236MLC</t>
        </is>
      </c>
      <c r="Q6" s="2" t="inlineStr">
        <is>
          <t xml:space="preserve">1/2 333600MLC </t>
        </is>
      </c>
      <c r="R6" s="2" t="inlineStr">
        <is>
          <t xml:space="preserve">1/2 332236MLC </t>
        </is>
      </c>
      <c r="S6" s="2" t="inlineStr">
        <is>
          <t xml:space="preserve">1/4 333600MLC </t>
        </is>
      </c>
      <c r="T6" s="2" t="inlineStr">
        <is>
          <t xml:space="preserve">1/4 332236MLC </t>
        </is>
      </c>
      <c r="U6" s="2" t="inlineStr">
        <is>
          <t>1 7180313600XTZ2A</t>
        </is>
      </c>
      <c r="V6" s="2" t="inlineStr">
        <is>
          <t>3/4 7150313600XTZ2A</t>
        </is>
      </c>
      <c r="W6" s="2" t="inlineStr">
        <is>
          <t>3/4 9NA3600XTB</t>
        </is>
      </c>
      <c r="X6" s="2" t="inlineStr">
        <is>
          <t>1/2 9NB3600XT</t>
        </is>
      </c>
      <c r="Y6" s="2" t="inlineStr">
        <is>
          <t>1 3C3600MTA3</t>
        </is>
      </c>
      <c r="Z6" s="3" t="n"/>
      <c r="AA6" s="3" t="n"/>
      <c r="AB6" s="3" t="n"/>
      <c r="AC6" s="3" t="n"/>
      <c r="AD6" s="3" t="n"/>
      <c r="AE6" s="3" t="n"/>
      <c r="AF6" s="3" t="n"/>
      <c r="AG6" s="4" t="n"/>
      <c r="AH6" s="4" t="n"/>
      <c r="AI6" s="4" t="n"/>
      <c r="AJ6" s="4" t="n"/>
      <c r="AK6" s="4" t="n"/>
      <c r="AL6" s="3" t="n"/>
      <c r="AM6" s="3" t="n"/>
      <c r="AN6" s="3" t="n"/>
      <c r="AO6" s="3" t="n"/>
      <c r="AP6" s="3" t="n"/>
      <c r="AQ6" s="3" t="n"/>
      <c r="AR6" s="3" t="n"/>
      <c r="AS6" s="3" t="inlineStr">
        <is>
          <t>1 4DXEU0013600XTB2</t>
        </is>
      </c>
      <c r="AT6" s="3" t="n"/>
      <c r="AU6" s="3" t="n"/>
      <c r="AV6" s="3" t="inlineStr">
        <is>
          <t>1 730SC312273XTZ1</t>
        </is>
      </c>
      <c r="AW6" s="3" t="inlineStr">
        <is>
          <t>8 815L-11-3600TT-MGR7/QA</t>
        </is>
      </c>
      <c r="AX6" s="3" t="n"/>
      <c r="AY6" s="3" t="n"/>
      <c r="AZ6" s="3" t="n"/>
      <c r="BA6" s="3" t="n"/>
      <c r="BB6" s="3" t="n"/>
    </row>
    <row r="7" ht="16" customHeight="1">
      <c r="B7" s="45" t="inlineStr">
        <is>
          <t>Actuator</t>
        </is>
      </c>
      <c r="C7" s="5" t="inlineStr">
        <is>
          <t>VPVL100SR6BD</t>
        </is>
      </c>
      <c r="D7" s="5" t="inlineStr">
        <is>
          <t>VPVL051SR6BD</t>
        </is>
      </c>
      <c r="E7" s="5" t="inlineStr">
        <is>
          <t>VPVL300SR6BD</t>
        </is>
      </c>
      <c r="F7" s="5" t="inlineStr">
        <is>
          <t>VPVL100SR6BD</t>
        </is>
      </c>
      <c r="G7" s="5" t="inlineStr">
        <is>
          <t>VPVL100SR6BD</t>
        </is>
      </c>
      <c r="H7" s="5" t="inlineStr">
        <is>
          <t>VPVL051SR6BD</t>
        </is>
      </c>
      <c r="I7" s="5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inlineStr">
        <is>
          <t>Torq-Handle A – Spring</t>
        </is>
      </c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K7" s="6" t="n"/>
      <c r="AL7" s="6" t="n"/>
      <c r="AM7" s="6" t="n"/>
      <c r="AN7" s="6" t="n"/>
      <c r="AO7" s="6" t="n"/>
      <c r="AP7" s="6" t="n"/>
      <c r="AQ7" s="6" t="n"/>
      <c r="AR7" s="6" t="n"/>
      <c r="AS7" s="6" t="n"/>
      <c r="AT7" s="6" t="n"/>
      <c r="AU7" s="6" t="n"/>
      <c r="AV7" s="6" t="n"/>
      <c r="AW7" s="6" t="n"/>
      <c r="AX7" s="6" t="n"/>
      <c r="AY7" s="6" t="n"/>
      <c r="AZ7" s="6" t="n"/>
      <c r="BA7" s="6" t="n"/>
      <c r="BB7" s="6" t="n"/>
    </row>
    <row r="8" ht="16" customHeight="1">
      <c r="B8" s="45" t="inlineStr">
        <is>
          <t>Linkage</t>
        </is>
      </c>
      <c r="C8" s="5" t="inlineStr">
        <is>
          <t>LK-1869</t>
        </is>
      </c>
      <c r="D8" s="5" t="inlineStr">
        <is>
          <t>LK1878</t>
        </is>
      </c>
      <c r="E8" s="5" t="inlineStr">
        <is>
          <t>LK-1873</t>
        </is>
      </c>
      <c r="F8" s="5" t="inlineStr">
        <is>
          <t>LK-1869</t>
        </is>
      </c>
      <c r="G8" s="5" t="inlineStr">
        <is>
          <t>LK-1869</t>
        </is>
      </c>
      <c r="H8" s="5" t="inlineStr">
        <is>
          <t>LK1878</t>
        </is>
      </c>
      <c r="I8" s="5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inlineStr">
        <is>
          <t>Return to Open</t>
        </is>
      </c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</row>
    <row r="9" ht="16" customHeight="1">
      <c r="B9" s="45" t="inlineStr">
        <is>
          <t>LD</t>
        </is>
      </c>
      <c r="C9" s="5" t="inlineStr">
        <is>
          <t>LD-99</t>
        </is>
      </c>
      <c r="D9" s="5" t="inlineStr">
        <is>
          <t>LD-98</t>
        </is>
      </c>
      <c r="E9" s="6" t="n"/>
      <c r="F9" s="6" t="n"/>
      <c r="G9" s="5" t="inlineStr">
        <is>
          <t>LD-99</t>
        </is>
      </c>
      <c r="H9" s="5" t="inlineStr">
        <is>
          <t>LD-98</t>
        </is>
      </c>
      <c r="I9" s="5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6" t="n"/>
      <c r="AX9" s="6" t="n"/>
      <c r="AY9" s="6" t="n"/>
      <c r="AZ9" s="6" t="n"/>
      <c r="BA9" s="6" t="n"/>
      <c r="BB9" s="6" t="n"/>
    </row>
    <row r="10" ht="16" customHeight="1">
      <c r="B10" s="45" t="inlineStr">
        <is>
          <t>Limit Switch</t>
        </is>
      </c>
      <c r="C10" s="5" t="inlineStr">
        <is>
          <t>QX35K05NDM</t>
        </is>
      </c>
      <c r="D10" s="5" t="inlineStr">
        <is>
          <t>QX35K05NDM</t>
        </is>
      </c>
      <c r="E10" s="6" t="n"/>
      <c r="F10" s="6" t="n"/>
      <c r="G10" s="7" t="inlineStr">
        <is>
          <t>QX35B02NDM</t>
        </is>
      </c>
      <c r="H10" s="7" t="inlineStr">
        <is>
          <t>QX35B02NDM</t>
        </is>
      </c>
      <c r="I10" s="7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5" t="inlineStr">
        <is>
          <t>QX35K05NDM</t>
        </is>
      </c>
      <c r="AA10" s="5" t="inlineStr">
        <is>
          <t>QX33K05SDM / QX35K05SDM</t>
        </is>
      </c>
      <c r="AB10" s="5" t="inlineStr">
        <is>
          <t>QX33B02SDM</t>
        </is>
      </c>
      <c r="AC10" s="7" t="inlineStr">
        <is>
          <t>QX4GK05SDM</t>
        </is>
      </c>
      <c r="AD10" s="5" t="n"/>
      <c r="AE10" s="6" t="n"/>
      <c r="AF10" s="6" t="n"/>
      <c r="AG10" s="6" t="n"/>
      <c r="AK10" s="6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6" t="n"/>
      <c r="AZ10" s="6" t="n"/>
      <c r="BA10" s="5" t="n"/>
      <c r="BB10" s="5" t="n"/>
    </row>
    <row r="11" ht="16" customHeight="1">
      <c r="B11" s="45" t="inlineStr">
        <is>
          <t>Positioner</t>
        </is>
      </c>
      <c r="C11" s="5" t="n"/>
      <c r="D11" s="5" t="n"/>
      <c r="E11" s="6" t="n"/>
      <c r="F11" s="6" t="n"/>
      <c r="G11" s="7" t="n"/>
      <c r="H11" s="7" t="n"/>
      <c r="I11" s="7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5" t="n"/>
      <c r="AA11" s="5" t="n"/>
      <c r="AB11" s="5" t="n"/>
      <c r="AC11" s="6" t="n"/>
      <c r="AD11" s="5" t="inlineStr">
        <is>
          <t>ND9206HE1T-A3Y-DS02</t>
        </is>
      </c>
      <c r="AE11" s="6" t="n"/>
      <c r="AF11" s="6" t="n"/>
      <c r="AG11" s="6" t="n"/>
      <c r="AK11" s="5" t="inlineStr">
        <is>
          <t>ND9203HE1T/D33-KA3</t>
        </is>
      </c>
      <c r="AL11" s="5" t="inlineStr">
        <is>
          <t>ND9206HE2T-A3Y-DS02</t>
        </is>
      </c>
      <c r="AM11" s="5" t="inlineStr">
        <is>
          <t>ND9206HE1T/D33-A3-KS-MS21-DS04</t>
        </is>
      </c>
      <c r="AN11" s="5" t="inlineStr">
        <is>
          <t>ND9206HE1T/D33-A3-MS21-DS04</t>
        </is>
      </c>
      <c r="AO11" s="5" t="inlineStr">
        <is>
          <t>ND9206HE1T/D33-KS-A3-DS02</t>
        </is>
      </c>
      <c r="AP11" s="5" t="inlineStr">
        <is>
          <t>ND9206HE1T-A3Y-DS02</t>
        </is>
      </c>
      <c r="AQ11" s="5" t="inlineStr">
        <is>
          <t>ND9203HE1T-A3Y-DS02</t>
        </is>
      </c>
      <c r="AR11" s="5" t="inlineStr">
        <is>
          <t>SG9215HX/I02-DS01</t>
        </is>
      </c>
      <c r="AS11" s="5" t="n"/>
      <c r="AT11" s="5" t="inlineStr">
        <is>
          <t>ND9206HE2T/D33-A3Y-DS04</t>
        </is>
      </c>
      <c r="AU11" s="5" t="inlineStr">
        <is>
          <t>1/2-4AB22HBDHB1</t>
        </is>
      </c>
      <c r="AV11" s="5" t="n"/>
      <c r="AW11" s="5" t="n"/>
      <c r="AX11" s="5" t="inlineStr">
        <is>
          <t>ND9206HE1T-A3Y-DS02</t>
        </is>
      </c>
      <c r="AY11" s="6" t="n"/>
      <c r="AZ11" s="6" t="n"/>
      <c r="BA11" s="5" t="inlineStr">
        <is>
          <t>ND9106HXT-A3Y-KS-CE07</t>
        </is>
      </c>
      <c r="BB11" s="5" t="inlineStr">
        <is>
          <t>SG9235HXT/I60</t>
        </is>
      </c>
    </row>
    <row r="12" ht="16" customHeight="1">
      <c r="B12" s="45" t="inlineStr">
        <is>
          <t>Linkage</t>
        </is>
      </c>
      <c r="C12" s="5" t="inlineStr">
        <is>
          <t>ST970156</t>
        </is>
      </c>
      <c r="D12" s="5" t="inlineStr">
        <is>
          <t>ST970156</t>
        </is>
      </c>
      <c r="E12" s="6" t="n"/>
      <c r="F12" s="6" t="n"/>
      <c r="G12" s="5" t="inlineStr">
        <is>
          <t>ST970156</t>
        </is>
      </c>
      <c r="H12" s="5" t="inlineStr">
        <is>
          <t>ST970156</t>
        </is>
      </c>
      <c r="I12" s="5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</row>
    <row r="13" ht="16" customHeight="1">
      <c r="B13" s="45" t="inlineStr">
        <is>
          <t>Valve Repair Kit</t>
        </is>
      </c>
      <c r="C13" s="5" t="n"/>
      <c r="D13" s="5" t="n"/>
      <c r="E13" s="6" t="n"/>
      <c r="F13" s="6" t="n"/>
      <c r="G13" s="5" t="n"/>
      <c r="H13" s="5" t="n"/>
      <c r="I13" s="5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7" t="inlineStr">
        <is>
          <t>RKN-359XT</t>
        </is>
      </c>
      <c r="AF13" s="7" t="inlineStr">
        <is>
          <t>RKN-356XT</t>
        </is>
      </c>
      <c r="AG13" s="7" t="inlineStr">
        <is>
          <t>RKN-354XT</t>
        </is>
      </c>
      <c r="AK13" s="7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7" t="inlineStr">
        <is>
          <t>RKW-358XZ</t>
        </is>
      </c>
      <c r="AZ13" s="7" t="inlineStr">
        <is>
          <t>H026195</t>
        </is>
      </c>
      <c r="BA13" s="6" t="n"/>
      <c r="BB13" s="6" t="n"/>
    </row>
    <row r="14" ht="16" customHeight="1">
      <c r="B14" s="45" t="inlineStr">
        <is>
          <t>Ormat PN</t>
        </is>
      </c>
      <c r="C14" s="13" t="inlineStr">
        <is>
          <t>955.070.085.1</t>
        </is>
      </c>
      <c r="D14" s="13" t="inlineStr">
        <is>
          <t>955.070.086.1</t>
        </is>
      </c>
      <c r="E14" s="13" t="inlineStr">
        <is>
          <t>955.071.676.1</t>
        </is>
      </c>
      <c r="F14" s="13" t="inlineStr">
        <is>
          <t>955.072.575.1</t>
        </is>
      </c>
      <c r="G14" s="13" t="inlineStr">
        <is>
          <t>955.070.092.1</t>
        </is>
      </c>
      <c r="H14" s="13" t="inlineStr">
        <is>
          <t>955.070.093.1</t>
        </is>
      </c>
      <c r="I14" s="13" t="inlineStr">
        <is>
          <t>955.071.471.1</t>
        </is>
      </c>
      <c r="J14" s="13" t="inlineStr">
        <is>
          <t>955.073.129.1, 955.073.861.1</t>
        </is>
      </c>
      <c r="K14" s="13" t="inlineStr">
        <is>
          <t>955.071.198.1, 955.071.375.1</t>
        </is>
      </c>
      <c r="L14" s="13" t="inlineStr">
        <is>
          <t>955.074.285.1, 955.074.814.1</t>
        </is>
      </c>
      <c r="M14" s="13" t="inlineStr">
        <is>
          <t xml:space="preserve">955.071.374.1, 955.070.741.1, 955.070.812.1, 955.071.008.1, 955.071.364.1, 955.073.215.1, 960.070.741.1   </t>
        </is>
      </c>
      <c r="N14" s="13" t="inlineStr">
        <is>
          <t>955.070.841.1, 960.070.841.1, 955.073.089.1</t>
        </is>
      </c>
      <c r="O14" s="13" t="inlineStr">
        <is>
          <t>955.071.373.1, 955.071.363.1</t>
        </is>
      </c>
      <c r="P14" s="13" t="inlineStr">
        <is>
          <t>955.070.840.1</t>
        </is>
      </c>
      <c r="Q14" s="13" t="inlineStr">
        <is>
          <t xml:space="preserve">955.071.839.1, 955.071.365.1, 960.071.839.1 </t>
        </is>
      </c>
      <c r="R14" s="13" t="inlineStr">
        <is>
          <t>955.070.839.1, 955.074.813.1</t>
        </is>
      </c>
      <c r="S14" s="13" t="inlineStr">
        <is>
          <t>955.071.085.1</t>
        </is>
      </c>
      <c r="T14" s="13" t="n"/>
      <c r="U14" s="13" t="inlineStr">
        <is>
          <t>955.071.924.1</t>
        </is>
      </c>
      <c r="V14" s="13" t="inlineStr">
        <is>
          <t>955.071.268.1, 955.071.310.1, 955.072.267.1</t>
        </is>
      </c>
      <c r="W14" s="13" t="inlineStr">
        <is>
          <t>955.074.758.1</t>
        </is>
      </c>
      <c r="X14" s="13" t="inlineStr">
        <is>
          <t>955.071.278.1, 955.071.277.1</t>
        </is>
      </c>
      <c r="Y14" s="13" t="inlineStr">
        <is>
          <t>955.073.189.1</t>
        </is>
      </c>
      <c r="Z14" s="13" t="n"/>
      <c r="AA14" s="13" t="inlineStr">
        <is>
          <t xml:space="preserve"> 955.070.522.1, 955.070.406.1 (incl ST960105)</t>
        </is>
      </c>
      <c r="AB14" s="13" t="inlineStr">
        <is>
          <t>955.070.409.1</t>
        </is>
      </c>
      <c r="AC14" s="6" t="inlineStr">
        <is>
          <t>955.070.308.1</t>
        </is>
      </c>
      <c r="AD14" s="6" t="inlineStr">
        <is>
          <t>MTZ9206−130, MTZ9206−80</t>
        </is>
      </c>
      <c r="AE14" s="6" t="inlineStr">
        <is>
          <t>955.070.357.1</t>
        </is>
      </c>
      <c r="AF14" s="6" t="inlineStr">
        <is>
          <t>955.070.358.1</t>
        </is>
      </c>
      <c r="AG14" s="6" t="inlineStr">
        <is>
          <t>955.070.359.1</t>
        </is>
      </c>
      <c r="AH14" s="6" t="n"/>
      <c r="AI14" s="6" t="n"/>
      <c r="AJ14" s="6" t="n"/>
      <c r="AK14" s="6" t="inlineStr">
        <is>
          <t>955.071.472.1</t>
        </is>
      </c>
      <c r="AL14" s="6" t="inlineStr">
        <is>
          <t>MTZ9206NI−130, MTZ9206NI−80</t>
        </is>
      </c>
      <c r="AM14" s="6" t="inlineStr">
        <is>
          <t>MTZ9206LSE−130</t>
        </is>
      </c>
      <c r="AN14" s="6" t="inlineStr">
        <is>
          <t>MTZ9206LSE−80</t>
        </is>
      </c>
      <c r="AO14" s="6" t="inlineStr">
        <is>
          <t>955.070.293.1</t>
        </is>
      </c>
      <c r="AP14" s="6" t="inlineStr">
        <is>
          <t>955.070.403.1</t>
        </is>
      </c>
      <c r="AQ14" s="6" t="n"/>
      <c r="AR14" s="6" t="n">
        <v>5262700</v>
      </c>
      <c r="AS14" s="6" t="n">
        <v>1930524140</v>
      </c>
      <c r="AT14" s="6" t="inlineStr">
        <is>
          <t>MTZ9206LSNI−130</t>
        </is>
      </c>
      <c r="AU14" s="6" t="n">
        <v>2714319</v>
      </c>
      <c r="AV14" s="6" t="n">
        <v>1933724140</v>
      </c>
      <c r="AW14" s="6" t="n">
        <v>1000100001</v>
      </c>
      <c r="AX14" s="6" t="inlineStr">
        <is>
          <t>955.070.097.1</t>
        </is>
      </c>
      <c r="AY14" s="6" t="inlineStr">
        <is>
          <t>36JM8852050</t>
        </is>
      </c>
      <c r="AZ14" s="6" t="inlineStr">
        <is>
          <t>36JM2100800</t>
        </is>
      </c>
      <c r="BA14" s="6" t="inlineStr">
        <is>
          <t>955.070.282.1</t>
        </is>
      </c>
      <c r="BB14" s="6" t="n"/>
    </row>
    <row r="17">
      <c r="C17">
        <f>VLOOKUP(D17,Vavles2[],2,TRUE)</f>
        <v/>
      </c>
      <c r="D17" t="n">
        <v>12</v>
      </c>
    </row>
    <row r="18">
      <c r="N18" t="inlineStr">
        <is>
          <t>Old</t>
        </is>
      </c>
      <c r="O18" t="inlineStr">
        <is>
          <t>Data</t>
        </is>
      </c>
      <c r="P18" t="inlineStr">
        <is>
          <t>Transposed</t>
        </is>
      </c>
    </row>
    <row r="19" ht="17" customHeight="1" thickBot="1">
      <c r="B19" s="1" t="inlineStr">
        <is>
          <t>AE PN</t>
        </is>
      </c>
      <c r="C19" s="1" t="inlineStr">
        <is>
          <t>Valve</t>
        </is>
      </c>
      <c r="D19" s="1" t="inlineStr">
        <is>
          <t>Actuator</t>
        </is>
      </c>
      <c r="E19" s="1" t="inlineStr">
        <is>
          <t>Linkage</t>
        </is>
      </c>
      <c r="F19" s="1" t="inlineStr">
        <is>
          <t>LD</t>
        </is>
      </c>
      <c r="G19" s="1" t="inlineStr">
        <is>
          <t>Limit Switch</t>
        </is>
      </c>
      <c r="H19" s="1" t="inlineStr">
        <is>
          <t>Positioner</t>
        </is>
      </c>
      <c r="I19" s="1" t="inlineStr">
        <is>
          <t>Linkage3</t>
        </is>
      </c>
      <c r="J19" s="1" t="inlineStr">
        <is>
          <t>Valve Repair Kit</t>
        </is>
      </c>
      <c r="K19" s="8" t="inlineStr">
        <is>
          <t>Ormat PN</t>
        </is>
      </c>
      <c r="L19" s="11" t="inlineStr">
        <is>
          <t>Customer</t>
        </is>
      </c>
      <c r="M19" s="21" t="inlineStr">
        <is>
          <t>Customer PN</t>
        </is>
      </c>
      <c r="N19" s="12" t="inlineStr">
        <is>
          <t>PO REF</t>
        </is>
      </c>
      <c r="O19" s="12" t="inlineStr">
        <is>
          <t>From Stock</t>
        </is>
      </c>
      <c r="P19" s="12" t="inlineStr">
        <is>
          <t>Qty</t>
        </is>
      </c>
      <c r="Q19" s="14" t="inlineStr">
        <is>
          <t>Price</t>
        </is>
      </c>
      <c r="R19" s="16" t="inlineStr">
        <is>
          <t>Discount</t>
        </is>
      </c>
      <c r="S19" s="16" t="inlineStr">
        <is>
          <t>Shipment</t>
        </is>
      </c>
      <c r="T19" s="18" t="inlineStr">
        <is>
          <t>Final Price</t>
        </is>
      </c>
    </row>
    <row r="20" ht="18" customHeight="1" thickBot="1" thickTop="1">
      <c r="B20" s="1" t="n">
        <v>1</v>
      </c>
      <c r="C20" s="2" t="inlineStr">
        <is>
          <t>1 7300313600XTZ2A</t>
        </is>
      </c>
      <c r="D20" s="5" t="inlineStr">
        <is>
          <t>VPVL100SR6BD</t>
        </is>
      </c>
      <c r="E20" s="5" t="inlineStr">
        <is>
          <t>LK-1869</t>
        </is>
      </c>
      <c r="F20" s="5" t="inlineStr">
        <is>
          <t>LD-99</t>
        </is>
      </c>
      <c r="G20" s="5" t="inlineStr">
        <is>
          <t>QX35K05NDM</t>
        </is>
      </c>
      <c r="H20" s="5" t="n"/>
      <c r="I20" s="5" t="inlineStr">
        <is>
          <t>ST970156</t>
        </is>
      </c>
      <c r="J20" s="5" t="n"/>
      <c r="K20" s="9" t="inlineStr">
        <is>
          <t>955.070.085.1</t>
        </is>
      </c>
      <c r="L20" s="6" t="inlineStr">
        <is>
          <t>Ormat</t>
        </is>
      </c>
      <c r="M20" s="20" t="inlineStr">
        <is>
          <t>955.070.085.1</t>
        </is>
      </c>
      <c r="N20" s="13" t="inlineStr">
        <is>
          <t>AJ19-0805</t>
        </is>
      </c>
      <c r="O20" s="30" t="n"/>
      <c r="P20" s="13" t="n">
        <v>8</v>
      </c>
      <c r="Q20" s="15" t="n">
        <v>5287.36</v>
      </c>
      <c r="R20" s="17" t="n">
        <v>0</v>
      </c>
      <c r="S20" s="40" t="n"/>
      <c r="T20" s="19">
        <f>(Q20*P20)*(1-R20)</f>
        <v/>
      </c>
    </row>
    <row r="21" ht="18" customHeight="1" thickBot="1" thickTop="1">
      <c r="B21" s="1" t="n">
        <v>2</v>
      </c>
      <c r="C21" s="2" t="inlineStr">
        <is>
          <t>1/2 9FB3600XTB</t>
        </is>
      </c>
      <c r="D21" s="5" t="inlineStr">
        <is>
          <t>VPVL051SR6BD</t>
        </is>
      </c>
      <c r="E21" s="5" t="inlineStr">
        <is>
          <t>LK1878</t>
        </is>
      </c>
      <c r="F21" s="5" t="inlineStr">
        <is>
          <t>LD-98</t>
        </is>
      </c>
      <c r="G21" s="5" t="inlineStr">
        <is>
          <t>QX35K05NDM</t>
        </is>
      </c>
      <c r="H21" s="5" t="n"/>
      <c r="I21" s="5" t="inlineStr">
        <is>
          <t>ST970156</t>
        </is>
      </c>
      <c r="J21" s="5" t="n"/>
      <c r="K21" s="9" t="inlineStr">
        <is>
          <t>955.070.086.1</t>
        </is>
      </c>
      <c r="L21" s="6" t="inlineStr">
        <is>
          <t>Ormat</t>
        </is>
      </c>
      <c r="M21" s="20" t="inlineStr">
        <is>
          <t>955.070.086.1</t>
        </is>
      </c>
      <c r="N21" s="13" t="inlineStr">
        <is>
          <t>AJ19-0805</t>
        </is>
      </c>
      <c r="O21" s="30" t="n"/>
      <c r="P21" s="13" t="n">
        <v>8</v>
      </c>
      <c r="Q21" s="15" t="n">
        <v>3065.76</v>
      </c>
      <c r="R21" s="17" t="n">
        <v>0</v>
      </c>
      <c r="S21" s="40" t="n"/>
      <c r="T21" s="19">
        <f>(Q21*P21)*(1-R21)</f>
        <v/>
      </c>
      <c r="X21">
        <f t="array" ref="X21">Sales</f>
        <v/>
      </c>
    </row>
    <row r="22" ht="18" customHeight="1" thickBot="1" thickTop="1">
      <c r="B22" s="1" t="n">
        <v>3</v>
      </c>
      <c r="C22" s="2" t="inlineStr">
        <is>
          <t>2" 7380313600XTZ2</t>
        </is>
      </c>
      <c r="D22" s="5" t="inlineStr">
        <is>
          <t>VPVL300SR6BD</t>
        </is>
      </c>
      <c r="E22" s="5" t="inlineStr">
        <is>
          <t>LK-1873</t>
        </is>
      </c>
      <c r="F22" s="6" t="n"/>
      <c r="G22" s="6" t="n"/>
      <c r="H22" s="6" t="n"/>
      <c r="I22" s="6" t="n"/>
      <c r="J22" s="6" t="n"/>
      <c r="K22" s="9" t="inlineStr">
        <is>
          <t>955.071.676.1</t>
        </is>
      </c>
      <c r="L22" s="6" t="inlineStr">
        <is>
          <t>Ormat</t>
        </is>
      </c>
      <c r="M22" s="20" t="inlineStr">
        <is>
          <t>955.071.676.1</t>
        </is>
      </c>
      <c r="N22" s="13" t="inlineStr">
        <is>
          <t>AJ19-0805</t>
        </is>
      </c>
      <c r="O22" s="30" t="n"/>
      <c r="P22" s="13" t="n">
        <v>8</v>
      </c>
      <c r="Q22" s="15" t="n">
        <v>5755.32</v>
      </c>
      <c r="R22" s="17" t="n">
        <v>0</v>
      </c>
      <c r="S22" s="40" t="n"/>
      <c r="T22" s="19">
        <f>(Q22*P22)*(1-R22)</f>
        <v/>
      </c>
    </row>
    <row r="23" ht="18" customHeight="1" thickBot="1" thickTop="1">
      <c r="B23" s="1" t="n">
        <v>4</v>
      </c>
      <c r="C23" s="2" t="inlineStr">
        <is>
          <t>1 7300313600XTZ2A</t>
        </is>
      </c>
      <c r="D23" s="5" t="inlineStr">
        <is>
          <t>VPVL100SR6BD</t>
        </is>
      </c>
      <c r="E23" s="5" t="inlineStr">
        <is>
          <t>LK-1869</t>
        </is>
      </c>
      <c r="F23" s="6" t="n"/>
      <c r="G23" s="6" t="n"/>
      <c r="H23" s="6" t="n"/>
      <c r="I23" s="6" t="n"/>
      <c r="J23" s="6" t="n"/>
      <c r="K23" s="9" t="inlineStr">
        <is>
          <t>955.072.575.1</t>
        </is>
      </c>
      <c r="L23" s="6" t="inlineStr">
        <is>
          <t>Ormat</t>
        </is>
      </c>
      <c r="M23" s="20" t="n"/>
      <c r="N23" s="13" t="inlineStr">
        <is>
          <t>AJ19-0703</t>
        </is>
      </c>
      <c r="O23" s="30" t="n"/>
      <c r="P23" s="13" t="n">
        <v>1</v>
      </c>
      <c r="Q23" s="15" t="n">
        <v>3901.78</v>
      </c>
      <c r="R23" s="17" t="n">
        <v>0</v>
      </c>
      <c r="S23" s="40" t="n"/>
      <c r="T23" s="19">
        <f>(Q23*P23)*(1-R23)</f>
        <v/>
      </c>
    </row>
    <row r="24" ht="18" customHeight="1" thickBot="1" thickTop="1">
      <c r="B24" s="1" t="n">
        <v>5</v>
      </c>
      <c r="C24" s="2" t="inlineStr">
        <is>
          <t>1 7300313600XTZ2A</t>
        </is>
      </c>
      <c r="D24" s="5" t="inlineStr">
        <is>
          <t>VPVL100SR6BD</t>
        </is>
      </c>
      <c r="E24" s="5" t="inlineStr">
        <is>
          <t>LK-1869</t>
        </is>
      </c>
      <c r="F24" s="5" t="inlineStr">
        <is>
          <t>LD-99</t>
        </is>
      </c>
      <c r="G24" s="7" t="inlineStr">
        <is>
          <t>QX35B02NDM</t>
        </is>
      </c>
      <c r="H24" s="7" t="n"/>
      <c r="I24" s="5" t="inlineStr">
        <is>
          <t>ST970156</t>
        </is>
      </c>
      <c r="J24" s="5" t="n"/>
      <c r="K24" s="9" t="inlineStr">
        <is>
          <t>955.070.092.1</t>
        </is>
      </c>
      <c r="L24" s="6" t="inlineStr">
        <is>
          <t>Ormat</t>
        </is>
      </c>
      <c r="M24" s="20" t="inlineStr">
        <is>
          <t>955.070.092.1</t>
        </is>
      </c>
      <c r="N24" s="13" t="inlineStr">
        <is>
          <t>AJ20-0102</t>
        </is>
      </c>
      <c r="O24" s="30" t="n"/>
      <c r="P24" s="13" t="n">
        <v>8</v>
      </c>
      <c r="Q24" s="15" t="n">
        <v>5287.36</v>
      </c>
      <c r="R24" s="17" t="n">
        <v>0.1</v>
      </c>
      <c r="S24" s="40" t="n"/>
      <c r="T24" s="19">
        <f>(Q24*P24)*(1-R24)</f>
        <v/>
      </c>
    </row>
    <row r="25" ht="18" customHeight="1" thickBot="1" thickTop="1">
      <c r="B25" s="1" t="n">
        <v>6</v>
      </c>
      <c r="C25" s="2" t="inlineStr">
        <is>
          <t>1/2 9FB3600XTB</t>
        </is>
      </c>
      <c r="D25" s="5" t="inlineStr">
        <is>
          <t>VPVL051SR6BD</t>
        </is>
      </c>
      <c r="E25" s="5" t="inlineStr">
        <is>
          <t>LK1878</t>
        </is>
      </c>
      <c r="F25" s="5" t="inlineStr">
        <is>
          <t>LD-98</t>
        </is>
      </c>
      <c r="G25" s="7" t="inlineStr">
        <is>
          <t>QX35B02NDM</t>
        </is>
      </c>
      <c r="H25" s="7" t="n"/>
      <c r="I25" s="5" t="inlineStr">
        <is>
          <t>ST970156</t>
        </is>
      </c>
      <c r="J25" s="5" t="n"/>
      <c r="K25" s="9" t="inlineStr">
        <is>
          <t>955.070.093.1</t>
        </is>
      </c>
      <c r="L25" s="6" t="inlineStr">
        <is>
          <t>Ormat</t>
        </is>
      </c>
      <c r="M25" s="20" t="inlineStr">
        <is>
          <t>955.070.093.1</t>
        </is>
      </c>
      <c r="N25" s="13" t="inlineStr">
        <is>
          <t>AJ19-1205</t>
        </is>
      </c>
      <c r="O25" s="30" t="inlineStr">
        <is>
          <t>V</t>
        </is>
      </c>
      <c r="P25" s="13" t="n">
        <v>1</v>
      </c>
      <c r="Q25" s="15" t="n">
        <v>3065.76</v>
      </c>
      <c r="R25" s="17" t="n">
        <v>0</v>
      </c>
      <c r="S25" s="40" t="n"/>
      <c r="T25" s="19">
        <f>(Q25*P25)*(1-R25)</f>
        <v/>
      </c>
      <c r="Y25" t="inlineStr">
        <is>
          <t>New</t>
        </is>
      </c>
      <c r="Z25" t="inlineStr">
        <is>
          <t>Sale</t>
        </is>
      </c>
      <c r="AA25" t="inlineStr">
        <is>
          <t>Table</t>
        </is>
      </c>
    </row>
    <row r="26" ht="18" customHeight="1" thickBot="1" thickTop="1">
      <c r="B26" s="1" t="n">
        <v>7</v>
      </c>
      <c r="C26" s="2" t="inlineStr">
        <is>
          <t>2 333600MLC</t>
        </is>
      </c>
      <c r="D26" s="5" t="n"/>
      <c r="E26" s="5" t="n"/>
      <c r="F26" s="5" t="n"/>
      <c r="G26" s="7" t="n"/>
      <c r="H26" s="7" t="n"/>
      <c r="I26" s="5" t="n"/>
      <c r="J26" s="5" t="n"/>
      <c r="K26" s="9" t="inlineStr">
        <is>
          <t>955.071.471.1</t>
        </is>
      </c>
      <c r="L26" s="6" t="n"/>
      <c r="M26" s="20" t="n"/>
      <c r="N26" s="6" t="n"/>
      <c r="O26" s="31" t="n"/>
      <c r="P26" s="13" t="n"/>
      <c r="Q26" s="15" t="n"/>
      <c r="R26" s="17" t="n"/>
      <c r="S26" s="40" t="n"/>
      <c r="T26" s="19">
        <f>(Q26*P26)*(1-R26)</f>
        <v/>
      </c>
      <c r="V26" s="48" t="inlineStr">
        <is>
          <t>AE PN</t>
        </is>
      </c>
      <c r="W26" s="11" t="inlineStr">
        <is>
          <t>Customer</t>
        </is>
      </c>
      <c r="X26" s="21" t="inlineStr">
        <is>
          <t>Customer PN</t>
        </is>
      </c>
      <c r="Y26" s="12" t="inlineStr">
        <is>
          <t>PO REF</t>
        </is>
      </c>
      <c r="Z26" s="12" t="inlineStr">
        <is>
          <t>From Stock</t>
        </is>
      </c>
      <c r="AA26" s="12" t="inlineStr">
        <is>
          <t>Qty</t>
        </is>
      </c>
      <c r="AB26" s="14" t="inlineStr">
        <is>
          <t>Price</t>
        </is>
      </c>
      <c r="AC26" s="16" t="inlineStr">
        <is>
          <t>Discount</t>
        </is>
      </c>
      <c r="AD26" s="16" t="inlineStr">
        <is>
          <t>Shipment</t>
        </is>
      </c>
      <c r="AE26" s="16" t="inlineStr">
        <is>
          <t>Final Price</t>
        </is>
      </c>
    </row>
    <row r="27" ht="18" customHeight="1" thickBot="1" thickTop="1">
      <c r="B27" s="1" t="n">
        <v>8</v>
      </c>
      <c r="C27" s="2" t="inlineStr">
        <is>
          <t>2 332236MLC</t>
        </is>
      </c>
      <c r="D27" s="6" t="n"/>
      <c r="E27" s="6" t="n"/>
      <c r="F27" s="6" t="n"/>
      <c r="G27" s="6" t="n"/>
      <c r="H27" s="6" t="n"/>
      <c r="I27" s="6" t="n"/>
      <c r="J27" s="6" t="n"/>
      <c r="K27" s="9" t="inlineStr">
        <is>
          <t>955.073.129.1, 955.073.861.1</t>
        </is>
      </c>
      <c r="L27" s="6" t="inlineStr">
        <is>
          <t>Ormat</t>
        </is>
      </c>
      <c r="M27" s="20" t="inlineStr">
        <is>
          <t>955.073.129.1</t>
        </is>
      </c>
      <c r="N27" s="6" t="inlineStr">
        <is>
          <t>AJ19-0708</t>
        </is>
      </c>
      <c r="O27" s="31" t="inlineStr">
        <is>
          <t>V</t>
        </is>
      </c>
      <c r="P27" s="13" t="n">
        <v>18</v>
      </c>
      <c r="Q27" s="15" t="n">
        <v>348.84</v>
      </c>
      <c r="R27" s="17" t="n">
        <v>0</v>
      </c>
      <c r="S27" s="40" t="n"/>
      <c r="T27" s="19">
        <f>(Q27*P27)*(1-R27)</f>
        <v/>
      </c>
      <c r="V27" s="1" t="n">
        <v>1</v>
      </c>
      <c r="W27" s="6" t="inlineStr">
        <is>
          <t>Ormat</t>
        </is>
      </c>
      <c r="X27" s="20" t="inlineStr">
        <is>
          <t>955.070.085.1</t>
        </is>
      </c>
      <c r="Y27" s="13" t="inlineStr">
        <is>
          <t>AJ19-0805</t>
        </is>
      </c>
      <c r="Z27" s="30" t="n"/>
      <c r="AA27" s="13" t="n">
        <v>8</v>
      </c>
      <c r="AB27" s="15" t="n">
        <v>5287.36</v>
      </c>
      <c r="AC27" s="17" t="n">
        <v>0</v>
      </c>
      <c r="AD27" s="40" t="n"/>
      <c r="AE27" s="19">
        <f>(AB27*AA27)*(1-AC27)</f>
        <v/>
      </c>
    </row>
    <row r="28" ht="18" customHeight="1" thickBot="1" thickTop="1">
      <c r="B28" s="1" t="n">
        <v>9</v>
      </c>
      <c r="C28" s="2" t="inlineStr">
        <is>
          <t>11/2 333600MLC</t>
        </is>
      </c>
      <c r="D28" s="6" t="n"/>
      <c r="E28" s="6" t="n"/>
      <c r="F28" s="6" t="n"/>
      <c r="G28" s="6" t="n"/>
      <c r="H28" s="6" t="n"/>
      <c r="I28" s="6" t="n"/>
      <c r="J28" s="6" t="n"/>
      <c r="K28" s="9" t="inlineStr">
        <is>
          <t>955.071.198.1, 955.071.375.1</t>
        </is>
      </c>
      <c r="L28" s="6" t="n"/>
      <c r="M28" s="20" t="n"/>
      <c r="N28" s="6" t="n"/>
      <c r="O28" s="31" t="n"/>
      <c r="P28" s="13" t="n"/>
      <c r="Q28" s="15" t="n"/>
      <c r="R28" s="17" t="n"/>
      <c r="S28" s="40" t="n"/>
      <c r="T28" s="19">
        <f>(Q28*P28)*(1-R28)</f>
        <v/>
      </c>
      <c r="V28" s="1" t="n">
        <v>2</v>
      </c>
      <c r="W28" s="6" t="inlineStr">
        <is>
          <t>Ormat</t>
        </is>
      </c>
      <c r="X28" s="20" t="inlineStr">
        <is>
          <t>955.070.086.1</t>
        </is>
      </c>
      <c r="Y28" s="13" t="inlineStr">
        <is>
          <t>AJ19-0805</t>
        </is>
      </c>
      <c r="Z28" s="30" t="n"/>
      <c r="AA28" s="13" t="n">
        <v>8</v>
      </c>
      <c r="AB28" s="15" t="n">
        <v>3065.76</v>
      </c>
      <c r="AC28" s="17" t="n">
        <v>0</v>
      </c>
      <c r="AD28" s="40" t="n"/>
      <c r="AE28" s="19">
        <f>(AB28*AA28)*(1-AC28)</f>
        <v/>
      </c>
    </row>
    <row r="29" ht="18" customHeight="1" thickBot="1" thickTop="1">
      <c r="B29" s="1" t="n">
        <v>10</v>
      </c>
      <c r="C29" s="2" t="inlineStr">
        <is>
          <t>11/2 332236MLC</t>
        </is>
      </c>
      <c r="D29" s="6" t="n"/>
      <c r="E29" s="6" t="n"/>
      <c r="F29" s="6" t="n"/>
      <c r="G29" s="6" t="n"/>
      <c r="H29" s="6" t="n"/>
      <c r="I29" s="6" t="n"/>
      <c r="J29" s="6" t="n"/>
      <c r="K29" s="9" t="inlineStr">
        <is>
          <t>955.074.285.1, 955.074.814.1</t>
        </is>
      </c>
      <c r="L29" s="6" t="inlineStr">
        <is>
          <t>Ormat</t>
        </is>
      </c>
      <c r="M29" s="20" t="inlineStr">
        <is>
          <t>955.074.814.1</t>
        </is>
      </c>
      <c r="N29" s="6" t="inlineStr">
        <is>
          <t>AJ20-0305</t>
        </is>
      </c>
      <c r="O29" s="31" t="inlineStr">
        <is>
          <t>V</t>
        </is>
      </c>
      <c r="P29" s="13" t="n">
        <v>3</v>
      </c>
      <c r="Q29" s="15" t="n">
        <v>297</v>
      </c>
      <c r="R29" s="17" t="n">
        <v>0</v>
      </c>
      <c r="S29" s="40" t="n"/>
      <c r="T29" s="19">
        <f>(Q29*P29)*(1-R29)</f>
        <v/>
      </c>
      <c r="V29" s="1" t="n">
        <v>3</v>
      </c>
      <c r="W29" s="6" t="inlineStr">
        <is>
          <t>Ormat</t>
        </is>
      </c>
      <c r="X29" s="20" t="inlineStr">
        <is>
          <t>955.071.676.1</t>
        </is>
      </c>
      <c r="Y29" s="13" t="inlineStr">
        <is>
          <t>AJ19-0805</t>
        </is>
      </c>
      <c r="Z29" s="30" t="n"/>
      <c r="AA29" s="13" t="n">
        <v>8</v>
      </c>
      <c r="AB29" s="15" t="n">
        <v>5755.32</v>
      </c>
      <c r="AC29" s="17" t="n">
        <v>0</v>
      </c>
      <c r="AD29" s="40" t="n"/>
      <c r="AE29" s="19">
        <f>(AB29*AA29)*(1-AC29)</f>
        <v/>
      </c>
    </row>
    <row r="30" ht="18" customHeight="1" thickBot="1" thickTop="1">
      <c r="B30" s="1" t="n">
        <v>11</v>
      </c>
      <c r="C30" s="2" t="inlineStr">
        <is>
          <t xml:space="preserve">1 333600MLC </t>
        </is>
      </c>
      <c r="D30" s="6" t="n"/>
      <c r="E30" s="6" t="n"/>
      <c r="F30" s="6" t="n"/>
      <c r="G30" s="6" t="n"/>
      <c r="H30" s="6" t="n"/>
      <c r="I30" s="6" t="n"/>
      <c r="J30" s="6" t="n"/>
      <c r="K30" s="9" t="inlineStr">
        <is>
          <t xml:space="preserve">955.071.374.1, 955.070.741.1, 955.070.812.1, 955.071.008.1, 955.071.364.1, 955.073.215.1, 960.070.741.1   </t>
        </is>
      </c>
      <c r="L30" s="6" t="inlineStr">
        <is>
          <t>Ormat</t>
        </is>
      </c>
      <c r="M30" s="6" t="n"/>
      <c r="N30" s="6" t="inlineStr">
        <is>
          <t>AJ19-0601</t>
        </is>
      </c>
      <c r="O30" s="31" t="n"/>
      <c r="P30" s="13" t="n">
        <v>13</v>
      </c>
      <c r="Q30" s="15">
        <f>234</f>
        <v/>
      </c>
      <c r="R30" s="17" t="n">
        <v>0</v>
      </c>
      <c r="S30" s="40" t="n"/>
      <c r="T30" s="19">
        <f>(Q30*P30)*(1-R30)</f>
        <v/>
      </c>
      <c r="V30" s="1" t="n">
        <v>4</v>
      </c>
      <c r="W30" s="6" t="inlineStr">
        <is>
          <t>Ormat</t>
        </is>
      </c>
      <c r="X30" s="20" t="n"/>
      <c r="Y30" s="13" t="inlineStr">
        <is>
          <t>AJ19-0703</t>
        </is>
      </c>
      <c r="Z30" s="30" t="n"/>
      <c r="AA30" s="13" t="n">
        <v>1</v>
      </c>
      <c r="AB30" s="15" t="n">
        <v>3901.78</v>
      </c>
      <c r="AC30" s="17" t="n">
        <v>0</v>
      </c>
      <c r="AD30" s="40" t="n"/>
      <c r="AE30" s="19">
        <f>(AB30*AA30)*(1-AC30)</f>
        <v/>
      </c>
    </row>
    <row r="31" ht="18" customHeight="1" thickBot="1" thickTop="1">
      <c r="B31" s="1" t="n">
        <v>12</v>
      </c>
      <c r="C31" s="2" t="inlineStr">
        <is>
          <t>1 332236MLC</t>
        </is>
      </c>
      <c r="D31" s="6" t="n"/>
      <c r="E31" s="6" t="n"/>
      <c r="F31" s="6" t="n"/>
      <c r="G31" s="6" t="n"/>
      <c r="H31" s="6" t="n"/>
      <c r="I31" s="6" t="n"/>
      <c r="J31" s="6" t="n"/>
      <c r="K31" s="9" t="inlineStr">
        <is>
          <t>955.070.841.1, 960.070.841.1, 955.073.089.1</t>
        </is>
      </c>
      <c r="L31" s="6" t="inlineStr">
        <is>
          <t>Ormat</t>
        </is>
      </c>
      <c r="M31" s="20" t="n"/>
      <c r="N31" s="6" t="inlineStr">
        <is>
          <t>AJ19-0607</t>
        </is>
      </c>
      <c r="O31" s="31" t="n"/>
      <c r="P31" s="6" t="n">
        <v>50</v>
      </c>
      <c r="Q31" s="15" t="n">
        <v>154.8</v>
      </c>
      <c r="R31" s="17" t="n">
        <v>0</v>
      </c>
      <c r="S31" s="40" t="n"/>
      <c r="T31" s="19">
        <f>(Q31*P31)*(1-R31)</f>
        <v/>
      </c>
      <c r="V31" s="1" t="n">
        <v>5</v>
      </c>
      <c r="W31" s="6" t="inlineStr">
        <is>
          <t>Ormat</t>
        </is>
      </c>
      <c r="X31" s="20" t="inlineStr">
        <is>
          <t>955.070.092.1</t>
        </is>
      </c>
      <c r="Y31" s="13" t="inlineStr">
        <is>
          <t>AJ20-0102</t>
        </is>
      </c>
      <c r="Z31" s="30" t="n"/>
      <c r="AA31" s="13" t="n">
        <v>8</v>
      </c>
      <c r="AB31" s="15" t="n">
        <v>5287.36</v>
      </c>
      <c r="AC31" s="17" t="n">
        <v>0.1</v>
      </c>
      <c r="AD31" s="40" t="n"/>
      <c r="AE31" s="19">
        <f>(AB31*AA31)*(1-AC31)</f>
        <v/>
      </c>
    </row>
    <row r="32" ht="18" customHeight="1" thickBot="1" thickTop="1">
      <c r="B32" s="1" t="n">
        <v>13</v>
      </c>
      <c r="C32" s="2" t="inlineStr">
        <is>
          <t>3/4 333600MLC</t>
        </is>
      </c>
      <c r="D32" s="6" t="n"/>
      <c r="E32" s="6" t="n"/>
      <c r="F32" s="6" t="n"/>
      <c r="G32" s="6" t="n"/>
      <c r="H32" s="6" t="n"/>
      <c r="I32" s="6" t="n"/>
      <c r="J32" s="6" t="n"/>
      <c r="K32" s="9" t="inlineStr">
        <is>
          <t>955.071.373.1, 955.071.363.1</t>
        </is>
      </c>
      <c r="L32" s="6" t="inlineStr">
        <is>
          <t>Ormat</t>
        </is>
      </c>
      <c r="M32" s="20" t="inlineStr">
        <is>
          <t>955.071.373.1</t>
        </is>
      </c>
      <c r="N32" s="6" t="inlineStr">
        <is>
          <t>AJ19-0607</t>
        </is>
      </c>
      <c r="O32" s="31" t="n"/>
      <c r="P32" s="13" t="n">
        <v>5</v>
      </c>
      <c r="Q32" s="15" t="n">
        <v>92</v>
      </c>
      <c r="R32" s="17" t="n">
        <v>0</v>
      </c>
      <c r="S32" s="40" t="n"/>
      <c r="T32" s="19">
        <f>(Q32*P32)*(1-R32)</f>
        <v/>
      </c>
      <c r="V32" s="1" t="n">
        <v>6</v>
      </c>
      <c r="W32" s="6" t="inlineStr">
        <is>
          <t>Ormat</t>
        </is>
      </c>
      <c r="X32" s="20" t="inlineStr">
        <is>
          <t>955.070.093.1</t>
        </is>
      </c>
      <c r="Y32" s="13" t="inlineStr">
        <is>
          <t>AJ19-1205</t>
        </is>
      </c>
      <c r="Z32" s="30" t="inlineStr">
        <is>
          <t>V</t>
        </is>
      </c>
      <c r="AA32" s="13" t="n">
        <v>1</v>
      </c>
      <c r="AB32" s="15" t="n">
        <v>3065.76</v>
      </c>
      <c r="AC32" s="17" t="n">
        <v>0</v>
      </c>
      <c r="AD32" s="40" t="n"/>
      <c r="AE32" s="19">
        <f>(AB32*AA32)*(1-AC32)</f>
        <v/>
      </c>
    </row>
    <row r="33" ht="18" customHeight="1" thickBot="1" thickTop="1">
      <c r="B33" s="1" t="n">
        <v>14</v>
      </c>
      <c r="C33" s="2" t="inlineStr">
        <is>
          <t>3/4 332236MLC</t>
        </is>
      </c>
      <c r="D33" s="6" t="n"/>
      <c r="E33" s="6" t="n"/>
      <c r="F33" s="6" t="n"/>
      <c r="G33" s="6" t="n"/>
      <c r="H33" s="6" t="n"/>
      <c r="I33" s="6" t="n"/>
      <c r="J33" s="6" t="n"/>
      <c r="K33" s="9" t="inlineStr">
        <is>
          <t>955.070.840.1</t>
        </is>
      </c>
      <c r="L33" s="6" t="inlineStr">
        <is>
          <t>Supergas</t>
        </is>
      </c>
      <c r="M33" s="20" t="n">
        <v>110110</v>
      </c>
      <c r="N33" s="6" t="inlineStr">
        <is>
          <t>AJ19-0803</t>
        </is>
      </c>
      <c r="O33" s="31" t="inlineStr">
        <is>
          <t>V</t>
        </is>
      </c>
      <c r="P33" s="13" t="n">
        <v>40</v>
      </c>
      <c r="Q33" s="15" t="n">
        <v>96.54000000000001</v>
      </c>
      <c r="R33" s="17" t="n">
        <v>0</v>
      </c>
      <c r="S33" s="40" t="n"/>
      <c r="T33" s="19">
        <f>(Q33*P33)*(1-R33)</f>
        <v/>
      </c>
      <c r="V33" s="1" t="n">
        <v>8</v>
      </c>
      <c r="W33" s="6" t="inlineStr">
        <is>
          <t>Ormat</t>
        </is>
      </c>
      <c r="X33" s="20" t="inlineStr">
        <is>
          <t>955.073.129.1</t>
        </is>
      </c>
      <c r="Y33" s="6" t="inlineStr">
        <is>
          <t>AJ19-0708</t>
        </is>
      </c>
      <c r="Z33" s="31" t="inlineStr">
        <is>
          <t>V</t>
        </is>
      </c>
      <c r="AA33" s="13" t="n">
        <v>18</v>
      </c>
      <c r="AB33" s="15" t="n">
        <v>348.84</v>
      </c>
      <c r="AC33" s="17" t="n">
        <v>0</v>
      </c>
      <c r="AD33" s="40" t="n"/>
      <c r="AE33" s="19">
        <f>(AB33*AA33)*(1-AC33)</f>
        <v/>
      </c>
    </row>
    <row r="34" ht="18" customHeight="1" thickBot="1" thickTop="1">
      <c r="B34" s="1" t="n">
        <v>15</v>
      </c>
      <c r="C34" s="2" t="inlineStr">
        <is>
          <t xml:space="preserve">1/2 333600MLC </t>
        </is>
      </c>
      <c r="D34" s="6" t="n"/>
      <c r="E34" s="6" t="n"/>
      <c r="F34" s="6" t="n"/>
      <c r="G34" s="6" t="n"/>
      <c r="H34" s="6" t="n"/>
      <c r="I34" s="6" t="n"/>
      <c r="J34" s="6" t="n"/>
      <c r="K34" s="9" t="inlineStr">
        <is>
          <t xml:space="preserve">955.071.839.1, 955.071.365.1, 960.071.839.1 </t>
        </is>
      </c>
      <c r="L34" s="6" t="inlineStr">
        <is>
          <t>Ormat</t>
        </is>
      </c>
      <c r="M34" s="20" t="inlineStr">
        <is>
          <t>955.071.839.1</t>
        </is>
      </c>
      <c r="N34" s="6" t="inlineStr">
        <is>
          <t>AJ19-0506</t>
        </is>
      </c>
      <c r="O34" s="31" t="n"/>
      <c r="P34" s="13" t="n">
        <v>3</v>
      </c>
      <c r="Q34" s="15">
        <f>150.5*3.5</f>
        <v/>
      </c>
      <c r="R34" s="17" t="n">
        <v>0</v>
      </c>
      <c r="S34" s="40" t="n"/>
      <c r="T34" s="19">
        <f>(Q34*P34)*(1-R34)</f>
        <v/>
      </c>
      <c r="V34" s="1" t="n">
        <v>10</v>
      </c>
      <c r="W34" s="6" t="inlineStr">
        <is>
          <t>Ormat</t>
        </is>
      </c>
      <c r="X34" s="20" t="inlineStr">
        <is>
          <t>955.074.814.1</t>
        </is>
      </c>
      <c r="Y34" s="6" t="inlineStr">
        <is>
          <t>AJ20-0305</t>
        </is>
      </c>
      <c r="Z34" s="31" t="inlineStr">
        <is>
          <t>V</t>
        </is>
      </c>
      <c r="AA34" s="13" t="n">
        <v>3</v>
      </c>
      <c r="AB34" s="15" t="n">
        <v>297</v>
      </c>
      <c r="AC34" s="17" t="n">
        <v>0</v>
      </c>
      <c r="AD34" s="40" t="n"/>
      <c r="AE34" s="19">
        <f>(AB34*AA34)*(1-AC34)</f>
        <v/>
      </c>
    </row>
    <row r="35" ht="18" customHeight="1" thickBot="1" thickTop="1">
      <c r="B35" s="1" t="n">
        <v>16</v>
      </c>
      <c r="C35" s="2" t="inlineStr">
        <is>
          <t xml:space="preserve">1/2 332236MLC </t>
        </is>
      </c>
      <c r="D35" s="6" t="n"/>
      <c r="E35" s="6" t="n"/>
      <c r="F35" s="6" t="n"/>
      <c r="G35" s="6" t="n"/>
      <c r="H35" s="6" t="n"/>
      <c r="I35" s="6" t="n"/>
      <c r="J35" s="6" t="n"/>
      <c r="K35" s="9" t="inlineStr">
        <is>
          <t>955.070.839.1, 955.074.813.1</t>
        </is>
      </c>
      <c r="L35" s="6" t="inlineStr">
        <is>
          <t>Ormat</t>
        </is>
      </c>
      <c r="M35" s="20" t="n"/>
      <c r="N35" s="6" t="inlineStr">
        <is>
          <t>AJ19-0607</t>
        </is>
      </c>
      <c r="O35" s="31" t="n"/>
      <c r="P35" s="13" t="n">
        <v>5</v>
      </c>
      <c r="Q35" s="15" t="n">
        <v>100</v>
      </c>
      <c r="R35" s="17" t="n">
        <v>0</v>
      </c>
      <c r="S35" s="40" t="n"/>
      <c r="T35" s="19">
        <f>(Q35*P35)*(1-R35)</f>
        <v/>
      </c>
      <c r="V35" s="1" t="n">
        <v>11</v>
      </c>
      <c r="W35" s="6" t="inlineStr">
        <is>
          <t>Ormat</t>
        </is>
      </c>
      <c r="X35" s="6" t="n"/>
      <c r="Y35" s="6" t="inlineStr">
        <is>
          <t>AJ19-0601</t>
        </is>
      </c>
      <c r="Z35" s="31" t="n"/>
      <c r="AA35" s="13" t="n">
        <v>13</v>
      </c>
      <c r="AB35" s="15">
        <f>234</f>
        <v/>
      </c>
      <c r="AC35" s="17" t="n">
        <v>0</v>
      </c>
      <c r="AD35" s="40" t="n"/>
      <c r="AE35" s="19">
        <f>(AB35*AA35)*(1-AC35)</f>
        <v/>
      </c>
    </row>
    <row r="36" ht="18" customHeight="1" thickBot="1" thickTop="1">
      <c r="B36" s="1" t="n">
        <v>17</v>
      </c>
      <c r="C36" s="2" t="inlineStr">
        <is>
          <t xml:space="preserve">1/4 333600MLC </t>
        </is>
      </c>
      <c r="D36" s="6" t="n"/>
      <c r="E36" s="6" t="n"/>
      <c r="F36" s="6" t="n"/>
      <c r="G36" s="6" t="n"/>
      <c r="H36" s="6" t="n"/>
      <c r="I36" s="6" t="n"/>
      <c r="J36" s="6" t="n"/>
      <c r="K36" s="9" t="inlineStr">
        <is>
          <t>955.071.085.1</t>
        </is>
      </c>
      <c r="L36" s="6" t="inlineStr">
        <is>
          <t>Ormat</t>
        </is>
      </c>
      <c r="M36" s="20" t="n"/>
      <c r="N36" s="6" t="inlineStr">
        <is>
          <t>AJ19-0607</t>
        </is>
      </c>
      <c r="O36" s="31" t="n"/>
      <c r="P36" s="13" t="n">
        <v>10</v>
      </c>
      <c r="Q36" s="15" t="n">
        <v>137.32</v>
      </c>
      <c r="R36" s="17" t="n">
        <v>0</v>
      </c>
      <c r="S36" s="40" t="n"/>
      <c r="T36" s="19">
        <f>(Q36*P36)*(1-R36)</f>
        <v/>
      </c>
      <c r="V36" s="1" t="n">
        <v>12</v>
      </c>
      <c r="W36" s="6" t="inlineStr">
        <is>
          <t>Ormat</t>
        </is>
      </c>
      <c r="X36" s="20" t="n"/>
      <c r="Y36" s="6" t="inlineStr">
        <is>
          <t>AJ19-0607</t>
        </is>
      </c>
      <c r="Z36" s="31" t="n"/>
      <c r="AA36" s="6" t="n">
        <v>50</v>
      </c>
      <c r="AB36" s="15" t="n">
        <v>154.8</v>
      </c>
      <c r="AC36" s="17" t="n">
        <v>0</v>
      </c>
      <c r="AD36" s="40" t="n"/>
      <c r="AE36" s="19">
        <f>(AB36*AA36)*(1-AC36)</f>
        <v/>
      </c>
    </row>
    <row r="37" ht="18" customHeight="1" thickBot="1" thickTop="1">
      <c r="B37" s="1" t="n">
        <v>18</v>
      </c>
      <c r="C37" s="2" t="inlineStr">
        <is>
          <t xml:space="preserve">1/4 332236MLC </t>
        </is>
      </c>
      <c r="D37" s="6" t="n"/>
      <c r="E37" s="6" t="n"/>
      <c r="F37" s="6" t="n"/>
      <c r="G37" s="6" t="n"/>
      <c r="H37" s="6" t="n"/>
      <c r="I37" s="6" t="n"/>
      <c r="J37" s="6" t="n"/>
      <c r="K37" s="9" t="n"/>
      <c r="L37" s="6" t="inlineStr">
        <is>
          <t>Supergas</t>
        </is>
      </c>
      <c r="M37" s="20" t="n">
        <v>110068</v>
      </c>
      <c r="N37" s="6" t="inlineStr">
        <is>
          <t>AJ20-0204</t>
        </is>
      </c>
      <c r="O37" s="31" t="inlineStr">
        <is>
          <t>V</t>
        </is>
      </c>
      <c r="P37" s="13" t="n">
        <v>30</v>
      </c>
      <c r="Q37" s="15" t="n">
        <v>87</v>
      </c>
      <c r="R37" s="17" t="n">
        <v>0</v>
      </c>
      <c r="S37" s="40" t="n"/>
      <c r="T37" s="19">
        <f>(Q37*P37)*(1-R37)</f>
        <v/>
      </c>
      <c r="V37" s="1" t="n">
        <v>13</v>
      </c>
      <c r="W37" s="6" t="inlineStr">
        <is>
          <t>Ormat</t>
        </is>
      </c>
      <c r="X37" s="20" t="inlineStr">
        <is>
          <t>955.071.373.1</t>
        </is>
      </c>
      <c r="Y37" s="6" t="inlineStr">
        <is>
          <t>AJ19-0607</t>
        </is>
      </c>
      <c r="Z37" s="31" t="n"/>
      <c r="AA37" s="13" t="n">
        <v>5</v>
      </c>
      <c r="AB37" s="15" t="n">
        <v>92</v>
      </c>
      <c r="AC37" s="17" t="n">
        <v>0</v>
      </c>
      <c r="AD37" s="40" t="n"/>
      <c r="AE37" s="19">
        <f>(AB37*AA37)*(1-AC37)</f>
        <v/>
      </c>
    </row>
    <row r="38" ht="18" customHeight="1" thickBot="1" thickTop="1">
      <c r="B38" s="1" t="n">
        <v>19</v>
      </c>
      <c r="C38" s="2" t="inlineStr">
        <is>
          <t>1 7180313600XTZ2A</t>
        </is>
      </c>
      <c r="D38" s="6" t="n"/>
      <c r="E38" s="6" t="n"/>
      <c r="F38" s="6" t="n"/>
      <c r="G38" s="6" t="n"/>
      <c r="H38" s="6" t="n"/>
      <c r="I38" s="6" t="n"/>
      <c r="J38" s="6" t="n"/>
      <c r="K38" s="9" t="inlineStr">
        <is>
          <t>955.071.924.1</t>
        </is>
      </c>
      <c r="L38" s="6" t="inlineStr">
        <is>
          <t>Ormat</t>
        </is>
      </c>
      <c r="M38" s="20" t="n"/>
      <c r="N38" s="6" t="inlineStr">
        <is>
          <t>AJ19-0601</t>
        </is>
      </c>
      <c r="O38" s="31" t="n"/>
      <c r="P38" s="13" t="n">
        <v>51</v>
      </c>
      <c r="Q38" s="15" t="n">
        <v>655</v>
      </c>
      <c r="R38" s="17" t="n">
        <v>0</v>
      </c>
      <c r="S38" s="40" t="n"/>
      <c r="T38" s="19">
        <f>(Q38*P38)*(1-R38)</f>
        <v/>
      </c>
      <c r="V38" s="1" t="n">
        <v>14</v>
      </c>
      <c r="W38" s="6" t="inlineStr">
        <is>
          <t>Supergas</t>
        </is>
      </c>
      <c r="X38" s="20" t="n">
        <v>110110</v>
      </c>
      <c r="Y38" s="6" t="inlineStr">
        <is>
          <t>AJ19-0803</t>
        </is>
      </c>
      <c r="Z38" s="31" t="inlineStr">
        <is>
          <t>V</t>
        </is>
      </c>
      <c r="AA38" s="13" t="n">
        <v>40</v>
      </c>
      <c r="AB38" s="15" t="n">
        <v>96.54000000000001</v>
      </c>
      <c r="AC38" s="17" t="n">
        <v>0</v>
      </c>
      <c r="AD38" s="40" t="n"/>
      <c r="AE38" s="19">
        <f>(AB38*AA38)*(1-AC38)</f>
        <v/>
      </c>
    </row>
    <row r="39" ht="18" customHeight="1" thickBot="1" thickTop="1">
      <c r="B39" s="1" t="n">
        <v>20</v>
      </c>
      <c r="C39" s="2" t="inlineStr">
        <is>
          <t>3/4 7150313600XTZ2A</t>
        </is>
      </c>
      <c r="D39" s="6" t="n"/>
      <c r="E39" s="6" t="n"/>
      <c r="F39" s="6" t="n"/>
      <c r="G39" s="6" t="n"/>
      <c r="H39" s="6" t="n"/>
      <c r="I39" s="6" t="n"/>
      <c r="J39" s="6" t="n"/>
      <c r="K39" s="9" t="inlineStr">
        <is>
          <t>955.071.268.1, 955.071.310.1, 955.072.267.1</t>
        </is>
      </c>
      <c r="L39" s="6" t="n"/>
      <c r="M39" s="20" t="n"/>
      <c r="N39" s="6" t="n"/>
      <c r="O39" s="31" t="n"/>
      <c r="P39" s="13" t="n"/>
      <c r="Q39" s="15" t="n"/>
      <c r="R39" s="17" t="n"/>
      <c r="S39" s="40" t="n"/>
      <c r="T39" s="19">
        <f>(Q39*P39)*(1-R39)</f>
        <v/>
      </c>
      <c r="V39" s="1" t="n">
        <v>15</v>
      </c>
      <c r="W39" s="6" t="inlineStr">
        <is>
          <t>Ormat</t>
        </is>
      </c>
      <c r="X39" s="20" t="inlineStr">
        <is>
          <t>955.071.839.1</t>
        </is>
      </c>
      <c r="Y39" s="6" t="inlineStr">
        <is>
          <t>AJ19-0506</t>
        </is>
      </c>
      <c r="Z39" s="31" t="n"/>
      <c r="AA39" s="13" t="n">
        <v>3</v>
      </c>
      <c r="AB39" s="15">
        <f>150.5*3.5</f>
        <v/>
      </c>
      <c r="AC39" s="17" t="n">
        <v>0</v>
      </c>
      <c r="AD39" s="40" t="n"/>
      <c r="AE39" s="19">
        <f>(AB39*AA39)*(1-AC39)</f>
        <v/>
      </c>
    </row>
    <row r="40" ht="18" customHeight="1" thickBot="1" thickTop="1">
      <c r="B40" s="1" t="n">
        <v>21</v>
      </c>
      <c r="C40" s="2" t="inlineStr">
        <is>
          <t>3/4 9NA3600XTB</t>
        </is>
      </c>
      <c r="D40" s="6" t="inlineStr">
        <is>
          <t>Torq-Handle A – Spring</t>
        </is>
      </c>
      <c r="E40" s="6" t="inlineStr">
        <is>
          <t>Return to Open</t>
        </is>
      </c>
      <c r="F40" s="6" t="n"/>
      <c r="G40" s="6" t="n"/>
      <c r="H40" s="6" t="n"/>
      <c r="I40" s="6" t="n"/>
      <c r="J40" s="6" t="n"/>
      <c r="K40" s="9" t="inlineStr">
        <is>
          <t>955.074.758.1</t>
        </is>
      </c>
      <c r="L40" s="6" t="n"/>
      <c r="M40" s="20" t="n"/>
      <c r="N40" s="6" t="n"/>
      <c r="O40" s="31" t="n"/>
      <c r="P40" s="13" t="n"/>
      <c r="Q40" s="15" t="n"/>
      <c r="R40" s="17" t="n"/>
      <c r="S40" s="40" t="n"/>
      <c r="T40" s="19">
        <f>(Q40*P40)*(1-R40)</f>
        <v/>
      </c>
      <c r="V40" s="1" t="n">
        <v>16</v>
      </c>
      <c r="W40" s="6" t="inlineStr">
        <is>
          <t>Ormat</t>
        </is>
      </c>
      <c r="X40" s="20" t="n"/>
      <c r="Y40" s="6" t="inlineStr">
        <is>
          <t>AJ19-0607</t>
        </is>
      </c>
      <c r="Z40" s="31" t="n"/>
      <c r="AA40" s="13" t="n">
        <v>5</v>
      </c>
      <c r="AB40" s="15" t="n">
        <v>100</v>
      </c>
      <c r="AC40" s="17" t="n">
        <v>0</v>
      </c>
      <c r="AD40" s="40" t="n"/>
      <c r="AE40" s="19">
        <f>(AB40*AA40)*(1-AC40)</f>
        <v/>
      </c>
    </row>
    <row r="41" ht="18" customHeight="1" thickBot="1" thickTop="1">
      <c r="B41" s="1" t="n">
        <v>22</v>
      </c>
      <c r="C41" s="2" t="inlineStr">
        <is>
          <t>1/2 9NB3600XT</t>
        </is>
      </c>
      <c r="D41" s="6" t="n"/>
      <c r="E41" s="6" t="n"/>
      <c r="F41" s="6" t="n"/>
      <c r="G41" s="6" t="n"/>
      <c r="H41" s="6" t="n"/>
      <c r="I41" s="6" t="n"/>
      <c r="J41" s="6" t="n"/>
      <c r="K41" s="9" t="inlineStr">
        <is>
          <t>955.071.278.1, 955.071.277.1</t>
        </is>
      </c>
      <c r="L41" s="6" t="inlineStr">
        <is>
          <t>Ormat</t>
        </is>
      </c>
      <c r="M41" s="20" t="inlineStr">
        <is>
          <t>955.071.278.1</t>
        </is>
      </c>
      <c r="N41" s="6" t="inlineStr">
        <is>
          <t>AJ19-0607</t>
        </is>
      </c>
      <c r="O41" s="31" t="n"/>
      <c r="P41" s="13" t="n">
        <v>50</v>
      </c>
      <c r="Q41" s="15" t="n">
        <v>126</v>
      </c>
      <c r="R41" s="17" t="n">
        <v>0</v>
      </c>
      <c r="S41" s="40" t="n"/>
      <c r="T41" s="19">
        <f>(Q41*P41)*(1-R41)</f>
        <v/>
      </c>
      <c r="V41" s="1" t="n">
        <v>17</v>
      </c>
      <c r="W41" s="6" t="inlineStr">
        <is>
          <t>Ormat</t>
        </is>
      </c>
      <c r="X41" s="20" t="n"/>
      <c r="Y41" s="6" t="inlineStr">
        <is>
          <t>AJ19-0607</t>
        </is>
      </c>
      <c r="Z41" s="31" t="n"/>
      <c r="AA41" s="13" t="n">
        <v>10</v>
      </c>
      <c r="AB41" s="15" t="n">
        <v>137.32</v>
      </c>
      <c r="AC41" s="17" t="n">
        <v>0</v>
      </c>
      <c r="AD41" s="40" t="n"/>
      <c r="AE41" s="19">
        <f>(AB41*AA41)*(1-AC41)</f>
        <v/>
      </c>
    </row>
    <row r="42" ht="18" customHeight="1" thickBot="1" thickTop="1">
      <c r="B42" s="1" t="n">
        <v>23</v>
      </c>
      <c r="C42" s="2" t="inlineStr">
        <is>
          <t>1 3C3600MTA3</t>
        </is>
      </c>
      <c r="D42" s="6" t="n"/>
      <c r="E42" s="6" t="n"/>
      <c r="F42" s="6" t="n"/>
      <c r="G42" s="6" t="n"/>
      <c r="H42" s="6" t="n"/>
      <c r="I42" s="6" t="n"/>
      <c r="J42" s="6" t="n"/>
      <c r="K42" s="9" t="inlineStr">
        <is>
          <t>955.073.189.1</t>
        </is>
      </c>
      <c r="L42" s="6" t="inlineStr">
        <is>
          <t>Ormat</t>
        </is>
      </c>
      <c r="M42" s="20" t="inlineStr">
        <is>
          <t>955.073.189.1</t>
        </is>
      </c>
      <c r="N42" s="6" t="inlineStr">
        <is>
          <t>AJ20-0702</t>
        </is>
      </c>
      <c r="O42" s="31" t="n"/>
      <c r="P42" s="13" t="n">
        <v>6</v>
      </c>
      <c r="Q42" s="15" t="n">
        <v>681.27</v>
      </c>
      <c r="R42" s="17" t="n">
        <v>0</v>
      </c>
      <c r="S42" s="40" t="n"/>
      <c r="T42" s="19">
        <f>(Q42*P42)*(1-R42)</f>
        <v/>
      </c>
      <c r="V42" s="1" t="n">
        <v>18</v>
      </c>
      <c r="W42" s="6" t="inlineStr">
        <is>
          <t>Supergas</t>
        </is>
      </c>
      <c r="X42" s="20" t="n">
        <v>110068</v>
      </c>
      <c r="Y42" s="6" t="inlineStr">
        <is>
          <t>AJ20-0204</t>
        </is>
      </c>
      <c r="Z42" s="31" t="inlineStr">
        <is>
          <t>V</t>
        </is>
      </c>
      <c r="AA42" s="13" t="n">
        <v>30</v>
      </c>
      <c r="AB42" s="15" t="n">
        <v>87</v>
      </c>
      <c r="AC42" s="17" t="n">
        <v>0</v>
      </c>
      <c r="AD42" s="40" t="n"/>
      <c r="AE42" s="19">
        <f>(AB42*AA42)*(1-AC42)</f>
        <v/>
      </c>
    </row>
    <row r="43" ht="18" customHeight="1" thickBot="1" thickTop="1">
      <c r="B43" s="1" t="n">
        <v>24</v>
      </c>
      <c r="C43" s="5" t="inlineStr">
        <is>
          <t>QX35K05NDM</t>
        </is>
      </c>
      <c r="D43" s="6" t="n"/>
      <c r="E43" s="6" t="n"/>
      <c r="F43" s="6" t="n"/>
      <c r="G43" s="5" t="inlineStr">
        <is>
          <t>QX35K05NDM</t>
        </is>
      </c>
      <c r="H43" s="5" t="n"/>
      <c r="I43" s="6" t="n"/>
      <c r="J43" s="6" t="n"/>
      <c r="K43" s="9" t="n"/>
      <c r="L43" s="6" t="n"/>
      <c r="M43" s="20" t="n"/>
      <c r="N43" s="13" t="n"/>
      <c r="O43" s="31" t="n"/>
      <c r="P43" s="13" t="n"/>
      <c r="Q43" s="15" t="n"/>
      <c r="R43" s="17" t="n"/>
      <c r="S43" s="40" t="n"/>
      <c r="T43" s="19" t="n"/>
      <c r="V43" s="1" t="n">
        <v>19</v>
      </c>
      <c r="W43" s="6" t="inlineStr">
        <is>
          <t>Ormat</t>
        </is>
      </c>
      <c r="X43" s="20" t="n"/>
      <c r="Y43" s="6" t="inlineStr">
        <is>
          <t>AJ19-0601</t>
        </is>
      </c>
      <c r="Z43" s="31" t="n"/>
      <c r="AA43" s="13" t="n">
        <v>51</v>
      </c>
      <c r="AB43" s="15" t="n">
        <v>655</v>
      </c>
      <c r="AC43" s="17" t="n">
        <v>0</v>
      </c>
      <c r="AD43" s="40" t="n"/>
      <c r="AE43" s="19">
        <f>(AB43*AA43)*(1-AC43)</f>
        <v/>
      </c>
    </row>
    <row r="44" ht="18" customHeight="1" thickBot="1" thickTop="1">
      <c r="B44" s="1" t="n">
        <v>25</v>
      </c>
      <c r="C44" s="5" t="inlineStr">
        <is>
          <t>QX33K05SDM / QX35K05SDM</t>
        </is>
      </c>
      <c r="D44" s="6" t="n"/>
      <c r="E44" s="6" t="n"/>
      <c r="F44" s="6" t="n"/>
      <c r="G44" s="5" t="inlineStr">
        <is>
          <t>QX33K05SDM / QX35K05SDM</t>
        </is>
      </c>
      <c r="H44" s="5" t="n"/>
      <c r="I44" s="6" t="n"/>
      <c r="J44" s="6" t="n"/>
      <c r="K44" s="9" t="inlineStr">
        <is>
          <t xml:space="preserve"> 955.070.522.1, 955.070.406.1 (incl ST960105)</t>
        </is>
      </c>
      <c r="L44" s="6" t="inlineStr">
        <is>
          <t>Ormat</t>
        </is>
      </c>
      <c r="M44" s="20" t="inlineStr">
        <is>
          <t>955.070.406.1</t>
        </is>
      </c>
      <c r="N44" s="13" t="inlineStr">
        <is>
          <t>AM19-1101</t>
        </is>
      </c>
      <c r="O44" s="31" t="n"/>
      <c r="P44" s="13" t="n">
        <v>1</v>
      </c>
      <c r="Q44" s="15" t="n">
        <v>1540</v>
      </c>
      <c r="R44" s="17" t="n">
        <v>0.03</v>
      </c>
      <c r="S44" s="40" t="n"/>
      <c r="T44" s="19">
        <f>(Q44*P44)*(1-R44)</f>
        <v/>
      </c>
      <c r="V44" s="1" t="n">
        <v>22</v>
      </c>
      <c r="W44" s="6" t="inlineStr">
        <is>
          <t>Ormat</t>
        </is>
      </c>
      <c r="X44" s="20" t="inlineStr">
        <is>
          <t>955.071.278.1</t>
        </is>
      </c>
      <c r="Y44" s="6" t="inlineStr">
        <is>
          <t>AJ19-0607</t>
        </is>
      </c>
      <c r="Z44" s="31" t="n"/>
      <c r="AA44" s="13" t="n">
        <v>50</v>
      </c>
      <c r="AB44" s="15" t="n">
        <v>126</v>
      </c>
      <c r="AC44" s="17" t="n">
        <v>0</v>
      </c>
      <c r="AD44" s="40" t="n"/>
      <c r="AE44" s="19">
        <f>(AB44*AA44)*(1-AC44)</f>
        <v/>
      </c>
    </row>
    <row r="45" ht="18" customHeight="1" thickBot="1" thickTop="1">
      <c r="B45" s="1" t="n">
        <v>26</v>
      </c>
      <c r="C45" s="5" t="inlineStr">
        <is>
          <t>QX33B02SDM</t>
        </is>
      </c>
      <c r="D45" s="6" t="n"/>
      <c r="E45" s="6" t="n"/>
      <c r="F45" s="6" t="n"/>
      <c r="G45" s="5" t="inlineStr">
        <is>
          <t>QX33B02SDM</t>
        </is>
      </c>
      <c r="H45" s="5" t="n"/>
      <c r="I45" s="6" t="n"/>
      <c r="J45" s="6" t="n"/>
      <c r="K45" s="9" t="inlineStr">
        <is>
          <t>955.070.409.1</t>
        </is>
      </c>
      <c r="L45" s="6" t="inlineStr">
        <is>
          <t>Ormat</t>
        </is>
      </c>
      <c r="M45" s="6" t="inlineStr">
        <is>
          <t>955.070.409.1</t>
        </is>
      </c>
      <c r="N45" s="6" t="inlineStr">
        <is>
          <t>AJ19-0506</t>
        </is>
      </c>
      <c r="O45" s="31" t="n"/>
      <c r="P45" s="13" t="n">
        <v>4</v>
      </c>
      <c r="Q45" s="15" t="n">
        <v>1400</v>
      </c>
      <c r="R45" s="17" t="n">
        <v>0</v>
      </c>
      <c r="S45" s="40" t="n"/>
      <c r="T45" s="19">
        <f>(Q45*P45)*(1-R45)</f>
        <v/>
      </c>
      <c r="V45" s="1" t="n">
        <v>23</v>
      </c>
      <c r="W45" s="6" t="inlineStr">
        <is>
          <t>Ormat</t>
        </is>
      </c>
      <c r="X45" s="20" t="inlineStr">
        <is>
          <t>955.073.189.1</t>
        </is>
      </c>
      <c r="Y45" s="6" t="inlineStr">
        <is>
          <t>AJ20-0702</t>
        </is>
      </c>
      <c r="Z45" s="31" t="n"/>
      <c r="AA45" s="13" t="n">
        <v>6</v>
      </c>
      <c r="AB45" s="15" t="n">
        <v>681.27</v>
      </c>
      <c r="AC45" s="17" t="n">
        <v>0</v>
      </c>
      <c r="AD45" s="40" t="n"/>
      <c r="AE45" s="19">
        <f>(AB45*AA45)*(1-AC45)</f>
        <v/>
      </c>
    </row>
    <row r="46" ht="18" customHeight="1" thickBot="1" thickTop="1">
      <c r="B46" s="1" t="n">
        <v>27</v>
      </c>
      <c r="C46" s="7" t="inlineStr">
        <is>
          <t>QX4GK05SDM</t>
        </is>
      </c>
      <c r="D46" s="6" t="n"/>
      <c r="E46" s="6" t="n"/>
      <c r="F46" s="6" t="n"/>
      <c r="G46" s="7" t="inlineStr">
        <is>
          <t>QX4GK05SDM</t>
        </is>
      </c>
      <c r="H46" s="6" t="n"/>
      <c r="I46" s="6" t="n"/>
      <c r="J46" s="6" t="n"/>
      <c r="K46" s="10" t="inlineStr">
        <is>
          <t>955.070.308.1</t>
        </is>
      </c>
      <c r="L46" s="6" t="inlineStr">
        <is>
          <t>Ormat</t>
        </is>
      </c>
      <c r="M46" s="20" t="inlineStr">
        <is>
          <t>955.070.308.1</t>
        </is>
      </c>
      <c r="N46" s="6" t="inlineStr">
        <is>
          <t>AM19-1101</t>
        </is>
      </c>
      <c r="O46" s="31" t="n"/>
      <c r="P46" s="13" t="n">
        <v>1</v>
      </c>
      <c r="Q46" s="15" t="n">
        <v>2082</v>
      </c>
      <c r="R46" s="17" t="n">
        <v>0.03</v>
      </c>
      <c r="S46" s="40" t="n"/>
      <c r="T46" s="19">
        <f>(Q46*P46)*(1-R46)</f>
        <v/>
      </c>
      <c r="V46" s="1" t="n">
        <v>25</v>
      </c>
      <c r="W46" s="6" t="inlineStr">
        <is>
          <t>Ormat</t>
        </is>
      </c>
      <c r="X46" s="20" t="inlineStr">
        <is>
          <t>955.070.406.1</t>
        </is>
      </c>
      <c r="Y46" s="13" t="inlineStr">
        <is>
          <t>AM19-1101</t>
        </is>
      </c>
      <c r="Z46" s="31" t="n"/>
      <c r="AA46" s="13" t="n">
        <v>1</v>
      </c>
      <c r="AB46" s="15" t="n">
        <v>1540</v>
      </c>
      <c r="AC46" s="17" t="n">
        <v>0.03</v>
      </c>
      <c r="AD46" s="40" t="n"/>
      <c r="AE46" s="19">
        <f>(AB46*AA46)*(1-AC46)</f>
        <v/>
      </c>
    </row>
    <row r="47" ht="18" customHeight="1" thickBot="1" thickTop="1">
      <c r="B47" s="1" t="n">
        <v>28</v>
      </c>
      <c r="C47" s="5" t="inlineStr">
        <is>
          <t>ND9206HE1T-A3Y-DS02</t>
        </is>
      </c>
      <c r="D47" s="6" t="n"/>
      <c r="E47" s="6" t="n"/>
      <c r="F47" s="6" t="n"/>
      <c r="G47" s="5" t="n"/>
      <c r="H47" s="5" t="inlineStr">
        <is>
          <t>ND9206HE1T-A3Y-DS02</t>
        </is>
      </c>
      <c r="I47" s="6" t="n"/>
      <c r="J47" s="6" t="n"/>
      <c r="K47" s="10" t="inlineStr">
        <is>
          <t>MTZ9206−130, MTZ9206−80</t>
        </is>
      </c>
      <c r="L47" s="6" t="inlineStr">
        <is>
          <t>Raphael</t>
        </is>
      </c>
      <c r="M47" s="20" t="inlineStr">
        <is>
          <t>MTZ9206−130</t>
        </is>
      </c>
      <c r="N47" s="6" t="inlineStr">
        <is>
          <t>AN18-0601</t>
        </is>
      </c>
      <c r="O47" s="31" t="n"/>
      <c r="P47" s="13">
        <f>5+5</f>
        <v/>
      </c>
      <c r="Q47" s="15" t="n">
        <v>6373.5</v>
      </c>
      <c r="R47" s="17" t="n">
        <v>0</v>
      </c>
      <c r="S47" s="40" t="n"/>
      <c r="T47" s="19">
        <f>(Q47*P47)*(1-R47)</f>
        <v/>
      </c>
      <c r="V47" s="1" t="n">
        <v>26</v>
      </c>
      <c r="W47" s="6" t="inlineStr">
        <is>
          <t>Ormat</t>
        </is>
      </c>
      <c r="X47" s="6" t="inlineStr">
        <is>
          <t>955.070.409.1</t>
        </is>
      </c>
      <c r="Y47" s="6" t="inlineStr">
        <is>
          <t>AJ19-0506</t>
        </is>
      </c>
      <c r="Z47" s="31" t="n"/>
      <c r="AA47" s="13" t="n">
        <v>4</v>
      </c>
      <c r="AB47" s="15" t="n">
        <v>1400</v>
      </c>
      <c r="AC47" s="17" t="n">
        <v>0</v>
      </c>
      <c r="AD47" s="40" t="n"/>
      <c r="AE47" s="19">
        <f>(AB47*AA47)*(1-AC47)</f>
        <v/>
      </c>
    </row>
    <row r="48" ht="18" customHeight="1" thickBot="1" thickTop="1">
      <c r="B48" s="1" t="n">
        <v>35</v>
      </c>
      <c r="C48" s="7" t="inlineStr">
        <is>
          <t>RKN-359XT</t>
        </is>
      </c>
      <c r="D48" s="6" t="n"/>
      <c r="E48" s="6" t="n"/>
      <c r="F48" s="6" t="n"/>
      <c r="G48" s="6" t="n"/>
      <c r="H48" s="6" t="n"/>
      <c r="I48" s="6" t="n"/>
      <c r="J48" s="7" t="inlineStr">
        <is>
          <t>RKN-359XT</t>
        </is>
      </c>
      <c r="K48" s="10" t="inlineStr">
        <is>
          <t>955.070.357.1</t>
        </is>
      </c>
      <c r="L48" s="6" t="inlineStr">
        <is>
          <t>OrPower</t>
        </is>
      </c>
      <c r="M48" s="20" t="inlineStr">
        <is>
          <t>955.070.357.1</t>
        </is>
      </c>
      <c r="N48" s="6" t="inlineStr">
        <is>
          <t>AJ19-1001</t>
        </is>
      </c>
      <c r="O48" s="31" t="n"/>
      <c r="P48" s="13" t="n">
        <v>30</v>
      </c>
      <c r="Q48" s="15">
        <f>97.71*3.8</f>
        <v/>
      </c>
      <c r="R48" s="17" t="n">
        <v>0.08</v>
      </c>
      <c r="S48" s="40" t="n"/>
      <c r="T48" s="19">
        <f>(Q48*P48)*(1-R48)</f>
        <v/>
      </c>
      <c r="V48" s="1" t="n">
        <v>27</v>
      </c>
      <c r="W48" s="6" t="inlineStr">
        <is>
          <t>Ormat</t>
        </is>
      </c>
      <c r="X48" s="20" t="inlineStr">
        <is>
          <t>955.070.308.1</t>
        </is>
      </c>
      <c r="Y48" s="6" t="inlineStr">
        <is>
          <t>AM19-1101</t>
        </is>
      </c>
      <c r="Z48" s="31" t="n"/>
      <c r="AA48" s="13" t="n">
        <v>1</v>
      </c>
      <c r="AB48" s="15" t="n">
        <v>2082</v>
      </c>
      <c r="AC48" s="17" t="n">
        <v>0.03</v>
      </c>
      <c r="AD48" s="40" t="n"/>
      <c r="AE48" s="19">
        <f>(AB48*AA48)*(1-AC48)</f>
        <v/>
      </c>
    </row>
    <row r="49" ht="18" customHeight="1" thickBot="1" thickTop="1">
      <c r="B49" s="1" t="n">
        <v>36</v>
      </c>
      <c r="C49" s="7" t="inlineStr">
        <is>
          <t>RKN-356XT</t>
        </is>
      </c>
      <c r="D49" s="6" t="n"/>
      <c r="E49" s="6" t="n"/>
      <c r="F49" s="6" t="n"/>
      <c r="G49" s="6" t="n"/>
      <c r="H49" s="6" t="n"/>
      <c r="I49" s="6" t="n"/>
      <c r="J49" s="7" t="inlineStr">
        <is>
          <t>RKN-356XT</t>
        </is>
      </c>
      <c r="K49" s="10" t="inlineStr">
        <is>
          <t>955.070.358.1</t>
        </is>
      </c>
      <c r="L49" s="6" t="inlineStr">
        <is>
          <t>OrPower</t>
        </is>
      </c>
      <c r="M49" s="20" t="inlineStr">
        <is>
          <t>955.070.358.1</t>
        </is>
      </c>
      <c r="N49" s="6" t="inlineStr">
        <is>
          <t>AJ19-1001</t>
        </is>
      </c>
      <c r="O49" s="31" t="n"/>
      <c r="P49" s="13" t="n">
        <v>100</v>
      </c>
      <c r="Q49" s="15">
        <f>55.09*3.8</f>
        <v/>
      </c>
      <c r="R49" s="17" t="n">
        <v>0.08</v>
      </c>
      <c r="S49" s="40" t="n"/>
      <c r="T49" s="19">
        <f>(Q49*P49)*(1-R49)</f>
        <v/>
      </c>
      <c r="V49" s="1" t="n">
        <v>28</v>
      </c>
      <c r="W49" s="6" t="inlineStr">
        <is>
          <t>Raphael</t>
        </is>
      </c>
      <c r="X49" s="20" t="inlineStr">
        <is>
          <t>MTZ9206−130</t>
        </is>
      </c>
      <c r="Y49" s="6" t="inlineStr">
        <is>
          <t>AN18-0601</t>
        </is>
      </c>
      <c r="Z49" s="31" t="n"/>
      <c r="AA49" s="13">
        <f>5+5</f>
        <v/>
      </c>
      <c r="AB49" s="15" t="n">
        <v>6373.5</v>
      </c>
      <c r="AC49" s="17" t="n">
        <v>0</v>
      </c>
      <c r="AD49" s="40" t="n"/>
      <c r="AE49" s="19">
        <f>(AB49*AA49)*(1-AC49)</f>
        <v/>
      </c>
    </row>
    <row r="50" ht="18" customHeight="1" thickBot="1" thickTop="1">
      <c r="B50" s="1" t="n">
        <v>37</v>
      </c>
      <c r="C50" s="7" t="inlineStr">
        <is>
          <t>RKN-354XT</t>
        </is>
      </c>
      <c r="D50" s="6" t="n"/>
      <c r="E50" s="6" t="n"/>
      <c r="F50" s="6" t="n"/>
      <c r="G50" s="6" t="n"/>
      <c r="H50" s="6" t="n"/>
      <c r="I50" s="6" t="n"/>
      <c r="J50" s="7" t="inlineStr">
        <is>
          <t>RKN-354XT</t>
        </is>
      </c>
      <c r="K50" s="10" t="inlineStr">
        <is>
          <t>955.070.359.1</t>
        </is>
      </c>
      <c r="L50" s="6" t="inlineStr">
        <is>
          <t>OrPower</t>
        </is>
      </c>
      <c r="M50" s="20" t="inlineStr">
        <is>
          <t>955.070.359.1</t>
        </is>
      </c>
      <c r="N50" s="6" t="inlineStr">
        <is>
          <t>AJ19-1001</t>
        </is>
      </c>
      <c r="O50" s="31" t="n"/>
      <c r="P50" s="13" t="n">
        <v>50</v>
      </c>
      <c r="Q50" s="15">
        <f>32.22*3.8</f>
        <v/>
      </c>
      <c r="R50" s="17" t="n">
        <v>0.08</v>
      </c>
      <c r="S50" s="40" t="n"/>
      <c r="T50" s="19">
        <f>(Q50*P50)*(1-R50)</f>
        <v/>
      </c>
      <c r="V50" s="1" t="n">
        <v>35</v>
      </c>
      <c r="W50" s="6" t="inlineStr">
        <is>
          <t>OrPower</t>
        </is>
      </c>
      <c r="X50" s="20" t="inlineStr">
        <is>
          <t>955.070.357.1</t>
        </is>
      </c>
      <c r="Y50" s="6" t="inlineStr">
        <is>
          <t>AJ19-1001</t>
        </is>
      </c>
      <c r="Z50" s="31" t="n"/>
      <c r="AA50" s="13" t="n">
        <v>30</v>
      </c>
      <c r="AB50" s="15">
        <f>97.71*3.8</f>
        <v/>
      </c>
      <c r="AC50" s="17" t="n">
        <v>0.08</v>
      </c>
      <c r="AD50" s="40" t="n"/>
      <c r="AE50" s="19">
        <f>(AB50*AA50)*(1-AC50)</f>
        <v/>
      </c>
    </row>
    <row r="51" ht="18" customHeight="1" thickBot="1" thickTop="1">
      <c r="B51" s="44" t="n">
        <v>38</v>
      </c>
      <c r="C51" s="7" t="inlineStr">
        <is>
          <t>RKN-357XT</t>
        </is>
      </c>
      <c r="K51" s="10" t="n"/>
      <c r="S51" s="37" t="n"/>
      <c r="T51" s="19" t="n"/>
      <c r="V51" s="1" t="n">
        <v>36</v>
      </c>
      <c r="W51" s="6" t="inlineStr">
        <is>
          <t>OrPower</t>
        </is>
      </c>
      <c r="X51" s="20" t="inlineStr">
        <is>
          <t>955.070.358.1</t>
        </is>
      </c>
      <c r="Y51" s="6" t="inlineStr">
        <is>
          <t>AJ19-1001</t>
        </is>
      </c>
      <c r="Z51" s="31" t="n"/>
      <c r="AA51" s="13" t="n">
        <v>100</v>
      </c>
      <c r="AB51" s="15">
        <f>55.09*3.8</f>
        <v/>
      </c>
      <c r="AC51" s="17" t="n">
        <v>0.08</v>
      </c>
      <c r="AD51" s="40" t="n"/>
      <c r="AE51" s="19">
        <f>(AB51*AA51)*(1-AC51)</f>
        <v/>
      </c>
    </row>
    <row r="52" ht="18" customHeight="1" thickBot="1" thickTop="1">
      <c r="B52" s="45" t="n">
        <v>39</v>
      </c>
      <c r="C52" s="7" t="inlineStr">
        <is>
          <t>RKN-174XTZ</t>
        </is>
      </c>
      <c r="K52" s="10" t="n"/>
      <c r="S52" s="37" t="n"/>
      <c r="T52" s="19" t="n"/>
      <c r="V52" s="1" t="n">
        <v>37</v>
      </c>
      <c r="W52" s="6" t="inlineStr">
        <is>
          <t>OrPower</t>
        </is>
      </c>
      <c r="X52" s="20" t="inlineStr">
        <is>
          <t>955.070.359.1</t>
        </is>
      </c>
      <c r="Y52" s="6" t="inlineStr">
        <is>
          <t>AJ19-1001</t>
        </is>
      </c>
      <c r="Z52" s="31" t="n"/>
      <c r="AA52" s="13" t="n">
        <v>50</v>
      </c>
      <c r="AB52" s="15">
        <f>32.22*3.8</f>
        <v/>
      </c>
      <c r="AC52" s="17" t="n">
        <v>0.08</v>
      </c>
      <c r="AD52" s="40" t="n"/>
      <c r="AE52" s="19">
        <f>(AB52*AA52)*(1-AC52)</f>
        <v/>
      </c>
    </row>
    <row r="53" ht="18" customHeight="1" thickBot="1" thickTop="1">
      <c r="B53" s="45" t="n">
        <v>40</v>
      </c>
      <c r="C53" s="7" t="inlineStr">
        <is>
          <t>H036899</t>
        </is>
      </c>
      <c r="K53" s="10" t="n"/>
      <c r="S53" s="37" t="n"/>
      <c r="T53" s="19" t="n"/>
      <c r="V53" s="1" t="n">
        <v>41</v>
      </c>
      <c r="W53" s="6" t="inlineStr">
        <is>
          <t>Ormat</t>
        </is>
      </c>
      <c r="X53" s="20" t="inlineStr">
        <is>
          <t>955.071.472.1</t>
        </is>
      </c>
      <c r="Y53" s="6" t="inlineStr">
        <is>
          <t>AM18-0602</t>
        </is>
      </c>
      <c r="Z53" s="31" t="n"/>
      <c r="AA53" s="13" t="n">
        <v>1</v>
      </c>
      <c r="AB53" s="15" t="n">
        <v>9430</v>
      </c>
      <c r="AC53" s="17" t="n"/>
      <c r="AD53" s="40" t="n">
        <v>3314.52</v>
      </c>
      <c r="AE53" s="19">
        <f>(AB53*AA53)*(1-AC53)+AD53</f>
        <v/>
      </c>
    </row>
    <row r="54" ht="18" customHeight="1" thickBot="1" thickTop="1">
      <c r="B54" s="1" t="n">
        <v>41</v>
      </c>
      <c r="C54" s="5" t="inlineStr">
        <is>
          <t>ND9203HE1T/D33-KA3</t>
        </is>
      </c>
      <c r="D54" s="6" t="n"/>
      <c r="E54" s="6" t="n"/>
      <c r="F54" s="6" t="n"/>
      <c r="G54" s="6" t="n"/>
      <c r="H54" s="5" t="inlineStr">
        <is>
          <t>ND9203HE1T/D33-KA3</t>
        </is>
      </c>
      <c r="I54" s="6" t="n"/>
      <c r="J54" s="7" t="n"/>
      <c r="K54" s="10" t="inlineStr">
        <is>
          <t>955.071.472.1</t>
        </is>
      </c>
      <c r="L54" s="6" t="inlineStr">
        <is>
          <t>Ormat</t>
        </is>
      </c>
      <c r="M54" s="20" t="inlineStr">
        <is>
          <t>955.071.472.1</t>
        </is>
      </c>
      <c r="N54" s="6" t="inlineStr">
        <is>
          <t>AM18-0602</t>
        </is>
      </c>
      <c r="O54" s="31" t="n"/>
      <c r="P54" s="13" t="n">
        <v>1</v>
      </c>
      <c r="Q54" s="15" t="n">
        <v>9430</v>
      </c>
      <c r="R54" s="17" t="n"/>
      <c r="S54" s="40" t="n">
        <v>3314.52</v>
      </c>
      <c r="T54" s="19">
        <f>(Q54*P54)*(1-R54)+S54</f>
        <v/>
      </c>
      <c r="V54" s="1" t="n">
        <v>42</v>
      </c>
      <c r="W54" s="6" t="inlineStr">
        <is>
          <t>Raphael</t>
        </is>
      </c>
      <c r="X54" s="20" t="inlineStr">
        <is>
          <t>MTZ9206NI−130</t>
        </is>
      </c>
      <c r="Y54" s="6" t="inlineStr">
        <is>
          <t>AM19-0501 (replacement for AM19-0101)</t>
        </is>
      </c>
      <c r="Z54" s="31" t="n"/>
      <c r="AA54" s="13" t="n">
        <v>4</v>
      </c>
      <c r="AB54" s="15" t="n">
        <v>6102.45</v>
      </c>
      <c r="AC54" s="17" t="n">
        <v>0</v>
      </c>
      <c r="AD54" s="40" t="n"/>
      <c r="AE54" s="19">
        <f>(AB54*AA54)*(1-AC54)</f>
        <v/>
      </c>
    </row>
    <row r="55" ht="18" customHeight="1" thickBot="1" thickTop="1">
      <c r="B55" s="1" t="n">
        <v>42</v>
      </c>
      <c r="C55" s="5" t="inlineStr">
        <is>
          <t>ND9206HE2T-A3Y-DS02</t>
        </is>
      </c>
      <c r="D55" s="6" t="n"/>
      <c r="E55" s="6" t="n"/>
      <c r="F55" s="6" t="n"/>
      <c r="G55" s="5" t="n"/>
      <c r="H55" s="5" t="inlineStr">
        <is>
          <t>ND9206HE2T-A3Y-DS02</t>
        </is>
      </c>
      <c r="I55" s="6" t="n"/>
      <c r="J55" s="6" t="n"/>
      <c r="K55" s="10" t="inlineStr">
        <is>
          <t>MTZ9206NI−130, MTZ9206NI−80</t>
        </is>
      </c>
      <c r="L55" s="6" t="inlineStr">
        <is>
          <t>Raphael</t>
        </is>
      </c>
      <c r="M55" s="20" t="inlineStr">
        <is>
          <t>MTZ9206NI−130</t>
        </is>
      </c>
      <c r="N55" s="6" t="inlineStr">
        <is>
          <t>AM19-0501 (replacement for AM19-0101)</t>
        </is>
      </c>
      <c r="O55" s="31" t="n"/>
      <c r="P55" s="13" t="n">
        <v>4</v>
      </c>
      <c r="Q55" s="15" t="n">
        <v>6102.45</v>
      </c>
      <c r="R55" s="17" t="n">
        <v>0</v>
      </c>
      <c r="S55" s="40" t="n"/>
      <c r="T55" s="19">
        <f>(Q55*P55)*(1-R55)</f>
        <v/>
      </c>
      <c r="V55" s="1" t="n">
        <v>43</v>
      </c>
      <c r="W55" s="6" t="inlineStr">
        <is>
          <t>Raphael</t>
        </is>
      </c>
      <c r="X55" s="20" t="inlineStr">
        <is>
          <t>MTZ9206LSE−130</t>
        </is>
      </c>
      <c r="Y55" s="6" t="inlineStr">
        <is>
          <t>AM19-0403</t>
        </is>
      </c>
      <c r="Z55" s="31" t="n"/>
      <c r="AA55" s="13" t="n">
        <v>4</v>
      </c>
      <c r="AB55" s="15" t="n">
        <v>7292.52</v>
      </c>
      <c r="AC55" s="17" t="n">
        <v>0</v>
      </c>
      <c r="AD55" s="40" t="n"/>
      <c r="AE55" s="19">
        <f>(AB55*AA55)*(1-AC55)</f>
        <v/>
      </c>
    </row>
    <row r="56" ht="18" customHeight="1" thickBot="1" thickTop="1">
      <c r="B56" s="1" t="n">
        <v>43</v>
      </c>
      <c r="C56" s="5" t="inlineStr">
        <is>
          <t>ND9206HE1T/D33-A3-KS-MS21-DS04</t>
        </is>
      </c>
      <c r="D56" s="6" t="n"/>
      <c r="E56" s="6" t="n"/>
      <c r="F56" s="6" t="n"/>
      <c r="G56" s="5" t="n"/>
      <c r="H56" s="5" t="inlineStr">
        <is>
          <t>ND9206HE1T/D33-A3-KS-MS21-DS04</t>
        </is>
      </c>
      <c r="I56" s="6" t="n"/>
      <c r="J56" s="6" t="n"/>
      <c r="K56" s="10" t="inlineStr">
        <is>
          <t>MTZ9206LSE−130</t>
        </is>
      </c>
      <c r="L56" s="6" t="inlineStr">
        <is>
          <t>Raphael</t>
        </is>
      </c>
      <c r="M56" s="20" t="inlineStr">
        <is>
          <t>MTZ9206LSE−130</t>
        </is>
      </c>
      <c r="N56" s="6" t="inlineStr">
        <is>
          <t>AM19-0403</t>
        </is>
      </c>
      <c r="O56" s="31" t="n"/>
      <c r="P56" s="13" t="n">
        <v>4</v>
      </c>
      <c r="Q56" s="15" t="n">
        <v>7292.52</v>
      </c>
      <c r="R56" s="17" t="n">
        <v>0</v>
      </c>
      <c r="S56" s="40" t="n"/>
      <c r="T56" s="19">
        <f>(Q56*P56)*(1-R56)</f>
        <v/>
      </c>
      <c r="V56" s="1" t="n">
        <v>44</v>
      </c>
      <c r="W56" s="6" t="inlineStr">
        <is>
          <t>Raphael</t>
        </is>
      </c>
      <c r="X56" s="20" t="inlineStr">
        <is>
          <t>MTZ9206LSE−80</t>
        </is>
      </c>
      <c r="Y56" s="6" t="inlineStr">
        <is>
          <t>AM19-0602</t>
        </is>
      </c>
      <c r="Z56" s="31" t="n"/>
      <c r="AA56" s="13" t="n">
        <v>4</v>
      </c>
      <c r="AB56" s="15" t="n">
        <v>7265</v>
      </c>
      <c r="AC56" s="17" t="n">
        <v>0</v>
      </c>
      <c r="AD56" s="40" t="n"/>
      <c r="AE56" s="19">
        <f>(AB56*AA56)*(1-AC56)</f>
        <v/>
      </c>
    </row>
    <row r="57" ht="18" customHeight="1" thickBot="1" thickTop="1">
      <c r="B57" s="1" t="n">
        <v>44</v>
      </c>
      <c r="C57" s="5" t="inlineStr">
        <is>
          <t>ND9206HE1T/D33-A3-MS21-DS04</t>
        </is>
      </c>
      <c r="D57" s="6" t="n"/>
      <c r="E57" s="6" t="n"/>
      <c r="F57" s="6" t="n"/>
      <c r="G57" s="5" t="n"/>
      <c r="H57" s="5" t="inlineStr">
        <is>
          <t>ND9206HE1T/D33-A3-MS21-DS04</t>
        </is>
      </c>
      <c r="I57" s="6" t="n"/>
      <c r="J57" s="6" t="n"/>
      <c r="K57" s="10" t="inlineStr">
        <is>
          <t>MTZ9206LSE−80</t>
        </is>
      </c>
      <c r="L57" s="6" t="inlineStr">
        <is>
          <t>Raphael</t>
        </is>
      </c>
      <c r="M57" s="20" t="inlineStr">
        <is>
          <t>MTZ9206LSE−80</t>
        </is>
      </c>
      <c r="N57" s="6" t="inlineStr">
        <is>
          <t>AM19-0602</t>
        </is>
      </c>
      <c r="O57" s="31" t="n"/>
      <c r="P57" s="13" t="n">
        <v>4</v>
      </c>
      <c r="Q57" s="15" t="n">
        <v>7265</v>
      </c>
      <c r="R57" s="17" t="n">
        <v>0</v>
      </c>
      <c r="S57" s="40" t="n"/>
      <c r="T57" s="19">
        <f>(Q57*P57)*(1-R57)</f>
        <v/>
      </c>
      <c r="V57" s="1" t="n">
        <v>45</v>
      </c>
      <c r="W57" s="6" t="inlineStr">
        <is>
          <t>Ormat</t>
        </is>
      </c>
      <c r="X57" s="20" t="inlineStr">
        <is>
          <t>955.070.293.1</t>
        </is>
      </c>
      <c r="Y57" s="6" t="inlineStr">
        <is>
          <t>AM19-1101</t>
        </is>
      </c>
      <c r="Z57" s="31" t="n"/>
      <c r="AA57" s="13" t="n">
        <v>2</v>
      </c>
      <c r="AB57" s="15" t="n">
        <v>9730</v>
      </c>
      <c r="AC57" s="17" t="n">
        <v>0.03</v>
      </c>
      <c r="AD57" s="40" t="n"/>
      <c r="AE57" s="19">
        <f>(AB57*AA57)*(1-AC57)</f>
        <v/>
      </c>
    </row>
    <row r="58" ht="18" customHeight="1" thickBot="1" thickTop="1">
      <c r="B58" s="1" t="n">
        <v>45</v>
      </c>
      <c r="C58" s="5" t="inlineStr">
        <is>
          <t>ND9206HE1T/D33-KS-A3-DS02</t>
        </is>
      </c>
      <c r="D58" s="6" t="n"/>
      <c r="E58" s="6" t="n"/>
      <c r="F58" s="6" t="n"/>
      <c r="G58" s="5" t="n"/>
      <c r="H58" s="5" t="inlineStr">
        <is>
          <t>ND9206HE1T/D33-KS-A3-DS02</t>
        </is>
      </c>
      <c r="I58" s="6" t="n"/>
      <c r="J58" s="6" t="n"/>
      <c r="K58" s="10" t="inlineStr">
        <is>
          <t>955.070.293.1</t>
        </is>
      </c>
      <c r="L58" s="6" t="inlineStr">
        <is>
          <t>Ormat</t>
        </is>
      </c>
      <c r="M58" s="20" t="inlineStr">
        <is>
          <t>955.070.293.1</t>
        </is>
      </c>
      <c r="N58" s="6" t="inlineStr">
        <is>
          <t>AM19-1101</t>
        </is>
      </c>
      <c r="O58" s="31" t="n"/>
      <c r="P58" s="13" t="n">
        <v>2</v>
      </c>
      <c r="Q58" s="15" t="n">
        <v>9730</v>
      </c>
      <c r="R58" s="17" t="n">
        <v>0.03</v>
      </c>
      <c r="S58" s="40" t="n"/>
      <c r="T58" s="19">
        <f>(Q58*P58)*(1-R58)</f>
        <v/>
      </c>
      <c r="V58" s="1" t="n">
        <v>46</v>
      </c>
      <c r="W58" s="6" t="inlineStr">
        <is>
          <t>Ormat</t>
        </is>
      </c>
      <c r="X58" s="20" t="inlineStr">
        <is>
          <t>955.070.403.1</t>
        </is>
      </c>
      <c r="Y58" s="6" t="inlineStr">
        <is>
          <t>AM19-1101</t>
        </is>
      </c>
      <c r="Z58" s="31" t="n"/>
      <c r="AA58" s="13" t="n">
        <v>1</v>
      </c>
      <c r="AB58" s="15" t="n">
        <v>8368.59</v>
      </c>
      <c r="AC58" s="17" t="n">
        <v>0.03</v>
      </c>
      <c r="AD58" s="40" t="n"/>
      <c r="AE58" s="19">
        <f>(AB58*AA58)*(1-AC58)</f>
        <v/>
      </c>
    </row>
    <row r="59" ht="18" customHeight="1" thickBot="1" thickTop="1">
      <c r="B59" s="1" t="n">
        <v>46</v>
      </c>
      <c r="C59" s="5" t="inlineStr">
        <is>
          <t>ND9206HE1T-KS-A3Y-DS02</t>
        </is>
      </c>
      <c r="D59" s="6" t="n"/>
      <c r="E59" s="6" t="n"/>
      <c r="F59" s="6" t="n"/>
      <c r="G59" s="5" t="n"/>
      <c r="H59" s="5" t="inlineStr">
        <is>
          <t>ND9206HE1T-A3Y-DS02</t>
        </is>
      </c>
      <c r="I59" s="6" t="n"/>
      <c r="J59" s="6" t="n"/>
      <c r="K59" s="10" t="inlineStr">
        <is>
          <t>955.070.403.1</t>
        </is>
      </c>
      <c r="L59" s="6" t="inlineStr">
        <is>
          <t>Ormat</t>
        </is>
      </c>
      <c r="M59" s="20" t="inlineStr">
        <is>
          <t>955.070.403.1</t>
        </is>
      </c>
      <c r="N59" s="6" t="inlineStr">
        <is>
          <t>AM19-1101</t>
        </is>
      </c>
      <c r="O59" s="31" t="n"/>
      <c r="P59" s="13" t="n">
        <v>1</v>
      </c>
      <c r="Q59" s="15" t="n">
        <v>8368.59</v>
      </c>
      <c r="R59" s="17" t="n">
        <v>0.03</v>
      </c>
      <c r="S59" s="40" t="n"/>
      <c r="T59" s="19">
        <f>(Q59*P59)*(1-R59)</f>
        <v/>
      </c>
      <c r="V59" s="1" t="n">
        <v>47</v>
      </c>
      <c r="W59" s="6" t="inlineStr">
        <is>
          <t>OPC</t>
        </is>
      </c>
      <c r="X59" s="20" t="n"/>
      <c r="Y59" s="6" t="inlineStr">
        <is>
          <t>AN20-0503</t>
        </is>
      </c>
      <c r="Z59" s="31" t="n"/>
      <c r="AA59" s="13" t="n">
        <v>1</v>
      </c>
      <c r="AB59" s="15" t="n">
        <v>8652.6</v>
      </c>
      <c r="AC59" s="17" t="n"/>
      <c r="AD59" s="40" t="n"/>
      <c r="AE59" s="19">
        <f>(AB59*AA59)*(1-AC59)</f>
        <v/>
      </c>
    </row>
    <row r="60" ht="18" customHeight="1" thickBot="1" thickTop="1">
      <c r="B60" s="1" t="n">
        <v>47</v>
      </c>
      <c r="C60" s="5" t="inlineStr">
        <is>
          <t>ND9203HE1T-A3Y-DS02</t>
        </is>
      </c>
      <c r="D60" s="6" t="n"/>
      <c r="E60" s="6" t="n"/>
      <c r="F60" s="6" t="n"/>
      <c r="G60" s="5" t="n"/>
      <c r="H60" s="5" t="inlineStr">
        <is>
          <t>ND9203HE1T-A3Y-DS02</t>
        </is>
      </c>
      <c r="I60" s="6" t="n"/>
      <c r="J60" s="6" t="n"/>
      <c r="K60" s="10" t="n"/>
      <c r="L60" s="6" t="inlineStr">
        <is>
          <t>OPC</t>
        </is>
      </c>
      <c r="M60" s="20" t="n"/>
      <c r="N60" s="6" t="inlineStr">
        <is>
          <t>AN20-0503</t>
        </is>
      </c>
      <c r="O60" s="31" t="n"/>
      <c r="P60" s="13" t="n">
        <v>1</v>
      </c>
      <c r="Q60" s="15" t="n">
        <v>8652.6</v>
      </c>
      <c r="R60" s="17" t="n"/>
      <c r="S60" s="40" t="n"/>
      <c r="T60" s="19">
        <f>(Q60*P60)*(1-R60)</f>
        <v/>
      </c>
      <c r="V60" s="1" t="n">
        <v>48</v>
      </c>
      <c r="W60" s="6" t="inlineStr">
        <is>
          <t>IEC</t>
        </is>
      </c>
      <c r="X60" s="20" t="n">
        <v>5262700</v>
      </c>
      <c r="Y60" s="6" t="inlineStr">
        <is>
          <t>AN20-0508</t>
        </is>
      </c>
      <c r="Z60" s="31" t="n"/>
      <c r="AA60" s="13" t="n">
        <v>2</v>
      </c>
      <c r="AB60" s="15" t="n">
        <v>8637.709999999999</v>
      </c>
      <c r="AC60" s="17" t="n"/>
      <c r="AD60" s="40" t="n"/>
      <c r="AE60" s="19">
        <f>(AB60*AA60)*(1-AC60)</f>
        <v/>
      </c>
    </row>
    <row r="61" ht="18" customHeight="1" thickBot="1" thickTop="1">
      <c r="B61" s="1" t="n">
        <v>48</v>
      </c>
      <c r="C61" s="5" t="inlineStr">
        <is>
          <t>SG9215HX/I02-DS01</t>
        </is>
      </c>
      <c r="D61" s="6" t="n"/>
      <c r="E61" s="6" t="n"/>
      <c r="F61" s="6" t="n"/>
      <c r="G61" s="5" t="n"/>
      <c r="H61" s="5" t="inlineStr">
        <is>
          <t>SG9215HX/I02-DS01</t>
        </is>
      </c>
      <c r="I61" s="6" t="n"/>
      <c r="J61" s="6" t="n"/>
      <c r="K61" s="10" t="n">
        <v>5262700</v>
      </c>
      <c r="L61" s="6" t="inlineStr">
        <is>
          <t>IEC</t>
        </is>
      </c>
      <c r="M61" s="20" t="n">
        <v>5262700</v>
      </c>
      <c r="N61" s="6" t="inlineStr">
        <is>
          <t>AN20-0508</t>
        </is>
      </c>
      <c r="O61" s="31" t="n"/>
      <c r="P61" s="13" t="n">
        <v>2</v>
      </c>
      <c r="Q61" s="15" t="n">
        <v>8637.709999999999</v>
      </c>
      <c r="R61" s="17" t="n"/>
      <c r="S61" s="40" t="n"/>
      <c r="T61" s="19">
        <f>(Q61*P61)*(1-R61)</f>
        <v/>
      </c>
      <c r="V61" s="1" t="n">
        <v>49</v>
      </c>
      <c r="W61" s="6" t="inlineStr">
        <is>
          <t>Adama</t>
        </is>
      </c>
      <c r="X61" s="20" t="n">
        <v>1930524140</v>
      </c>
      <c r="Y61" s="6" t="inlineStr">
        <is>
          <t>AN20-0606</t>
        </is>
      </c>
      <c r="Z61" s="31" t="n"/>
      <c r="AA61" s="13" t="n">
        <v>3</v>
      </c>
      <c r="AB61" s="15" t="n">
        <v>1210</v>
      </c>
      <c r="AC61" s="17" t="n"/>
      <c r="AD61" s="40" t="n"/>
      <c r="AE61" s="19">
        <f>(AB61*AA61)*(1-AC61)</f>
        <v/>
      </c>
    </row>
    <row r="62" ht="18" customHeight="1" thickBot="1" thickTop="1">
      <c r="B62" s="1" t="n">
        <v>49</v>
      </c>
      <c r="C62" s="5" t="inlineStr">
        <is>
          <t>1 4DXEU0013600XTB2</t>
        </is>
      </c>
      <c r="D62" s="6" t="n"/>
      <c r="E62" s="6" t="n"/>
      <c r="F62" s="6" t="n"/>
      <c r="G62" s="5" t="n"/>
      <c r="H62" s="5" t="n"/>
      <c r="I62" s="6" t="n"/>
      <c r="J62" s="6" t="n"/>
      <c r="K62" s="10" t="n">
        <v>1930524140</v>
      </c>
      <c r="L62" s="6" t="inlineStr">
        <is>
          <t>Adama</t>
        </is>
      </c>
      <c r="M62" s="20" t="n">
        <v>1930524140</v>
      </c>
      <c r="N62" s="6" t="inlineStr">
        <is>
          <t>AN20-0606</t>
        </is>
      </c>
      <c r="O62" s="31" t="n"/>
      <c r="P62" s="13" t="n">
        <v>3</v>
      </c>
      <c r="Q62" s="15" t="n">
        <v>1210</v>
      </c>
      <c r="R62" s="17" t="n"/>
      <c r="S62" s="40" t="n"/>
      <c r="T62" s="19">
        <f>(Q62*P62)*(1-R62)</f>
        <v/>
      </c>
      <c r="V62" s="1" t="n">
        <v>50</v>
      </c>
      <c r="W62" s="6" t="inlineStr">
        <is>
          <t>Raphael</t>
        </is>
      </c>
      <c r="X62" s="20" t="inlineStr">
        <is>
          <t>MTZ9206LSNI−130</t>
        </is>
      </c>
      <c r="Y62" s="6" t="inlineStr">
        <is>
          <t>AN20-0906</t>
        </is>
      </c>
      <c r="Z62" s="31" t="n"/>
      <c r="AA62" s="13" t="n">
        <v>2</v>
      </c>
      <c r="AB62" s="15" t="n">
        <v>7660</v>
      </c>
      <c r="AC62" s="17" t="n">
        <v>0</v>
      </c>
      <c r="AD62" s="40" t="n"/>
      <c r="AE62" s="19">
        <f>(AB62*AA62)*(1-AC62)</f>
        <v/>
      </c>
    </row>
    <row r="63" ht="18" customHeight="1" thickBot="1" thickTop="1">
      <c r="B63" s="1" t="n">
        <v>50</v>
      </c>
      <c r="C63" s="5" t="inlineStr">
        <is>
          <t>ND9206HE2T/D33-A3Y-DS04</t>
        </is>
      </c>
      <c r="D63" s="6" t="n"/>
      <c r="E63" s="6" t="n"/>
      <c r="F63" s="6" t="n"/>
      <c r="G63" s="5" t="n"/>
      <c r="H63" s="5" t="inlineStr">
        <is>
          <t>ND9206HE2T/D33-A3Y-DS04</t>
        </is>
      </c>
      <c r="I63" s="6" t="n"/>
      <c r="J63" s="6" t="n"/>
      <c r="K63" s="10" t="inlineStr">
        <is>
          <t>MTZ9206LSNI−130</t>
        </is>
      </c>
      <c r="L63" s="6" t="inlineStr">
        <is>
          <t>Raphael</t>
        </is>
      </c>
      <c r="M63" s="20" t="inlineStr">
        <is>
          <t>MTZ9206LSNI−130</t>
        </is>
      </c>
      <c r="N63" s="6" t="inlineStr">
        <is>
          <t>AN20-0906</t>
        </is>
      </c>
      <c r="O63" s="31" t="n"/>
      <c r="P63" s="13" t="n">
        <v>2</v>
      </c>
      <c r="Q63" s="15" t="n">
        <v>7660</v>
      </c>
      <c r="R63" s="17" t="n">
        <v>0</v>
      </c>
      <c r="S63" s="40" t="n"/>
      <c r="T63" s="19">
        <f>(Q63*P63)*(1-R63)</f>
        <v/>
      </c>
      <c r="V63" s="1" t="n">
        <v>51</v>
      </c>
      <c r="W63" s="6" t="inlineStr">
        <is>
          <t>IEC</t>
        </is>
      </c>
      <c r="X63" s="20" t="n">
        <v>2714319</v>
      </c>
      <c r="Y63" s="6" t="inlineStr">
        <is>
          <t>AN20-1003</t>
        </is>
      </c>
      <c r="Z63" s="31" t="n"/>
      <c r="AA63" s="13" t="n">
        <v>1</v>
      </c>
      <c r="AB63" s="15" t="n">
        <v>2238.29</v>
      </c>
      <c r="AC63" s="17" t="n"/>
      <c r="AD63" s="40" t="n"/>
      <c r="AE63" s="19">
        <f>(AB63*AA63)*(1-AC63)</f>
        <v/>
      </c>
    </row>
    <row r="64" ht="18" customHeight="1" thickBot="1" thickTop="1">
      <c r="B64" s="1" t="n">
        <v>51</v>
      </c>
      <c r="C64" s="5" t="inlineStr">
        <is>
          <t>1/2-4AB22HBDHB1</t>
        </is>
      </c>
      <c r="D64" s="6" t="n"/>
      <c r="E64" s="6" t="n"/>
      <c r="F64" s="6" t="n"/>
      <c r="G64" s="5" t="n"/>
      <c r="H64" s="5" t="inlineStr">
        <is>
          <t>1/2-4AB22HBDHB1</t>
        </is>
      </c>
      <c r="I64" s="6" t="n"/>
      <c r="J64" s="6" t="n"/>
      <c r="K64" s="10" t="n">
        <v>2714319</v>
      </c>
      <c r="L64" s="6" t="inlineStr">
        <is>
          <t>IEC</t>
        </is>
      </c>
      <c r="M64" s="20" t="n">
        <v>2714319</v>
      </c>
      <c r="N64" s="6" t="inlineStr">
        <is>
          <t>AN20-1003</t>
        </is>
      </c>
      <c r="O64" s="31" t="n"/>
      <c r="P64" s="13" t="n">
        <v>1</v>
      </c>
      <c r="Q64" s="15" t="n">
        <v>2238.29</v>
      </c>
      <c r="R64" s="17" t="n"/>
      <c r="S64" s="40" t="n"/>
      <c r="T64" s="19">
        <f>(Q64*P64)*(1-R64)</f>
        <v/>
      </c>
      <c r="V64" s="1" t="n">
        <v>52</v>
      </c>
      <c r="W64" s="6" t="inlineStr">
        <is>
          <t>Adama</t>
        </is>
      </c>
      <c r="X64" s="20" t="n">
        <v>1930524140</v>
      </c>
      <c r="Y64" s="6" t="inlineStr">
        <is>
          <t>AN20-1101</t>
        </is>
      </c>
      <c r="Z64" s="31" t="n"/>
      <c r="AA64" s="13" t="n">
        <v>1</v>
      </c>
      <c r="AB64" s="15" t="n">
        <v>4156</v>
      </c>
      <c r="AC64" s="17" t="n"/>
      <c r="AD64" s="40" t="n"/>
      <c r="AE64" s="19">
        <f>(AB64*AA64)*(1-AC64)</f>
        <v/>
      </c>
    </row>
    <row r="65" ht="18" customHeight="1" thickBot="1" thickTop="1">
      <c r="B65" s="1" t="n">
        <v>52</v>
      </c>
      <c r="C65" s="5" t="inlineStr">
        <is>
          <t>1 730SC312273XTZ1</t>
        </is>
      </c>
      <c r="D65" s="6" t="n"/>
      <c r="E65" s="6" t="n"/>
      <c r="F65" s="6" t="n"/>
      <c r="G65" s="5" t="n"/>
      <c r="H65" s="5" t="n"/>
      <c r="I65" s="6" t="n"/>
      <c r="J65" s="6" t="n"/>
      <c r="K65" s="10" t="n">
        <v>1933724140</v>
      </c>
      <c r="L65" s="6" t="inlineStr">
        <is>
          <t>Adama</t>
        </is>
      </c>
      <c r="M65" s="20" t="n">
        <v>1930524140</v>
      </c>
      <c r="N65" s="6" t="inlineStr">
        <is>
          <t>AN20-1101</t>
        </is>
      </c>
      <c r="O65" s="31" t="n"/>
      <c r="P65" s="13" t="n">
        <v>1</v>
      </c>
      <c r="Q65" s="15" t="n">
        <v>4156</v>
      </c>
      <c r="R65" s="17" t="n"/>
      <c r="S65" s="40" t="n"/>
      <c r="T65" s="19">
        <f>(Q65*P65)*(1-R65)</f>
        <v/>
      </c>
      <c r="V65" s="1" t="n">
        <v>53</v>
      </c>
      <c r="W65" s="6" t="inlineStr">
        <is>
          <t>Oriayn</t>
        </is>
      </c>
      <c r="X65" s="20" t="n">
        <v>1000100001</v>
      </c>
      <c r="Y65" s="6" t="inlineStr">
        <is>
          <t>AN20-1102</t>
        </is>
      </c>
      <c r="Z65" s="31" t="n"/>
      <c r="AA65" s="13" t="n">
        <v>1</v>
      </c>
      <c r="AB65" s="15" t="n">
        <v>10976.23</v>
      </c>
      <c r="AC65" s="17" t="n"/>
      <c r="AD65" s="40" t="n"/>
      <c r="AE65" s="19">
        <f>(AB65*AA65)*(1-AC65)</f>
        <v/>
      </c>
    </row>
    <row r="66" ht="18" customHeight="1" thickBot="1" thickTop="1">
      <c r="B66" s="1" t="n">
        <v>53</v>
      </c>
      <c r="C66" s="5" t="inlineStr">
        <is>
          <t>8 815L-11-3600TT-MGR7/QA</t>
        </is>
      </c>
      <c r="D66" s="6" t="n"/>
      <c r="E66" s="6" t="n"/>
      <c r="F66" s="6" t="n"/>
      <c r="G66" s="5" t="n"/>
      <c r="H66" s="5" t="n"/>
      <c r="I66" s="6" t="n"/>
      <c r="J66" s="6" t="n"/>
      <c r="K66" s="10" t="n">
        <v>1000100001</v>
      </c>
      <c r="L66" s="6" t="inlineStr">
        <is>
          <t>Oriayn</t>
        </is>
      </c>
      <c r="M66" s="20" t="n">
        <v>1000100001</v>
      </c>
      <c r="N66" s="6" t="inlineStr">
        <is>
          <t>AN20-1102</t>
        </is>
      </c>
      <c r="O66" s="31" t="n"/>
      <c r="P66" s="13" t="n">
        <v>1</v>
      </c>
      <c r="Q66" s="15" t="n">
        <v>10976.23</v>
      </c>
      <c r="R66" s="17" t="n"/>
      <c r="S66" s="40" t="n"/>
      <c r="T66" s="19">
        <f>(Q66*P66)*(1-R66)</f>
        <v/>
      </c>
      <c r="V66" s="1" t="n">
        <v>54</v>
      </c>
      <c r="W66" s="6" t="inlineStr">
        <is>
          <t>Ormat</t>
        </is>
      </c>
      <c r="X66" s="20" t="inlineStr">
        <is>
          <t>955.070.097.1</t>
        </is>
      </c>
      <c r="Y66" s="6" t="inlineStr">
        <is>
          <t>AM20-1107</t>
        </is>
      </c>
      <c r="Z66" s="31" t="n"/>
      <c r="AA66" s="13">
        <f>1+2</f>
        <v/>
      </c>
      <c r="AB66" s="15" t="n">
        <v>8787</v>
      </c>
      <c r="AC66" s="17" t="n"/>
      <c r="AD66" s="40" t="n"/>
      <c r="AE66" s="19">
        <f>(AB66*AA66)*(1-AC66)</f>
        <v/>
      </c>
    </row>
    <row r="67" ht="18" customHeight="1" thickBot="1" thickTop="1">
      <c r="B67" s="1" t="n">
        <v>54</v>
      </c>
      <c r="C67" s="5" t="inlineStr">
        <is>
          <t>ND9206HE2T-KS-A3Y-DS02</t>
        </is>
      </c>
      <c r="D67" s="6" t="n"/>
      <c r="E67" s="6" t="n"/>
      <c r="F67" s="6" t="n"/>
      <c r="G67" s="5" t="n"/>
      <c r="H67" s="5" t="inlineStr">
        <is>
          <t>ND9206HE1T-A3Y-DS02</t>
        </is>
      </c>
      <c r="I67" s="6" t="n"/>
      <c r="J67" s="6" t="n"/>
      <c r="K67" s="10" t="inlineStr">
        <is>
          <t>955.070.097.1</t>
        </is>
      </c>
      <c r="L67" s="6" t="inlineStr">
        <is>
          <t>Ormat</t>
        </is>
      </c>
      <c r="M67" s="20" t="inlineStr">
        <is>
          <t>955.070.097.1</t>
        </is>
      </c>
      <c r="N67" s="6" t="inlineStr">
        <is>
          <t>AM20-1107</t>
        </is>
      </c>
      <c r="O67" s="31" t="n"/>
      <c r="P67" s="13">
        <f>1+2</f>
        <v/>
      </c>
      <c r="Q67" s="15" t="n">
        <v>8787</v>
      </c>
      <c r="R67" s="17" t="n"/>
      <c r="S67" s="40" t="n"/>
      <c r="T67" s="19">
        <f>(Q67*P67)*(1-R67)</f>
        <v/>
      </c>
      <c r="V67" s="1" t="n">
        <v>55</v>
      </c>
      <c r="W67" s="6" t="inlineStr">
        <is>
          <t>Bazan</t>
        </is>
      </c>
      <c r="X67" s="20" t="inlineStr">
        <is>
          <t>36JM8852050</t>
        </is>
      </c>
      <c r="Y67" s="6" t="inlineStr">
        <is>
          <t>AJ20-1202</t>
        </is>
      </c>
      <c r="Z67" s="31" t="n"/>
      <c r="AA67" s="13" t="n">
        <v>4</v>
      </c>
      <c r="AB67" s="15">
        <f>773.98</f>
        <v/>
      </c>
      <c r="AC67" s="17" t="n"/>
      <c r="AD67" s="40" t="n"/>
      <c r="AE67" s="19">
        <f>(AB67*AA67)*(1-AC67)</f>
        <v/>
      </c>
    </row>
    <row r="68" ht="18" customHeight="1" thickBot="1" thickTop="1">
      <c r="B68" s="1" t="n">
        <v>55</v>
      </c>
      <c r="C68" s="7" t="inlineStr">
        <is>
          <t>RKW-358XZ</t>
        </is>
      </c>
      <c r="D68" s="6" t="n"/>
      <c r="E68" s="6" t="n"/>
      <c r="F68" s="6" t="n"/>
      <c r="G68" s="6" t="n"/>
      <c r="H68" s="6" t="n"/>
      <c r="I68" s="6" t="n"/>
      <c r="J68" s="7" t="inlineStr">
        <is>
          <t>RKW-358XZ</t>
        </is>
      </c>
      <c r="K68" s="10" t="inlineStr">
        <is>
          <t>36JM8852050</t>
        </is>
      </c>
      <c r="L68" s="6" t="inlineStr">
        <is>
          <t>Bazan</t>
        </is>
      </c>
      <c r="M68" s="20" t="inlineStr">
        <is>
          <t>36JM8852050</t>
        </is>
      </c>
      <c r="N68" s="6" t="inlineStr">
        <is>
          <t>AJ20-1202</t>
        </is>
      </c>
      <c r="O68" s="31" t="n"/>
      <c r="P68" s="13" t="n">
        <v>4</v>
      </c>
      <c r="Q68" s="15">
        <f>773.98</f>
        <v/>
      </c>
      <c r="R68" s="17" t="n"/>
      <c r="S68" s="40" t="n"/>
      <c r="T68" s="19">
        <f>(Q68*P68)*(1-R68)</f>
        <v/>
      </c>
      <c r="V68" s="1" t="n">
        <v>56</v>
      </c>
      <c r="W68" s="6" t="inlineStr">
        <is>
          <t>Bazan</t>
        </is>
      </c>
      <c r="X68" s="20" t="inlineStr">
        <is>
          <t>36JM2100800</t>
        </is>
      </c>
      <c r="Y68" s="6" t="inlineStr">
        <is>
          <t>AJ20-1207</t>
        </is>
      </c>
      <c r="Z68" s="31" t="n"/>
      <c r="AA68" s="13" t="n">
        <v>2</v>
      </c>
      <c r="AB68" s="15">
        <f>2030.08</f>
        <v/>
      </c>
      <c r="AC68" s="17" t="n"/>
      <c r="AD68" s="40" t="n"/>
      <c r="AE68" s="19">
        <f>(AB68*AA68)*(1-AC68)</f>
        <v/>
      </c>
    </row>
    <row r="69" ht="18" customHeight="1" thickBot="1" thickTop="1">
      <c r="B69" s="1" t="n">
        <v>56</v>
      </c>
      <c r="C69" s="7" t="inlineStr">
        <is>
          <t>H026195</t>
        </is>
      </c>
      <c r="D69" s="6" t="n"/>
      <c r="E69" s="6" t="n"/>
      <c r="F69" s="6" t="n"/>
      <c r="G69" s="6" t="n"/>
      <c r="H69" s="6" t="n"/>
      <c r="I69" s="6" t="n"/>
      <c r="J69" s="7" t="inlineStr">
        <is>
          <t>H026195</t>
        </is>
      </c>
      <c r="K69" s="10" t="inlineStr">
        <is>
          <t>36JM2100800</t>
        </is>
      </c>
      <c r="L69" s="6" t="inlineStr">
        <is>
          <t>Bazan</t>
        </is>
      </c>
      <c r="M69" s="20" t="inlineStr">
        <is>
          <t>36JM2100800</t>
        </is>
      </c>
      <c r="N69" s="6" t="inlineStr">
        <is>
          <t>AJ20-1207</t>
        </is>
      </c>
      <c r="O69" s="31" t="n"/>
      <c r="P69" s="13" t="n">
        <v>2</v>
      </c>
      <c r="Q69" s="15">
        <f>2030.08</f>
        <v/>
      </c>
      <c r="R69" s="17" t="n"/>
      <c r="S69" s="40" t="n"/>
      <c r="T69" s="19">
        <f>(Q69*P69)*(1-R69)</f>
        <v/>
      </c>
      <c r="V69" s="1" t="n">
        <v>57</v>
      </c>
      <c r="W69" s="6" t="inlineStr">
        <is>
          <t>Orzunil</t>
        </is>
      </c>
      <c r="X69" s="20" t="inlineStr">
        <is>
          <t>955.070.282.1</t>
        </is>
      </c>
      <c r="Y69" s="6" t="inlineStr">
        <is>
          <t>AN21-0201</t>
        </is>
      </c>
      <c r="Z69" s="31" t="n"/>
      <c r="AA69" s="13" t="n">
        <v>2</v>
      </c>
      <c r="AB69" s="46" t="n">
        <v>2739.06</v>
      </c>
      <c r="AC69" s="17" t="n"/>
      <c r="AD69" s="40" t="n"/>
      <c r="AE69" s="47">
        <f>(AB69*AA69)*(1-AC69)</f>
        <v/>
      </c>
    </row>
    <row r="70" ht="18" customHeight="1" thickBot="1" thickTop="1">
      <c r="B70" s="1" t="n">
        <v>57</v>
      </c>
      <c r="C70" s="5" t="inlineStr">
        <is>
          <t>ND9106HXT-A3Y-KS-CE07</t>
        </is>
      </c>
      <c r="D70" s="6" t="n"/>
      <c r="E70" s="6" t="n"/>
      <c r="F70" s="6" t="n"/>
      <c r="G70" s="5" t="n"/>
      <c r="H70" s="5" t="inlineStr">
        <is>
          <t>ND9106HXT-A3Y-KS-CE07</t>
        </is>
      </c>
      <c r="I70" s="6" t="n"/>
      <c r="J70" s="6" t="n"/>
      <c r="K70" s="10" t="inlineStr">
        <is>
          <t>955.070.282.1</t>
        </is>
      </c>
      <c r="L70" s="6" t="inlineStr">
        <is>
          <t>Orzunil</t>
        </is>
      </c>
      <c r="M70" s="20" t="inlineStr">
        <is>
          <t>955.070.282.1</t>
        </is>
      </c>
      <c r="N70" s="6" t="inlineStr">
        <is>
          <t>AN21-0201</t>
        </is>
      </c>
      <c r="O70" s="31" t="n"/>
      <c r="P70" s="13" t="n">
        <v>2</v>
      </c>
      <c r="Q70" s="46" t="n">
        <v>2739.06</v>
      </c>
      <c r="R70" s="17" t="n"/>
      <c r="S70" s="40" t="n"/>
      <c r="T70" s="47">
        <f>(Q70*P70)*(1-R70)</f>
        <v/>
      </c>
      <c r="V70" s="1" t="n">
        <v>58</v>
      </c>
      <c r="W70" s="6" t="inlineStr">
        <is>
          <t>UTI (For Siemens)</t>
        </is>
      </c>
      <c r="X70" s="20" t="n"/>
      <c r="Y70" s="6" t="inlineStr">
        <is>
          <t>AN21-0301</t>
        </is>
      </c>
      <c r="Z70" s="31" t="n"/>
      <c r="AA70" s="13" t="n">
        <v>1</v>
      </c>
      <c r="AB70" s="15" t="n">
        <v>15642</v>
      </c>
      <c r="AC70" s="17" t="n"/>
      <c r="AD70" s="40" t="n"/>
      <c r="AE70" s="19">
        <f>(AB70*AA70)*(1-AC70)</f>
        <v/>
      </c>
    </row>
    <row r="71" ht="18" customHeight="1" thickBot="1" thickTop="1">
      <c r="B71" s="1" t="n">
        <v>58</v>
      </c>
      <c r="C71" s="5" t="inlineStr">
        <is>
          <t>SG9235HXT/I60</t>
        </is>
      </c>
      <c r="D71" s="6" t="n"/>
      <c r="E71" s="6" t="n"/>
      <c r="F71" s="6" t="n"/>
      <c r="G71" s="5" t="n"/>
      <c r="H71" s="5" t="inlineStr">
        <is>
          <t>SG9235HXT/I60</t>
        </is>
      </c>
      <c r="I71" s="6" t="n"/>
      <c r="J71" s="6" t="n"/>
      <c r="K71" s="10" t="n"/>
      <c r="L71" s="6" t="inlineStr">
        <is>
          <t>UTI (For Siemens)</t>
        </is>
      </c>
      <c r="M71" s="20" t="n"/>
      <c r="N71" s="6" t="inlineStr">
        <is>
          <t>AN21-0301</t>
        </is>
      </c>
      <c r="O71" s="31" t="n"/>
      <c r="P71" s="13" t="n">
        <v>1</v>
      </c>
      <c r="Q71" s="15" t="n">
        <v>15642</v>
      </c>
      <c r="R71" s="17" t="n"/>
      <c r="S71" s="40" t="n"/>
      <c r="T71" s="19">
        <f>(Q71*P71)*(1-R71)</f>
        <v/>
      </c>
      <c r="V71" s="1" t="n">
        <v>1</v>
      </c>
      <c r="W71" s="49" t="inlineStr">
        <is>
          <t>Ormat</t>
        </is>
      </c>
      <c r="X71" s="20" t="inlineStr">
        <is>
          <t>955.070.085.1</t>
        </is>
      </c>
      <c r="Y71" s="13" t="inlineStr">
        <is>
          <t>AJ20-1001</t>
        </is>
      </c>
      <c r="Z71" s="30" t="n"/>
      <c r="AA71" s="13" t="n">
        <v>2</v>
      </c>
      <c r="AB71" s="15" t="n">
        <v>5287.36</v>
      </c>
      <c r="AC71" s="17" t="n">
        <v>0</v>
      </c>
      <c r="AD71" s="40" t="n"/>
      <c r="AE71" s="19">
        <f>(AB71*AA71)*(1-AC71)</f>
        <v/>
      </c>
    </row>
    <row r="72" ht="17" customHeight="1" thickTop="1">
      <c r="B72" s="1" t="n">
        <v>1</v>
      </c>
      <c r="C72" s="5" t="n"/>
      <c r="D72" s="6" t="n"/>
      <c r="E72" s="6" t="n"/>
      <c r="F72" s="6" t="n"/>
      <c r="G72" s="5" t="n"/>
      <c r="H72" s="5" t="n"/>
      <c r="I72" s="6" t="n"/>
      <c r="J72" s="6" t="n"/>
      <c r="K72" s="6" t="n"/>
      <c r="L72" s="49" t="inlineStr">
        <is>
          <t>Ormat</t>
        </is>
      </c>
      <c r="M72" s="20" t="inlineStr">
        <is>
          <t>955.070.085.1</t>
        </is>
      </c>
      <c r="N72" s="13" t="inlineStr">
        <is>
          <t>AJ20-1001</t>
        </is>
      </c>
      <c r="O72" s="30" t="n"/>
      <c r="P72" s="13" t="n">
        <v>2</v>
      </c>
      <c r="Q72" s="15" t="n">
        <v>5287.36</v>
      </c>
      <c r="R72" s="17" t="n">
        <v>0</v>
      </c>
      <c r="S72" s="40" t="n"/>
      <c r="T72" s="19">
        <f>(Q72*P72)*(1-R72)</f>
        <v/>
      </c>
      <c r="V72" s="1" t="n">
        <v>2</v>
      </c>
      <c r="W72" s="6" t="inlineStr">
        <is>
          <t>Ormat</t>
        </is>
      </c>
      <c r="X72" s="20" t="inlineStr">
        <is>
          <t>955.070.086.1</t>
        </is>
      </c>
      <c r="Y72" s="13" t="inlineStr">
        <is>
          <t>AJ20-1001</t>
        </is>
      </c>
      <c r="Z72" s="30" t="n"/>
      <c r="AA72" s="13" t="n">
        <v>2</v>
      </c>
      <c r="AB72" s="15" t="n">
        <v>3065.76</v>
      </c>
      <c r="AC72" s="17" t="n">
        <v>0</v>
      </c>
      <c r="AD72" s="40" t="n"/>
      <c r="AE72" s="19">
        <f>(AB72*AA72)*(1-AC72)</f>
        <v/>
      </c>
    </row>
    <row r="73" ht="16" customHeight="1">
      <c r="B73" s="1" t="n">
        <v>2</v>
      </c>
      <c r="C73" s="5" t="n"/>
      <c r="D73" s="6" t="n"/>
      <c r="E73" s="6" t="n"/>
      <c r="F73" s="6" t="n"/>
      <c r="G73" s="5" t="n"/>
      <c r="H73" s="5" t="n"/>
      <c r="I73" s="6" t="n"/>
      <c r="J73" s="6" t="n"/>
      <c r="K73" s="6" t="n"/>
      <c r="L73" s="6" t="inlineStr">
        <is>
          <t>Ormat</t>
        </is>
      </c>
      <c r="M73" s="20" t="inlineStr">
        <is>
          <t>955.070.086.1</t>
        </is>
      </c>
      <c r="N73" s="13" t="inlineStr">
        <is>
          <t>AJ20-1001</t>
        </is>
      </c>
      <c r="O73" s="30" t="n"/>
      <c r="P73" s="13" t="n">
        <v>2</v>
      </c>
      <c r="Q73" s="15" t="n">
        <v>3065.76</v>
      </c>
      <c r="R73" s="17" t="n">
        <v>0</v>
      </c>
      <c r="S73" s="40" t="n"/>
      <c r="T73" s="19">
        <f>(Q73*P73)*(1-R73)</f>
        <v/>
      </c>
      <c r="V73" s="1" t="n">
        <v>3</v>
      </c>
      <c r="W73" s="6" t="inlineStr">
        <is>
          <t>OrPower</t>
        </is>
      </c>
      <c r="X73" s="20" t="inlineStr">
        <is>
          <t>955.071.676.1</t>
        </is>
      </c>
      <c r="Y73" s="13" t="inlineStr">
        <is>
          <t>AJ19-1001</t>
        </is>
      </c>
      <c r="Z73" s="30" t="n"/>
      <c r="AA73" s="13" t="n">
        <v>2</v>
      </c>
      <c r="AB73" s="15">
        <f>1813.46*3.8</f>
        <v/>
      </c>
      <c r="AC73" s="17" t="n">
        <v>0.08</v>
      </c>
      <c r="AD73" s="40" t="n"/>
      <c r="AE73" s="19">
        <f>(AB73*AA73)*(1-AC73)</f>
        <v/>
      </c>
    </row>
    <row r="74" ht="16" customHeight="1">
      <c r="B74" s="1" t="n">
        <v>3</v>
      </c>
      <c r="C74" s="5" t="n"/>
      <c r="D74" s="6" t="n"/>
      <c r="E74" s="6" t="n"/>
      <c r="F74" s="6" t="n"/>
      <c r="G74" s="5" t="n"/>
      <c r="H74" s="5" t="n"/>
      <c r="I74" s="6" t="n"/>
      <c r="J74" s="6" t="n"/>
      <c r="K74" s="6" t="n"/>
      <c r="L74" s="6" t="inlineStr">
        <is>
          <t>OrPower</t>
        </is>
      </c>
      <c r="M74" s="20" t="inlineStr">
        <is>
          <t>955.071.676.1</t>
        </is>
      </c>
      <c r="N74" s="13" t="inlineStr">
        <is>
          <t>AJ19-1001</t>
        </is>
      </c>
      <c r="O74" s="30" t="n"/>
      <c r="P74" s="13" t="n">
        <v>2</v>
      </c>
      <c r="Q74" s="15">
        <f>1813.46*3.8</f>
        <v/>
      </c>
      <c r="R74" s="17" t="n">
        <v>0.08</v>
      </c>
      <c r="S74" s="40" t="n"/>
      <c r="T74" s="19">
        <f>(Q74*P74)*(1-R74)</f>
        <v/>
      </c>
      <c r="V74" s="1" t="n">
        <v>4</v>
      </c>
      <c r="W74" s="6" t="inlineStr">
        <is>
          <t>Ormat</t>
        </is>
      </c>
      <c r="X74" s="20" t="inlineStr">
        <is>
          <t>955.072.575.1</t>
        </is>
      </c>
      <c r="Y74" s="13" t="inlineStr">
        <is>
          <t>AJ19-0805</t>
        </is>
      </c>
      <c r="Z74" s="30" t="n"/>
      <c r="AA74" s="13" t="n">
        <v>8</v>
      </c>
      <c r="AB74" s="15" t="n">
        <v>3441.78</v>
      </c>
      <c r="AC74" s="17" t="n">
        <v>0</v>
      </c>
      <c r="AD74" s="40" t="n"/>
      <c r="AE74" s="19">
        <f>(AB74*AA74)*(1-AC74)</f>
        <v/>
      </c>
    </row>
    <row r="75" ht="16" customHeight="1">
      <c r="B75" s="1" t="n">
        <v>4</v>
      </c>
      <c r="C75" s="5" t="n"/>
      <c r="D75" s="6" t="n"/>
      <c r="E75" s="6" t="n"/>
      <c r="F75" s="6" t="n"/>
      <c r="G75" s="5" t="n"/>
      <c r="H75" s="5" t="n"/>
      <c r="I75" s="6" t="n"/>
      <c r="J75" s="6" t="n"/>
      <c r="K75" s="6" t="n"/>
      <c r="L75" s="6" t="inlineStr">
        <is>
          <t>Ormat</t>
        </is>
      </c>
      <c r="M75" s="20" t="inlineStr">
        <is>
          <t>955.072.575.1</t>
        </is>
      </c>
      <c r="N75" s="13" t="inlineStr">
        <is>
          <t>AJ19-0805</t>
        </is>
      </c>
      <c r="O75" s="30" t="n"/>
      <c r="P75" s="13" t="n">
        <v>8</v>
      </c>
      <c r="Q75" s="15" t="n">
        <v>3441.78</v>
      </c>
      <c r="R75" s="17" t="n">
        <v>0</v>
      </c>
      <c r="S75" s="40" t="n"/>
      <c r="T75" s="19">
        <f>(Q75*P75)*(1-R75)</f>
        <v/>
      </c>
      <c r="V75" s="1" t="n">
        <v>5</v>
      </c>
      <c r="W75" s="6" t="inlineStr">
        <is>
          <t>Ormat</t>
        </is>
      </c>
      <c r="X75" s="20" t="inlineStr">
        <is>
          <t>955.070.092.1</t>
        </is>
      </c>
      <c r="Y75" s="13" t="inlineStr">
        <is>
          <t>AJ20-0602</t>
        </is>
      </c>
      <c r="Z75" s="30" t="inlineStr">
        <is>
          <t>V</t>
        </is>
      </c>
      <c r="AA75" s="13" t="n">
        <v>1</v>
      </c>
      <c r="AB75" s="15" t="n">
        <v>5287.36</v>
      </c>
      <c r="AC75" s="17" t="n">
        <v>0</v>
      </c>
      <c r="AD75" s="40" t="n"/>
      <c r="AE75" s="19">
        <f>(AB75*AA75)*(1-AC75)</f>
        <v/>
      </c>
    </row>
    <row r="76" ht="16" customHeight="1">
      <c r="B76" s="1" t="n">
        <v>5</v>
      </c>
      <c r="C76" s="5" t="n"/>
      <c r="D76" s="6" t="n"/>
      <c r="E76" s="6" t="n"/>
      <c r="F76" s="6" t="n"/>
      <c r="G76" s="5" t="n"/>
      <c r="H76" s="5" t="n"/>
      <c r="I76" s="6" t="n"/>
      <c r="J76" s="6" t="n"/>
      <c r="K76" s="6" t="n"/>
      <c r="L76" s="6" t="inlineStr">
        <is>
          <t>Ormat</t>
        </is>
      </c>
      <c r="M76" s="20" t="inlineStr">
        <is>
          <t>955.070.092.1</t>
        </is>
      </c>
      <c r="N76" s="13" t="inlineStr">
        <is>
          <t>AJ20-0602</t>
        </is>
      </c>
      <c r="O76" s="30" t="inlineStr">
        <is>
          <t>V</t>
        </is>
      </c>
      <c r="P76" s="13" t="n">
        <v>1</v>
      </c>
      <c r="Q76" s="15" t="n">
        <v>5287.36</v>
      </c>
      <c r="R76" s="17" t="n">
        <v>0</v>
      </c>
      <c r="S76" s="40" t="n"/>
      <c r="T76" s="19">
        <f>(Q76*P76)*(1-R76)</f>
        <v/>
      </c>
      <c r="V76" s="1" t="n">
        <v>6</v>
      </c>
      <c r="W76" s="6" t="inlineStr">
        <is>
          <t>Ormat</t>
        </is>
      </c>
      <c r="X76" s="20" t="inlineStr">
        <is>
          <t>955.070.093.1</t>
        </is>
      </c>
      <c r="Y76" s="20" t="inlineStr">
        <is>
          <t>AJ20-0102</t>
        </is>
      </c>
      <c r="Z76" s="30" t="n"/>
      <c r="AA76" s="13" t="n">
        <v>8</v>
      </c>
      <c r="AB76" s="15" t="n">
        <v>3065</v>
      </c>
      <c r="AC76" s="17" t="n">
        <v>0.1</v>
      </c>
      <c r="AD76" s="40" t="n"/>
      <c r="AE76" s="19">
        <f>(AB76*AA76)*(1-AC76)</f>
        <v/>
      </c>
    </row>
    <row r="77" ht="16" customHeight="1">
      <c r="B77" s="1" t="n">
        <v>6</v>
      </c>
      <c r="C77" s="5" t="n"/>
      <c r="D77" s="6" t="n"/>
      <c r="E77" s="6" t="n"/>
      <c r="F77" s="6" t="n"/>
      <c r="G77" s="5" t="n"/>
      <c r="H77" s="5" t="n"/>
      <c r="I77" s="6" t="n"/>
      <c r="J77" s="6" t="n"/>
      <c r="K77" s="6" t="n"/>
      <c r="L77" s="6" t="inlineStr">
        <is>
          <t>Ormat</t>
        </is>
      </c>
      <c r="M77" s="20" t="inlineStr">
        <is>
          <t>955.070.093.1</t>
        </is>
      </c>
      <c r="N77" s="20" t="inlineStr">
        <is>
          <t>AJ20-0102</t>
        </is>
      </c>
      <c r="O77" s="30" t="n"/>
      <c r="P77" s="13" t="n">
        <v>8</v>
      </c>
      <c r="Q77" s="15" t="n">
        <v>3065</v>
      </c>
      <c r="R77" s="17" t="n">
        <v>0.1</v>
      </c>
      <c r="S77" s="40" t="n"/>
      <c r="T77" s="19">
        <f>(Q77*P77)*(1-R77)</f>
        <v/>
      </c>
      <c r="V77" s="1" t="n">
        <v>8</v>
      </c>
      <c r="W77" s="6" t="inlineStr">
        <is>
          <t>Ormat</t>
        </is>
      </c>
      <c r="X77" s="20" t="inlineStr">
        <is>
          <t>955.073.861.1</t>
        </is>
      </c>
      <c r="Y77" s="6" t="inlineStr">
        <is>
          <t>AJ20-0206</t>
        </is>
      </c>
      <c r="Z77" s="31" t="inlineStr">
        <is>
          <t>V</t>
        </is>
      </c>
      <c r="AA77" s="13" t="n">
        <v>2</v>
      </c>
      <c r="AB77" s="15" t="n">
        <v>353.48</v>
      </c>
      <c r="AC77" s="17" t="n">
        <v>0</v>
      </c>
      <c r="AD77" s="40" t="n"/>
      <c r="AE77" s="19">
        <f>(AB77*AA77)*(1-AC77)</f>
        <v/>
      </c>
    </row>
    <row r="78" ht="16" customHeight="1">
      <c r="B78" s="1" t="n">
        <v>7</v>
      </c>
      <c r="C78" s="5" t="n"/>
      <c r="D78" s="6" t="n"/>
      <c r="E78" s="6" t="n"/>
      <c r="F78" s="6" t="n"/>
      <c r="G78" s="5" t="n"/>
      <c r="H78" s="5" t="n"/>
      <c r="I78" s="6" t="n"/>
      <c r="J78" s="6" t="n"/>
      <c r="K78" s="6" t="n"/>
      <c r="L78" s="6" t="n"/>
      <c r="M78" s="20" t="n"/>
      <c r="N78" s="6" t="n"/>
      <c r="O78" s="31" t="n"/>
      <c r="P78" s="13" t="n"/>
      <c r="Q78" s="15" t="n"/>
      <c r="R78" s="17" t="n"/>
      <c r="S78" s="40" t="n"/>
      <c r="T78" s="19">
        <f>(Q78*P78)*(1-R78)</f>
        <v/>
      </c>
      <c r="V78" s="1" t="n">
        <v>11</v>
      </c>
      <c r="W78" s="6" t="inlineStr">
        <is>
          <t>Ormat</t>
        </is>
      </c>
      <c r="X78" s="20" t="inlineStr">
        <is>
          <t>955.071.374.1</t>
        </is>
      </c>
      <c r="Y78" s="6" t="inlineStr">
        <is>
          <t>AJ19-0607</t>
        </is>
      </c>
      <c r="Z78" s="31" t="n"/>
      <c r="AA78" s="13" t="n">
        <v>100</v>
      </c>
      <c r="AB78" s="15" t="n">
        <v>222.3</v>
      </c>
      <c r="AC78" s="17" t="n">
        <v>0</v>
      </c>
      <c r="AD78" s="40" t="n"/>
      <c r="AE78" s="19">
        <f>(AB78*AA78)*(1-AC78)</f>
        <v/>
      </c>
    </row>
    <row r="79" ht="16" customHeight="1">
      <c r="B79" s="1" t="n">
        <v>8</v>
      </c>
      <c r="C79" s="5" t="n"/>
      <c r="D79" s="6" t="n"/>
      <c r="E79" s="6" t="n"/>
      <c r="F79" s="6" t="n"/>
      <c r="G79" s="5" t="n"/>
      <c r="H79" s="5" t="n"/>
      <c r="I79" s="6" t="n"/>
      <c r="J79" s="6" t="n"/>
      <c r="K79" s="6" t="n"/>
      <c r="L79" s="6" t="inlineStr">
        <is>
          <t>Ormat</t>
        </is>
      </c>
      <c r="M79" s="20" t="inlineStr">
        <is>
          <t>955.073.861.1</t>
        </is>
      </c>
      <c r="N79" s="6" t="inlineStr">
        <is>
          <t>AJ20-0206</t>
        </is>
      </c>
      <c r="O79" s="31" t="inlineStr">
        <is>
          <t>V</t>
        </is>
      </c>
      <c r="P79" s="13" t="n">
        <v>2</v>
      </c>
      <c r="Q79" s="15" t="n">
        <v>353.48</v>
      </c>
      <c r="R79" s="17" t="n">
        <v>0</v>
      </c>
      <c r="S79" s="40" t="n"/>
      <c r="T79" s="19">
        <f>(Q79*P79)*(1-R79)</f>
        <v/>
      </c>
      <c r="V79" s="1" t="n">
        <v>12</v>
      </c>
      <c r="W79" s="6" t="inlineStr">
        <is>
          <t>Supergas</t>
        </is>
      </c>
      <c r="X79" s="20" t="n">
        <v>110109</v>
      </c>
      <c r="Y79" s="6" t="inlineStr">
        <is>
          <t>AJ19-0803</t>
        </is>
      </c>
      <c r="Z79" s="31" t="inlineStr">
        <is>
          <t>V</t>
        </is>
      </c>
      <c r="AA79" s="6" t="n">
        <v>20</v>
      </c>
      <c r="AB79" s="15" t="n">
        <v>133.67</v>
      </c>
      <c r="AC79" s="17" t="n">
        <v>0</v>
      </c>
      <c r="AD79" s="40" t="n"/>
      <c r="AE79" s="19">
        <f>(AB79*AA79)*(1-AC79)</f>
        <v/>
      </c>
    </row>
    <row r="80" ht="16" customHeight="1">
      <c r="B80" s="1" t="n">
        <v>9</v>
      </c>
      <c r="C80" s="5" t="n"/>
      <c r="D80" s="6" t="n"/>
      <c r="E80" s="6" t="n"/>
      <c r="F80" s="6" t="n"/>
      <c r="G80" s="5" t="n"/>
      <c r="H80" s="5" t="n"/>
      <c r="I80" s="6" t="n"/>
      <c r="J80" s="6" t="n"/>
      <c r="K80" s="6" t="n"/>
      <c r="L80" s="6" t="n"/>
      <c r="M80" s="20" t="n"/>
      <c r="N80" s="6" t="n"/>
      <c r="O80" s="31" t="n"/>
      <c r="P80" s="13" t="n"/>
      <c r="Q80" s="15" t="n"/>
      <c r="R80" s="17" t="n"/>
      <c r="S80" s="40" t="n"/>
      <c r="T80" s="19">
        <f>(Q80*P80)*(1-R80)</f>
        <v/>
      </c>
      <c r="V80" s="1" t="n">
        <v>13</v>
      </c>
      <c r="W80" s="6" t="inlineStr">
        <is>
          <t>Ormat</t>
        </is>
      </c>
      <c r="X80" s="20" t="inlineStr">
        <is>
          <t>955.074.758.1</t>
        </is>
      </c>
      <c r="Y80" s="6" t="inlineStr">
        <is>
          <t>AJ20-0305</t>
        </is>
      </c>
      <c r="Z80" s="31" t="inlineStr">
        <is>
          <t>V</t>
        </is>
      </c>
      <c r="AA80" s="13" t="n">
        <v>4</v>
      </c>
      <c r="AB80" s="15" t="n">
        <v>193</v>
      </c>
      <c r="AC80" s="17" t="n">
        <v>0</v>
      </c>
      <c r="AD80" s="40" t="n"/>
      <c r="AE80" s="19">
        <f>(AB80*AA80)*(1-AC80)</f>
        <v/>
      </c>
    </row>
    <row r="81" ht="16" customHeight="1">
      <c r="B81" s="1" t="n">
        <v>10</v>
      </c>
      <c r="C81" s="5" t="n"/>
      <c r="D81" s="6" t="n"/>
      <c r="E81" s="6" t="n"/>
      <c r="F81" s="6" t="n"/>
      <c r="G81" s="5" t="n"/>
      <c r="H81" s="5" t="n"/>
      <c r="I81" s="6" t="n"/>
      <c r="J81" s="6" t="n"/>
      <c r="K81" s="6" t="n"/>
      <c r="L81" s="6" t="n"/>
      <c r="M81" s="20" t="n"/>
      <c r="N81" s="6" t="n"/>
      <c r="O81" s="31" t="n"/>
      <c r="P81" s="13" t="n"/>
      <c r="Q81" s="15" t="n"/>
      <c r="R81" s="17" t="n"/>
      <c r="S81" s="40" t="n"/>
      <c r="T81" s="19">
        <f>(Q81*P81)*(1-R81)</f>
        <v/>
      </c>
      <c r="V81" s="1" t="n">
        <v>14</v>
      </c>
      <c r="W81" s="6" t="inlineStr">
        <is>
          <t>Supergas</t>
        </is>
      </c>
      <c r="X81" s="20" t="n">
        <v>110110</v>
      </c>
      <c r="Y81" s="6" t="inlineStr">
        <is>
          <t>AJ20-0101</t>
        </is>
      </c>
      <c r="Z81" s="31" t="inlineStr">
        <is>
          <t>V</t>
        </is>
      </c>
      <c r="AA81" s="13" t="n">
        <v>40</v>
      </c>
      <c r="AB81" s="15" t="n">
        <v>96.54000000000001</v>
      </c>
      <c r="AC81" s="17" t="n">
        <v>0</v>
      </c>
      <c r="AD81" s="40" t="n"/>
      <c r="AE81" s="19">
        <f>(AB81*AA81)*(1-AC81)</f>
        <v/>
      </c>
    </row>
    <row r="82" ht="16" customHeight="1">
      <c r="B82" s="1" t="n">
        <v>11</v>
      </c>
      <c r="C82" s="5" t="n"/>
      <c r="D82" s="6" t="n"/>
      <c r="E82" s="6" t="n"/>
      <c r="F82" s="6" t="n"/>
      <c r="G82" s="5" t="n"/>
      <c r="H82" s="5" t="n"/>
      <c r="I82" s="6" t="n"/>
      <c r="J82" s="6" t="n"/>
      <c r="K82" s="6" t="n"/>
      <c r="L82" s="6" t="inlineStr">
        <is>
          <t>Ormat</t>
        </is>
      </c>
      <c r="M82" s="20" t="inlineStr">
        <is>
          <t>955.071.374.1</t>
        </is>
      </c>
      <c r="N82" s="6" t="inlineStr">
        <is>
          <t>AJ19-0607</t>
        </is>
      </c>
      <c r="O82" s="31" t="n"/>
      <c r="P82" s="13" t="n">
        <v>100</v>
      </c>
      <c r="Q82" s="15" t="n">
        <v>222.3</v>
      </c>
      <c r="R82" s="17" t="n">
        <v>0</v>
      </c>
      <c r="S82" s="40" t="n"/>
      <c r="T82" s="19">
        <f>(Q82*P82)*(1-R82)</f>
        <v/>
      </c>
      <c r="V82" s="1" t="n">
        <v>15</v>
      </c>
      <c r="W82" s="6" t="inlineStr">
        <is>
          <t>Ormat</t>
        </is>
      </c>
      <c r="X82" s="20" t="inlineStr">
        <is>
          <t>955.071.839.1</t>
        </is>
      </c>
      <c r="Y82" s="6" t="inlineStr">
        <is>
          <t>AJ19-601</t>
        </is>
      </c>
      <c r="Z82" s="31" t="n"/>
      <c r="AA82" s="13" t="n">
        <v>23</v>
      </c>
      <c r="AB82" s="15" t="n">
        <v>143.53</v>
      </c>
      <c r="AC82" s="17" t="n">
        <v>0</v>
      </c>
      <c r="AD82" s="40" t="n"/>
      <c r="AE82" s="19">
        <f>(AB82*AA82)*(1-AC82)</f>
        <v/>
      </c>
    </row>
    <row r="83" ht="16" customHeight="1">
      <c r="B83" s="1" t="n">
        <v>12</v>
      </c>
      <c r="C83" s="5" t="n"/>
      <c r="D83" s="6" t="n"/>
      <c r="E83" s="6" t="n"/>
      <c r="F83" s="6" t="n"/>
      <c r="G83" s="5" t="n"/>
      <c r="H83" s="5" t="n"/>
      <c r="I83" s="6" t="n"/>
      <c r="J83" s="6" t="n"/>
      <c r="K83" s="6" t="n"/>
      <c r="L83" s="6" t="inlineStr">
        <is>
          <t>Supergas</t>
        </is>
      </c>
      <c r="M83" s="20" t="n">
        <v>110109</v>
      </c>
      <c r="N83" s="6" t="inlineStr">
        <is>
          <t>AJ19-0803</t>
        </is>
      </c>
      <c r="O83" s="31" t="inlineStr">
        <is>
          <t>V</t>
        </is>
      </c>
      <c r="P83" s="6" t="n">
        <v>20</v>
      </c>
      <c r="Q83" s="15" t="n">
        <v>133.67</v>
      </c>
      <c r="R83" s="17" t="n">
        <v>0</v>
      </c>
      <c r="S83" s="40" t="n"/>
      <c r="T83" s="19">
        <f>(Q83*P83)*(1-R83)</f>
        <v/>
      </c>
      <c r="V83" s="1" t="n">
        <v>16</v>
      </c>
      <c r="W83" s="6" t="inlineStr">
        <is>
          <t>Supergas</t>
        </is>
      </c>
      <c r="X83" s="20" t="n">
        <v>110111</v>
      </c>
      <c r="Y83" s="6" t="inlineStr">
        <is>
          <t>AJ19-0803</t>
        </is>
      </c>
      <c r="Z83" s="31" t="inlineStr">
        <is>
          <t>V</t>
        </is>
      </c>
      <c r="AA83" s="13" t="n">
        <v>40</v>
      </c>
      <c r="AB83" s="15" t="n">
        <v>77.98</v>
      </c>
      <c r="AC83" s="17" t="n">
        <v>0</v>
      </c>
      <c r="AD83" s="40" t="n"/>
      <c r="AE83" s="19">
        <f>(AB83*AA83)*(1-AC83)</f>
        <v/>
      </c>
    </row>
    <row r="84" ht="16" customHeight="1">
      <c r="B84" s="1" t="n">
        <v>13</v>
      </c>
      <c r="C84" s="5" t="n"/>
      <c r="D84" s="6" t="n"/>
      <c r="E84" s="6" t="n"/>
      <c r="F84" s="6" t="n"/>
      <c r="G84" s="5" t="n"/>
      <c r="H84" s="5" t="n"/>
      <c r="I84" s="6" t="n"/>
      <c r="J84" s="6" t="n"/>
      <c r="K84" s="6" t="n"/>
      <c r="L84" s="6" t="inlineStr">
        <is>
          <t>Ormat</t>
        </is>
      </c>
      <c r="M84" s="20" t="inlineStr">
        <is>
          <t>955.074.758.1</t>
        </is>
      </c>
      <c r="N84" s="6" t="inlineStr">
        <is>
          <t>AJ20-0305</t>
        </is>
      </c>
      <c r="O84" s="31" t="inlineStr">
        <is>
          <t>V</t>
        </is>
      </c>
      <c r="P84" s="13" t="n">
        <v>4</v>
      </c>
      <c r="Q84" s="15" t="n">
        <v>193</v>
      </c>
      <c r="R84" s="17" t="n">
        <v>0</v>
      </c>
      <c r="S84" s="40" t="n"/>
      <c r="T84" s="19">
        <f>(Q84*P84)*(1-R84)</f>
        <v/>
      </c>
      <c r="V84" s="1" t="n">
        <v>18</v>
      </c>
      <c r="W84" s="6" t="inlineStr">
        <is>
          <t>Supergas</t>
        </is>
      </c>
      <c r="X84" s="20" t="n">
        <v>110068</v>
      </c>
      <c r="Y84" s="6" t="inlineStr">
        <is>
          <t>AJ20-0204</t>
        </is>
      </c>
      <c r="Z84" s="31" t="n"/>
      <c r="AA84" s="13" t="n">
        <v>10</v>
      </c>
      <c r="AB84" s="15" t="n">
        <v>87</v>
      </c>
      <c r="AC84" s="17" t="n">
        <v>0</v>
      </c>
      <c r="AD84" s="40" t="n"/>
      <c r="AE84" s="19">
        <f>(AB84*AA84)*(1-AC84)</f>
        <v/>
      </c>
    </row>
    <row r="85" ht="16" customHeight="1">
      <c r="B85" s="1" t="n">
        <v>14</v>
      </c>
      <c r="C85" s="5" t="n"/>
      <c r="D85" s="6" t="n"/>
      <c r="E85" s="6" t="n"/>
      <c r="F85" s="6" t="n"/>
      <c r="G85" s="5" t="n"/>
      <c r="H85" s="5" t="n"/>
      <c r="I85" s="6" t="n"/>
      <c r="J85" s="6" t="n"/>
      <c r="K85" s="6" t="n"/>
      <c r="L85" s="6" t="inlineStr">
        <is>
          <t>Supergas</t>
        </is>
      </c>
      <c r="M85" s="20" t="n">
        <v>110110</v>
      </c>
      <c r="N85" s="6" t="inlineStr">
        <is>
          <t>AJ20-0101</t>
        </is>
      </c>
      <c r="O85" s="31" t="inlineStr">
        <is>
          <t>V</t>
        </is>
      </c>
      <c r="P85" s="13" t="n">
        <v>40</v>
      </c>
      <c r="Q85" s="15" t="n">
        <v>96.54000000000001</v>
      </c>
      <c r="R85" s="17" t="n">
        <v>0</v>
      </c>
      <c r="S85" s="40" t="n"/>
      <c r="T85" s="19">
        <f>(Q85*P85)*(1-R85)</f>
        <v/>
      </c>
      <c r="V85" s="1" t="n">
        <v>19</v>
      </c>
      <c r="W85" s="6" t="inlineStr">
        <is>
          <t>Ormat</t>
        </is>
      </c>
      <c r="X85" s="20" t="inlineStr">
        <is>
          <t>955.071.924.1</t>
        </is>
      </c>
      <c r="Y85" s="13" t="inlineStr">
        <is>
          <t>AJ19-0708</t>
        </is>
      </c>
      <c r="Z85" s="30" t="inlineStr">
        <is>
          <t>V</t>
        </is>
      </c>
      <c r="AA85" s="13" t="n">
        <v>10</v>
      </c>
      <c r="AB85" s="15" t="n">
        <v>655</v>
      </c>
      <c r="AC85" s="17" t="n">
        <v>0</v>
      </c>
      <c r="AD85" s="40" t="n"/>
      <c r="AE85" s="19">
        <f>(AB85*AA85)*(1-AC85)</f>
        <v/>
      </c>
    </row>
    <row r="86" ht="16" customHeight="1">
      <c r="B86" s="1" t="n">
        <v>15</v>
      </c>
      <c r="C86" s="5" t="n"/>
      <c r="D86" s="6" t="n"/>
      <c r="E86" s="6" t="n"/>
      <c r="F86" s="6" t="n"/>
      <c r="G86" s="5" t="n"/>
      <c r="H86" s="5" t="n"/>
      <c r="I86" s="6" t="n"/>
      <c r="J86" s="6" t="n"/>
      <c r="K86" s="6" t="n"/>
      <c r="L86" s="6" t="inlineStr">
        <is>
          <t>Ormat</t>
        </is>
      </c>
      <c r="M86" s="20" t="inlineStr">
        <is>
          <t>955.071.839.1</t>
        </is>
      </c>
      <c r="N86" s="6" t="inlineStr">
        <is>
          <t>AJ19-601</t>
        </is>
      </c>
      <c r="O86" s="31" t="n"/>
      <c r="P86" s="13" t="n">
        <v>23</v>
      </c>
      <c r="Q86" s="15" t="n">
        <v>143.53</v>
      </c>
      <c r="R86" s="17" t="n">
        <v>0</v>
      </c>
      <c r="S86" s="40" t="n"/>
      <c r="T86" s="19">
        <f>(Q86*P86)*(1-R86)</f>
        <v/>
      </c>
      <c r="V86" s="1" t="n">
        <v>22</v>
      </c>
      <c r="W86" s="6" t="inlineStr">
        <is>
          <t>Ormat</t>
        </is>
      </c>
      <c r="X86" s="20" t="inlineStr">
        <is>
          <t>955.071.277.1</t>
        </is>
      </c>
      <c r="Y86" s="6" t="inlineStr">
        <is>
          <t>AJ21-0102</t>
        </is>
      </c>
      <c r="Z86" s="31" t="inlineStr">
        <is>
          <t>V</t>
        </is>
      </c>
      <c r="AA86" s="13" t="n">
        <v>1</v>
      </c>
      <c r="AB86" s="15" t="n">
        <v>237.67</v>
      </c>
      <c r="AC86" s="17" t="n">
        <v>0</v>
      </c>
      <c r="AD86" s="40" t="n"/>
      <c r="AE86" s="19">
        <f>(AB86*AA86)*(1-AC86)</f>
        <v/>
      </c>
    </row>
    <row r="87" ht="16" customHeight="1">
      <c r="B87" s="1" t="n">
        <v>16</v>
      </c>
      <c r="C87" s="5" t="n"/>
      <c r="D87" s="6" t="n"/>
      <c r="E87" s="6" t="n"/>
      <c r="F87" s="6" t="n"/>
      <c r="G87" s="5" t="n"/>
      <c r="H87" s="5" t="n"/>
      <c r="I87" s="6" t="n"/>
      <c r="J87" s="6" t="n"/>
      <c r="K87" s="6" t="n"/>
      <c r="L87" s="6" t="inlineStr">
        <is>
          <t>Supergas</t>
        </is>
      </c>
      <c r="M87" s="20" t="n">
        <v>110111</v>
      </c>
      <c r="N87" s="6" t="inlineStr">
        <is>
          <t>AJ19-0803</t>
        </is>
      </c>
      <c r="O87" s="31" t="inlineStr">
        <is>
          <t>V</t>
        </is>
      </c>
      <c r="P87" s="13" t="n">
        <v>40</v>
      </c>
      <c r="Q87" s="15" t="n">
        <v>77.98</v>
      </c>
      <c r="R87" s="17" t="n">
        <v>0</v>
      </c>
      <c r="S87" s="40" t="n"/>
      <c r="T87" s="19">
        <f>(Q87*P87)*(1-R87)</f>
        <v/>
      </c>
      <c r="V87" s="1" t="n">
        <v>23</v>
      </c>
      <c r="W87" s="6" t="inlineStr">
        <is>
          <t>Ormat</t>
        </is>
      </c>
      <c r="X87" s="20" t="inlineStr">
        <is>
          <t>955.073.189.1</t>
        </is>
      </c>
      <c r="Y87" s="6" t="inlineStr">
        <is>
          <t>AJ21-0501</t>
        </is>
      </c>
      <c r="Z87" s="31" t="inlineStr">
        <is>
          <t>V</t>
        </is>
      </c>
      <c r="AA87" s="13" t="n">
        <v>4</v>
      </c>
      <c r="AB87" s="15" t="n">
        <v>701.71</v>
      </c>
      <c r="AC87" s="17" t="n">
        <v>0</v>
      </c>
      <c r="AD87" s="40" t="n"/>
      <c r="AE87" s="19">
        <f>(AB87*AA87)*(1-AC87)</f>
        <v/>
      </c>
    </row>
    <row r="88" ht="16" customHeight="1">
      <c r="B88" s="1" t="n">
        <v>17</v>
      </c>
      <c r="C88" s="5" t="n"/>
      <c r="D88" s="6" t="n"/>
      <c r="E88" s="6" t="n"/>
      <c r="F88" s="6" t="n"/>
      <c r="G88" s="5" t="n"/>
      <c r="H88" s="5" t="n"/>
      <c r="I88" s="6" t="n"/>
      <c r="J88" s="6" t="n"/>
      <c r="K88" s="6" t="n"/>
      <c r="L88" s="6" t="n"/>
      <c r="M88" s="20" t="n"/>
      <c r="N88" s="6" t="n"/>
      <c r="O88" s="31" t="n"/>
      <c r="P88" s="13" t="n"/>
      <c r="Q88" s="15" t="n"/>
      <c r="R88" s="17" t="n"/>
      <c r="S88" s="40" t="n"/>
      <c r="T88" s="19">
        <f>(Q88*P88)*(1-R88)</f>
        <v/>
      </c>
      <c r="V88" s="1" t="n">
        <v>25</v>
      </c>
      <c r="W88" s="6" t="inlineStr">
        <is>
          <t>Ormat</t>
        </is>
      </c>
      <c r="X88" s="20" t="inlineStr">
        <is>
          <t>955.070.406.1</t>
        </is>
      </c>
      <c r="Y88" s="13" t="inlineStr">
        <is>
          <t>AM20-0103</t>
        </is>
      </c>
      <c r="Z88" s="31" t="n"/>
      <c r="AA88" s="13" t="n">
        <v>1</v>
      </c>
      <c r="AB88" s="15" t="n">
        <v>1540</v>
      </c>
      <c r="AC88" s="17" t="n">
        <v>0</v>
      </c>
      <c r="AD88" s="40" t="n">
        <v>100</v>
      </c>
      <c r="AE88" s="19">
        <f>(AB88*AA88)*(1-AC88)</f>
        <v/>
      </c>
    </row>
    <row r="89" ht="16" customHeight="1">
      <c r="B89" s="1" t="n">
        <v>18</v>
      </c>
      <c r="C89" s="5" t="n"/>
      <c r="D89" s="6" t="n"/>
      <c r="E89" s="6" t="n"/>
      <c r="F89" s="6" t="n"/>
      <c r="G89" s="5" t="n"/>
      <c r="H89" s="5" t="n"/>
      <c r="I89" s="6" t="n"/>
      <c r="J89" s="6" t="n"/>
      <c r="K89" s="6" t="n"/>
      <c r="L89" s="6" t="inlineStr">
        <is>
          <t>Supergas</t>
        </is>
      </c>
      <c r="M89" s="20" t="n">
        <v>110068</v>
      </c>
      <c r="N89" s="6" t="inlineStr">
        <is>
          <t>AJ20-0204</t>
        </is>
      </c>
      <c r="O89" s="31" t="n"/>
      <c r="P89" s="13" t="n">
        <v>10</v>
      </c>
      <c r="Q89" s="15" t="n">
        <v>87</v>
      </c>
      <c r="R89" s="17" t="n">
        <v>0</v>
      </c>
      <c r="S89" s="40" t="n"/>
      <c r="T89" s="19">
        <f>(Q89*P89)*(1-R89)</f>
        <v/>
      </c>
      <c r="V89" s="1" t="n">
        <v>26</v>
      </c>
      <c r="W89" s="6" t="inlineStr">
        <is>
          <t>Ormat</t>
        </is>
      </c>
      <c r="X89" s="6" t="inlineStr">
        <is>
          <t>955.070.409.1</t>
        </is>
      </c>
      <c r="Y89" s="6" t="inlineStr">
        <is>
          <t>AJ19-0705</t>
        </is>
      </c>
      <c r="Z89" s="31" t="inlineStr">
        <is>
          <t>V</t>
        </is>
      </c>
      <c r="AA89" s="13" t="n">
        <v>1400</v>
      </c>
      <c r="AB89" s="15" t="n">
        <v>2</v>
      </c>
      <c r="AC89" s="17" t="n">
        <v>0</v>
      </c>
      <c r="AD89" s="40" t="n"/>
      <c r="AE89" s="19">
        <f>(AB89*AA89)*(1-AC89)</f>
        <v/>
      </c>
    </row>
    <row r="90" ht="16" customHeight="1">
      <c r="B90" s="1" t="n">
        <v>19</v>
      </c>
      <c r="C90" s="5" t="n"/>
      <c r="D90" s="6" t="n"/>
      <c r="E90" s="6" t="n"/>
      <c r="F90" s="6" t="n"/>
      <c r="G90" s="5" t="n"/>
      <c r="H90" s="5" t="n"/>
      <c r="I90" s="6" t="n"/>
      <c r="J90" s="6" t="n"/>
      <c r="K90" s="6" t="n"/>
      <c r="L90" s="6" t="inlineStr">
        <is>
          <t>Ormat</t>
        </is>
      </c>
      <c r="M90" s="20" t="inlineStr">
        <is>
          <t>955.071.924.1</t>
        </is>
      </c>
      <c r="N90" s="13" t="inlineStr">
        <is>
          <t>AJ19-0708</t>
        </is>
      </c>
      <c r="O90" s="30" t="inlineStr">
        <is>
          <t>V</t>
        </is>
      </c>
      <c r="P90" s="13" t="n">
        <v>10</v>
      </c>
      <c r="Q90" s="15" t="n">
        <v>655</v>
      </c>
      <c r="R90" s="17" t="n">
        <v>0</v>
      </c>
      <c r="S90" s="40" t="n"/>
      <c r="T90" s="19">
        <f>(Q90*P90)*(1-R90)</f>
        <v/>
      </c>
      <c r="V90" s="1" t="n">
        <v>28</v>
      </c>
      <c r="W90" s="6" t="inlineStr">
        <is>
          <t>Raphael</t>
        </is>
      </c>
      <c r="X90" s="20" t="inlineStr">
        <is>
          <t>MTZ9206−130</t>
        </is>
      </c>
      <c r="Y90" s="6" t="inlineStr">
        <is>
          <t>AM18-0901</t>
        </is>
      </c>
      <c r="Z90" s="31" t="n"/>
      <c r="AA90" s="13">
        <f>5+5</f>
        <v/>
      </c>
      <c r="AB90" s="15">
        <f>1500*4.0991</f>
        <v/>
      </c>
      <c r="AC90" s="17" t="n">
        <v>0</v>
      </c>
      <c r="AD90" s="40" t="n"/>
      <c r="AE90" s="19">
        <f>(AB90*AA90)*(1-AC90)</f>
        <v/>
      </c>
    </row>
    <row r="91" ht="16" customHeight="1">
      <c r="B91" s="1" t="n">
        <v>20</v>
      </c>
      <c r="C91" s="5" t="n"/>
      <c r="D91" s="6" t="n"/>
      <c r="E91" s="6" t="n"/>
      <c r="F91" s="6" t="n"/>
      <c r="G91" s="5" t="n"/>
      <c r="H91" s="5" t="n"/>
      <c r="I91" s="6" t="n"/>
      <c r="J91" s="6" t="n"/>
      <c r="K91" s="6" t="n"/>
      <c r="L91" s="6" t="n"/>
      <c r="M91" s="20" t="n"/>
      <c r="N91" s="6" t="n"/>
      <c r="O91" s="31" t="n"/>
      <c r="P91" s="13" t="n"/>
      <c r="Q91" s="15" t="n"/>
      <c r="R91" s="17" t="n"/>
      <c r="S91" s="40" t="n"/>
      <c r="T91" s="19">
        <f>(Q91*P91)*(1-R91)</f>
        <v/>
      </c>
      <c r="V91" s="1" t="n">
        <v>35</v>
      </c>
      <c r="W91" s="6" t="inlineStr">
        <is>
          <t>Ormat</t>
        </is>
      </c>
      <c r="X91" s="20" t="inlineStr">
        <is>
          <t>955.070.357.1</t>
        </is>
      </c>
      <c r="Y91" s="6" t="inlineStr">
        <is>
          <t>AJ19-1104</t>
        </is>
      </c>
      <c r="Z91" s="31" t="n"/>
      <c r="AA91" s="13" t="n">
        <v>2</v>
      </c>
      <c r="AB91" s="15" t="n">
        <v>322</v>
      </c>
      <c r="AC91" s="17" t="n">
        <v>0</v>
      </c>
      <c r="AD91" s="40" t="n"/>
      <c r="AE91" s="19">
        <f>(AB91*AA91)*(1-AC91)</f>
        <v/>
      </c>
    </row>
    <row r="92" ht="16" customHeight="1">
      <c r="B92" s="1" t="n">
        <v>21</v>
      </c>
      <c r="C92" s="5" t="n"/>
      <c r="D92" s="6" t="n"/>
      <c r="E92" s="6" t="n"/>
      <c r="F92" s="6" t="n"/>
      <c r="G92" s="5" t="n"/>
      <c r="H92" s="5" t="n"/>
      <c r="I92" s="6" t="n"/>
      <c r="J92" s="6" t="n"/>
      <c r="K92" s="6" t="n"/>
      <c r="L92" s="6" t="n"/>
      <c r="M92" s="20" t="n"/>
      <c r="N92" s="6" t="n"/>
      <c r="O92" s="31" t="n"/>
      <c r="P92" s="13" t="n"/>
      <c r="Q92" s="15" t="n"/>
      <c r="R92" s="17" t="n"/>
      <c r="S92" s="40" t="n"/>
      <c r="T92" s="19">
        <f>(Q92*P92)*(1-R92)</f>
        <v/>
      </c>
      <c r="V92" s="1" t="n">
        <v>36</v>
      </c>
      <c r="W92" s="6" t="inlineStr">
        <is>
          <t>Ormat</t>
        </is>
      </c>
      <c r="X92" s="20" t="inlineStr">
        <is>
          <t>955.070.358.1</t>
        </is>
      </c>
      <c r="Y92" s="6" t="inlineStr">
        <is>
          <t>AJ19-1104</t>
        </is>
      </c>
      <c r="Z92" s="31" t="n"/>
      <c r="AA92" s="13" t="n">
        <v>2</v>
      </c>
      <c r="AB92" s="15" t="n">
        <v>178.5</v>
      </c>
      <c r="AC92" s="17" t="n">
        <v>0</v>
      </c>
      <c r="AD92" s="40" t="n"/>
      <c r="AE92" s="19">
        <f>(AB92*AA92)*(1-AC92)</f>
        <v/>
      </c>
    </row>
    <row r="93" ht="16" customHeight="1">
      <c r="B93" s="1" t="n">
        <v>22</v>
      </c>
      <c r="C93" s="5" t="n"/>
      <c r="D93" s="6" t="n"/>
      <c r="E93" s="6" t="n"/>
      <c r="F93" s="6" t="n"/>
      <c r="G93" s="5" t="n"/>
      <c r="H93" s="5" t="n"/>
      <c r="I93" s="6" t="n"/>
      <c r="J93" s="6" t="n"/>
      <c r="K93" s="6" t="n"/>
      <c r="L93" s="6" t="inlineStr">
        <is>
          <t>Ormat</t>
        </is>
      </c>
      <c r="M93" s="20" t="inlineStr">
        <is>
          <t>955.071.277.1</t>
        </is>
      </c>
      <c r="N93" s="6" t="inlineStr">
        <is>
          <t>AJ21-0102</t>
        </is>
      </c>
      <c r="O93" s="31" t="inlineStr">
        <is>
          <t>V</t>
        </is>
      </c>
      <c r="P93" s="13" t="n">
        <v>1</v>
      </c>
      <c r="Q93" s="15" t="n">
        <v>237.67</v>
      </c>
      <c r="R93" s="17" t="n">
        <v>0</v>
      </c>
      <c r="S93" s="40" t="n"/>
      <c r="T93" s="19">
        <f>(Q93*P93)*(1-R93)</f>
        <v/>
      </c>
      <c r="V93" s="1" t="n">
        <v>37</v>
      </c>
      <c r="W93" s="6" t="inlineStr">
        <is>
          <t>Ormat</t>
        </is>
      </c>
      <c r="X93" s="20" t="inlineStr">
        <is>
          <t>955.070.359.1</t>
        </is>
      </c>
      <c r="Y93" s="6" t="inlineStr">
        <is>
          <t>Aj19-1104</t>
        </is>
      </c>
      <c r="Z93" s="31" t="n"/>
      <c r="AA93" s="13" t="n">
        <v>2</v>
      </c>
      <c r="AB93" s="15" t="n">
        <v>105</v>
      </c>
      <c r="AC93" s="17" t="n">
        <v>0</v>
      </c>
      <c r="AD93" s="40" t="n"/>
      <c r="AE93" s="19">
        <f>(AB93*AA93)*(1-AC93)</f>
        <v/>
      </c>
    </row>
    <row r="94" ht="16" customHeight="1">
      <c r="B94" s="1" t="n">
        <v>23</v>
      </c>
      <c r="C94" s="5" t="n"/>
      <c r="D94" s="6" t="n"/>
      <c r="E94" s="6" t="n"/>
      <c r="F94" s="6" t="n"/>
      <c r="G94" s="5" t="n"/>
      <c r="H94" s="5" t="n"/>
      <c r="I94" s="6" t="n"/>
      <c r="J94" s="6" t="n"/>
      <c r="K94" s="6" t="n"/>
      <c r="L94" s="6" t="inlineStr">
        <is>
          <t>Ormat</t>
        </is>
      </c>
      <c r="M94" s="20" t="inlineStr">
        <is>
          <t>955.073.189.1</t>
        </is>
      </c>
      <c r="N94" s="6" t="inlineStr">
        <is>
          <t>AJ21-0501</t>
        </is>
      </c>
      <c r="O94" s="31" t="inlineStr">
        <is>
          <t>V</t>
        </is>
      </c>
      <c r="P94" s="13" t="n">
        <v>4</v>
      </c>
      <c r="Q94" s="15" t="n">
        <v>701.71</v>
      </c>
      <c r="R94" s="17" t="n">
        <v>0</v>
      </c>
      <c r="S94" s="40" t="n"/>
      <c r="T94" s="19">
        <f>(Q94*P94)*(1-R94)</f>
        <v/>
      </c>
      <c r="V94" s="1" t="n">
        <v>41</v>
      </c>
      <c r="W94" s="6" t="inlineStr">
        <is>
          <t>Ormat</t>
        </is>
      </c>
      <c r="X94" s="20" t="inlineStr">
        <is>
          <t>955.071.472.1</t>
        </is>
      </c>
      <c r="Y94" s="6" t="inlineStr">
        <is>
          <t>AM18-0701</t>
        </is>
      </c>
      <c r="Z94" s="31" t="n"/>
      <c r="AA94" s="13" t="n">
        <v>1</v>
      </c>
      <c r="AB94" s="15" t="n">
        <v>9430</v>
      </c>
      <c r="AC94" s="17" t="n"/>
      <c r="AD94" s="40" t="n">
        <v>2300</v>
      </c>
      <c r="AE94" s="19">
        <f>(AB94*AA94)*(1-AC94)+AD94</f>
        <v/>
      </c>
    </row>
    <row r="95" ht="16" customHeight="1">
      <c r="B95" s="1" t="n">
        <v>24</v>
      </c>
      <c r="C95" s="5" t="n"/>
      <c r="D95" s="6" t="n"/>
      <c r="E95" s="6" t="n"/>
      <c r="F95" s="6" t="n"/>
      <c r="G95" s="5" t="n"/>
      <c r="H95" s="5" t="n"/>
      <c r="I95" s="6" t="n"/>
      <c r="J95" s="6" t="n"/>
      <c r="K95" s="6" t="n"/>
      <c r="L95" s="6" t="n"/>
      <c r="M95" s="20" t="n"/>
      <c r="N95" s="13" t="n"/>
      <c r="O95" s="31" t="n"/>
      <c r="P95" s="13" t="n"/>
      <c r="Q95" s="15" t="n"/>
      <c r="R95" s="17" t="n"/>
      <c r="S95" s="40" t="n"/>
      <c r="T95" s="19" t="n"/>
      <c r="V95" s="1" t="n">
        <v>42</v>
      </c>
      <c r="W95" s="6" t="inlineStr">
        <is>
          <t>Raphael</t>
        </is>
      </c>
      <c r="X95" s="20" t="inlineStr">
        <is>
          <t>MTZ9206NI−130</t>
        </is>
      </c>
      <c r="Y95" s="6" t="inlineStr">
        <is>
          <t>AM19-0602</t>
        </is>
      </c>
      <c r="Z95" s="31" t="n"/>
      <c r="AA95" s="13">
        <f>1+8</f>
        <v/>
      </c>
      <c r="AB95" s="15" t="n">
        <v>6465</v>
      </c>
      <c r="AC95" s="17" t="n">
        <v>0</v>
      </c>
      <c r="AD95" s="40" t="n"/>
      <c r="AE95" s="19">
        <f>(AB95*AA95)*(1-AC95)</f>
        <v/>
      </c>
    </row>
    <row r="96" ht="16" customHeight="1">
      <c r="B96" s="1" t="n">
        <v>25</v>
      </c>
      <c r="C96" s="5" t="n"/>
      <c r="D96" s="6" t="n"/>
      <c r="E96" s="6" t="n"/>
      <c r="F96" s="6" t="n"/>
      <c r="G96" s="5" t="n"/>
      <c r="H96" s="5" t="n"/>
      <c r="I96" s="6" t="n"/>
      <c r="J96" s="6" t="n"/>
      <c r="K96" s="6" t="n"/>
      <c r="L96" s="6" t="inlineStr">
        <is>
          <t>Ormat</t>
        </is>
      </c>
      <c r="M96" s="20" t="inlineStr">
        <is>
          <t>955.070.406.1</t>
        </is>
      </c>
      <c r="N96" s="13" t="inlineStr">
        <is>
          <t>AM20-0103</t>
        </is>
      </c>
      <c r="O96" s="31" t="n"/>
      <c r="P96" s="13" t="n">
        <v>1</v>
      </c>
      <c r="Q96" s="15" t="n">
        <v>1540</v>
      </c>
      <c r="R96" s="17" t="n">
        <v>0</v>
      </c>
      <c r="S96" s="40" t="n">
        <v>100</v>
      </c>
      <c r="T96" s="19">
        <f>(Q96*P96)*(1-R96)</f>
        <v/>
      </c>
      <c r="V96" s="1" t="n">
        <v>43</v>
      </c>
      <c r="W96" s="6" t="inlineStr">
        <is>
          <t>Raphael</t>
        </is>
      </c>
      <c r="X96" s="20" t="inlineStr">
        <is>
          <t>MTZ9206LSE−130</t>
        </is>
      </c>
      <c r="Y96" s="6" t="inlineStr">
        <is>
          <t>AM19-0802</t>
        </is>
      </c>
      <c r="Z96" s="31" t="n"/>
      <c r="AA96" s="13" t="n">
        <v>1</v>
      </c>
      <c r="AB96" s="15" t="n">
        <v>6265.8</v>
      </c>
      <c r="AC96" s="17" t="n">
        <v>0</v>
      </c>
      <c r="AD96" s="40" t="n"/>
      <c r="AE96" s="19">
        <f>(AB96*AA96)*(1-AC96)</f>
        <v/>
      </c>
    </row>
    <row r="97" ht="16" customHeight="1">
      <c r="B97" s="1" t="n">
        <v>26</v>
      </c>
      <c r="C97" s="5" t="n"/>
      <c r="D97" s="6" t="n"/>
      <c r="E97" s="6" t="n"/>
      <c r="F97" s="6" t="n"/>
      <c r="G97" s="5" t="n"/>
      <c r="H97" s="5" t="n"/>
      <c r="I97" s="6" t="n"/>
      <c r="J97" s="6" t="n"/>
      <c r="K97" s="6" t="n"/>
      <c r="L97" s="6" t="inlineStr">
        <is>
          <t>Ormat</t>
        </is>
      </c>
      <c r="M97" s="6" t="inlineStr">
        <is>
          <t>955.070.409.1</t>
        </is>
      </c>
      <c r="N97" s="6" t="inlineStr">
        <is>
          <t>AJ19-0705</t>
        </is>
      </c>
      <c r="O97" s="31" t="inlineStr">
        <is>
          <t>V</t>
        </is>
      </c>
      <c r="P97" s="13" t="n">
        <v>1400</v>
      </c>
      <c r="Q97" s="15" t="n">
        <v>2</v>
      </c>
      <c r="R97" s="17" t="n">
        <v>0</v>
      </c>
      <c r="S97" s="40" t="n"/>
      <c r="T97" s="19">
        <f>(Q97*P97)*(1-R97)</f>
        <v/>
      </c>
      <c r="V97" s="1" t="n">
        <v>45</v>
      </c>
      <c r="W97" s="6" t="inlineStr">
        <is>
          <t>Ormat</t>
        </is>
      </c>
      <c r="X97" s="20" t="inlineStr">
        <is>
          <t>955.070.293.1</t>
        </is>
      </c>
      <c r="Y97" s="6" t="inlineStr">
        <is>
          <t>AM20-0102</t>
        </is>
      </c>
      <c r="Z97" s="31" t="n"/>
      <c r="AA97" s="13" t="n">
        <v>1</v>
      </c>
      <c r="AB97" s="15" t="n">
        <v>9730</v>
      </c>
      <c r="AC97" s="17" t="n"/>
      <c r="AD97" s="40" t="n">
        <v>450</v>
      </c>
      <c r="AE97" s="19">
        <f>(AB97*AA97)*(1-AC97)</f>
        <v/>
      </c>
    </row>
    <row r="98" ht="16" customHeight="1">
      <c r="B98" s="1" t="n">
        <v>27</v>
      </c>
      <c r="C98" s="5" t="n"/>
      <c r="D98" s="6" t="n"/>
      <c r="E98" s="6" t="n"/>
      <c r="F98" s="6" t="n"/>
      <c r="G98" s="5" t="n"/>
      <c r="H98" s="5" t="n"/>
      <c r="I98" s="6" t="n"/>
      <c r="J98" s="6" t="n"/>
      <c r="K98" s="6" t="n"/>
      <c r="L98" s="6" t="n"/>
      <c r="M98" s="20" t="n"/>
      <c r="N98" s="6" t="n"/>
      <c r="O98" s="31" t="n"/>
      <c r="P98" s="13" t="n"/>
      <c r="Q98" s="15" t="n"/>
      <c r="R98" s="17" t="n"/>
      <c r="S98" s="40" t="n"/>
      <c r="T98" s="19">
        <f>(Q98*P98)*(1-R98)</f>
        <v/>
      </c>
      <c r="V98" s="1" t="n">
        <v>46</v>
      </c>
      <c r="W98" s="6" t="inlineStr">
        <is>
          <t>Ormat</t>
        </is>
      </c>
      <c r="X98" s="20" t="inlineStr">
        <is>
          <t>955.070.403.1</t>
        </is>
      </c>
      <c r="Y98" s="6" t="inlineStr">
        <is>
          <t>AM20-0103</t>
        </is>
      </c>
      <c r="Z98" s="31" t="n"/>
      <c r="AA98" s="13" t="n">
        <v>1</v>
      </c>
      <c r="AB98" s="15" t="n">
        <v>8368.59</v>
      </c>
      <c r="AC98" s="17" t="n">
        <v>0.03</v>
      </c>
      <c r="AD98" s="40" t="n">
        <v>550</v>
      </c>
      <c r="AE98" s="19">
        <f>(AB98*AA98)*(1-AC98)</f>
        <v/>
      </c>
    </row>
    <row r="99" ht="16" customHeight="1">
      <c r="B99" s="1" t="n">
        <v>28</v>
      </c>
      <c r="C99" s="5" t="n"/>
      <c r="D99" s="6" t="n"/>
      <c r="E99" s="6" t="n"/>
      <c r="F99" s="6" t="n"/>
      <c r="G99" s="5" t="n"/>
      <c r="H99" s="5" t="n"/>
      <c r="I99" s="6" t="n"/>
      <c r="J99" s="6" t="n"/>
      <c r="K99" s="6" t="n"/>
      <c r="L99" s="6" t="inlineStr">
        <is>
          <t>Raphael</t>
        </is>
      </c>
      <c r="M99" s="20" t="inlineStr">
        <is>
          <t>MTZ9206−130</t>
        </is>
      </c>
      <c r="N99" s="6" t="inlineStr">
        <is>
          <t>AM18-0901</t>
        </is>
      </c>
      <c r="O99" s="31" t="n"/>
      <c r="P99" s="13">
        <f>5+5</f>
        <v/>
      </c>
      <c r="Q99" s="15">
        <f>1500*4.0991</f>
        <v/>
      </c>
      <c r="R99" s="17" t="n">
        <v>0</v>
      </c>
      <c r="S99" s="40" t="n"/>
      <c r="T99" s="19">
        <f>(Q99*P99)*(1-R99)</f>
        <v/>
      </c>
      <c r="V99" s="1" t="n">
        <v>50</v>
      </c>
      <c r="W99" s="6" t="inlineStr">
        <is>
          <t>Raphael</t>
        </is>
      </c>
      <c r="X99" s="20" t="inlineStr">
        <is>
          <t>MTZ9206LSNI−130</t>
        </is>
      </c>
      <c r="Y99" s="6" t="inlineStr">
        <is>
          <t>AN21-0104</t>
        </is>
      </c>
      <c r="Z99" s="31" t="n"/>
      <c r="AA99" s="13" t="n">
        <v>2</v>
      </c>
      <c r="AB99" s="15" t="n">
        <v>7660</v>
      </c>
      <c r="AC99" s="17" t="n">
        <v>0</v>
      </c>
      <c r="AD99" s="40" t="n"/>
      <c r="AE99" s="19">
        <f>(AB99*AA99)*(1-AC99)</f>
        <v/>
      </c>
    </row>
    <row r="100" ht="16" customHeight="1">
      <c r="B100" s="1" t="n">
        <v>35</v>
      </c>
      <c r="C100" s="5" t="n"/>
      <c r="D100" s="6" t="n"/>
      <c r="E100" s="6" t="n"/>
      <c r="F100" s="6" t="n"/>
      <c r="G100" s="5" t="n"/>
      <c r="H100" s="5" t="n"/>
      <c r="I100" s="6" t="n"/>
      <c r="J100" s="6" t="n"/>
      <c r="K100" s="6" t="n"/>
      <c r="L100" s="6" t="inlineStr">
        <is>
          <t>Ormat</t>
        </is>
      </c>
      <c r="M100" s="20" t="inlineStr">
        <is>
          <t>955.070.357.1</t>
        </is>
      </c>
      <c r="N100" s="6" t="inlineStr">
        <is>
          <t>AJ19-1104</t>
        </is>
      </c>
      <c r="O100" s="31" t="n"/>
      <c r="P100" s="13" t="n">
        <v>2</v>
      </c>
      <c r="Q100" s="15" t="n">
        <v>322</v>
      </c>
      <c r="R100" s="17" t="n">
        <v>0</v>
      </c>
      <c r="S100" s="40" t="n"/>
      <c r="T100" s="19">
        <f>(Q100*P100)*(1-R100)</f>
        <v/>
      </c>
      <c r="V100" s="1" t="n">
        <v>1</v>
      </c>
      <c r="W100" s="49" t="inlineStr">
        <is>
          <t>Ormat</t>
        </is>
      </c>
      <c r="X100" s="20" t="inlineStr">
        <is>
          <t>955.070.085.1</t>
        </is>
      </c>
      <c r="Y100" s="13" t="inlineStr">
        <is>
          <t>AJ22-0804</t>
        </is>
      </c>
      <c r="Z100" s="30" t="inlineStr">
        <is>
          <t>V</t>
        </is>
      </c>
      <c r="AA100" s="13" t="n">
        <v>2</v>
      </c>
      <c r="AB100" s="15" t="n">
        <v>6450</v>
      </c>
      <c r="AC100" s="17" t="n">
        <v>0</v>
      </c>
      <c r="AD100" s="40" t="n"/>
      <c r="AE100" s="19">
        <f>(AB100*AA100)*(1-AC100)</f>
        <v/>
      </c>
    </row>
    <row r="101" ht="16" customHeight="1">
      <c r="B101" s="1" t="n">
        <v>36</v>
      </c>
      <c r="C101" s="5" t="n"/>
      <c r="D101" s="6" t="n"/>
      <c r="E101" s="6" t="n"/>
      <c r="F101" s="6" t="n"/>
      <c r="G101" s="5" t="n"/>
      <c r="H101" s="5" t="n"/>
      <c r="I101" s="6" t="n"/>
      <c r="J101" s="6" t="n"/>
      <c r="K101" s="6" t="n"/>
      <c r="L101" s="6" t="inlineStr">
        <is>
          <t>Ormat</t>
        </is>
      </c>
      <c r="M101" s="20" t="inlineStr">
        <is>
          <t>955.070.358.1</t>
        </is>
      </c>
      <c r="N101" s="6" t="inlineStr">
        <is>
          <t>AJ19-1104</t>
        </is>
      </c>
      <c r="O101" s="31" t="n"/>
      <c r="P101" s="13" t="n">
        <v>2</v>
      </c>
      <c r="Q101" s="15" t="n">
        <v>178.5</v>
      </c>
      <c r="R101" s="17" t="n">
        <v>0</v>
      </c>
      <c r="S101" s="40" t="n"/>
      <c r="T101" s="19">
        <f>(Q101*P101)*(1-R101)</f>
        <v/>
      </c>
      <c r="V101" s="1" t="n">
        <v>3</v>
      </c>
      <c r="W101" s="6" t="inlineStr">
        <is>
          <t>Ormat</t>
        </is>
      </c>
      <c r="X101" s="20" t="inlineStr">
        <is>
          <t>955.071.676.1</t>
        </is>
      </c>
      <c r="Y101" s="13" t="inlineStr">
        <is>
          <t>AJ19-1102</t>
        </is>
      </c>
      <c r="Z101" s="30" t="inlineStr">
        <is>
          <t>V</t>
        </is>
      </c>
      <c r="AA101" s="13" t="n">
        <v>2</v>
      </c>
      <c r="AB101" s="15" t="n">
        <v>5755.32</v>
      </c>
      <c r="AC101" s="17" t="n">
        <v>0</v>
      </c>
      <c r="AD101" s="40" t="n"/>
      <c r="AE101" s="19">
        <f>(AB101*AA101)*(1-AC101)</f>
        <v/>
      </c>
    </row>
    <row r="102" ht="16" customHeight="1">
      <c r="B102" s="1" t="n">
        <v>37</v>
      </c>
      <c r="C102" s="5" t="n"/>
      <c r="D102" s="6" t="n"/>
      <c r="E102" s="6" t="n"/>
      <c r="F102" s="6" t="n"/>
      <c r="G102" s="5" t="n"/>
      <c r="H102" s="5" t="n"/>
      <c r="I102" s="6" t="n"/>
      <c r="J102" s="6" t="n"/>
      <c r="K102" s="6" t="n"/>
      <c r="L102" s="6" t="inlineStr">
        <is>
          <t>Ormat</t>
        </is>
      </c>
      <c r="M102" s="20" t="inlineStr">
        <is>
          <t>955.070.359.1</t>
        </is>
      </c>
      <c r="N102" s="6" t="inlineStr">
        <is>
          <t>Aj19-1104</t>
        </is>
      </c>
      <c r="O102" s="31" t="n"/>
      <c r="P102" s="13" t="n">
        <v>2</v>
      </c>
      <c r="Q102" s="15" t="n">
        <v>105</v>
      </c>
      <c r="R102" s="17" t="n">
        <v>0</v>
      </c>
      <c r="S102" s="40" t="n"/>
      <c r="T102" s="19">
        <f>(Q102*P102)*(1-R102)</f>
        <v/>
      </c>
      <c r="V102" s="1" t="n">
        <v>4</v>
      </c>
      <c r="W102" s="6" t="inlineStr">
        <is>
          <t>Ormat</t>
        </is>
      </c>
      <c r="X102" s="20" t="inlineStr">
        <is>
          <t>955.072.575.1</t>
        </is>
      </c>
      <c r="Y102" s="13" t="inlineStr">
        <is>
          <t>AJ19-1102</t>
        </is>
      </c>
      <c r="Z102" s="30" t="inlineStr">
        <is>
          <t>V</t>
        </is>
      </c>
      <c r="AA102" s="13" t="n">
        <v>1</v>
      </c>
      <c r="AB102" s="15" t="n">
        <v>3441.78</v>
      </c>
      <c r="AC102" s="17" t="n">
        <v>0</v>
      </c>
      <c r="AD102" s="40" t="n"/>
      <c r="AE102" s="19">
        <f>(AB102*AA102)*(1-AC102)</f>
        <v/>
      </c>
    </row>
    <row r="103" ht="16" customHeight="1">
      <c r="B103" s="1" t="n">
        <v>38</v>
      </c>
      <c r="C103" s="5" t="n"/>
      <c r="D103" s="6" t="n"/>
      <c r="E103" s="6" t="n"/>
      <c r="F103" s="6" t="n"/>
      <c r="G103" s="5" t="n"/>
      <c r="H103" s="5" t="n"/>
      <c r="I103" s="6" t="n"/>
      <c r="J103" s="6" t="n"/>
      <c r="K103" s="6" t="n"/>
      <c r="S103" s="37" t="n"/>
      <c r="T103" s="19" t="n"/>
      <c r="V103" s="1" t="n">
        <v>5</v>
      </c>
      <c r="W103" s="6" t="inlineStr">
        <is>
          <t>Ormat</t>
        </is>
      </c>
      <c r="X103" s="20" t="inlineStr">
        <is>
          <t>955.070.092.1</t>
        </is>
      </c>
      <c r="Y103" s="13" t="inlineStr">
        <is>
          <t>AJ20-1201</t>
        </is>
      </c>
      <c r="Z103" s="30" t="inlineStr">
        <is>
          <t>V</t>
        </is>
      </c>
      <c r="AA103" s="13" t="n">
        <v>1</v>
      </c>
      <c r="AB103" s="15" t="n">
        <v>5287.36</v>
      </c>
      <c r="AC103" s="17" t="n">
        <v>0</v>
      </c>
      <c r="AD103" s="40" t="n"/>
      <c r="AE103" s="19">
        <f>(AB103*AA103)*(1-AC103)</f>
        <v/>
      </c>
    </row>
    <row r="104" ht="16" customHeight="1">
      <c r="B104" s="1" t="n">
        <v>39</v>
      </c>
      <c r="C104" s="5" t="n"/>
      <c r="D104" s="6" t="n"/>
      <c r="E104" s="6" t="n"/>
      <c r="F104" s="6" t="n"/>
      <c r="G104" s="5" t="n"/>
      <c r="H104" s="5" t="n"/>
      <c r="I104" s="6" t="n"/>
      <c r="J104" s="6" t="n"/>
      <c r="K104" s="6" t="n"/>
      <c r="S104" s="37" t="n"/>
      <c r="T104" s="19" t="n"/>
      <c r="V104" s="1" t="n">
        <v>6</v>
      </c>
      <c r="W104" s="6" t="inlineStr">
        <is>
          <t>Ormat</t>
        </is>
      </c>
      <c r="X104" s="20" t="inlineStr">
        <is>
          <t>955.070.093.1</t>
        </is>
      </c>
      <c r="Y104" s="13" t="inlineStr">
        <is>
          <t>AJ20-0401</t>
        </is>
      </c>
      <c r="Z104" s="30" t="n"/>
      <c r="AA104" s="13" t="n">
        <v>4</v>
      </c>
      <c r="AB104" s="15" t="n">
        <v>3065</v>
      </c>
      <c r="AC104" s="17" t="n">
        <v>0</v>
      </c>
      <c r="AD104" s="40" t="n"/>
      <c r="AE104" s="19">
        <f>(AB104*AA104)*(1-AC104)</f>
        <v/>
      </c>
    </row>
    <row r="105" ht="16" customHeight="1">
      <c r="B105" s="1" t="n">
        <v>40</v>
      </c>
      <c r="C105" s="5" t="n"/>
      <c r="D105" s="6" t="n"/>
      <c r="E105" s="6" t="n"/>
      <c r="F105" s="6" t="n"/>
      <c r="G105" s="5" t="n"/>
      <c r="H105" s="5" t="n"/>
      <c r="I105" s="6" t="n"/>
      <c r="J105" s="6" t="n"/>
      <c r="K105" s="6" t="n"/>
      <c r="S105" s="37" t="n"/>
      <c r="T105" s="19" t="n"/>
      <c r="V105" s="1" t="n">
        <v>8</v>
      </c>
      <c r="W105" s="6" t="inlineStr">
        <is>
          <t>Ormat</t>
        </is>
      </c>
      <c r="X105" s="20" t="inlineStr">
        <is>
          <t>955.073.861.1</t>
        </is>
      </c>
      <c r="Y105" s="13" t="inlineStr">
        <is>
          <t>AJ21-0501</t>
        </is>
      </c>
      <c r="Z105" s="30" t="inlineStr">
        <is>
          <t>V</t>
        </is>
      </c>
      <c r="AA105" s="13" t="n">
        <v>2</v>
      </c>
      <c r="AB105" s="15" t="n">
        <v>353.48</v>
      </c>
      <c r="AC105" s="17" t="n">
        <v>0</v>
      </c>
      <c r="AD105" s="40" t="n"/>
      <c r="AE105" s="19">
        <f>(AB105*AA105)*(1-AC105)</f>
        <v/>
      </c>
    </row>
    <row r="106" ht="16" customHeight="1">
      <c r="B106" s="1" t="n">
        <v>41</v>
      </c>
      <c r="C106" s="5" t="n"/>
      <c r="D106" s="6" t="n"/>
      <c r="E106" s="6" t="n"/>
      <c r="F106" s="6" t="n"/>
      <c r="G106" s="5" t="n"/>
      <c r="H106" s="5" t="n"/>
      <c r="I106" s="6" t="n"/>
      <c r="J106" s="6" t="n"/>
      <c r="K106" s="6" t="n"/>
      <c r="L106" s="6" t="inlineStr">
        <is>
          <t>Ormat</t>
        </is>
      </c>
      <c r="M106" s="20" t="inlineStr">
        <is>
          <t>955.071.472.1</t>
        </is>
      </c>
      <c r="N106" s="6" t="inlineStr">
        <is>
          <t>AM18-0701</t>
        </is>
      </c>
      <c r="O106" s="31" t="n"/>
      <c r="P106" s="13" t="n">
        <v>1</v>
      </c>
      <c r="Q106" s="15" t="n">
        <v>9430</v>
      </c>
      <c r="R106" s="17" t="n"/>
      <c r="S106" s="40" t="n">
        <v>2300</v>
      </c>
      <c r="T106" s="19">
        <f>(Q106*P106)*(1-R106)+S106</f>
        <v/>
      </c>
      <c r="V106" s="1" t="n">
        <v>11</v>
      </c>
      <c r="W106" s="6" t="inlineStr">
        <is>
          <t>Ormat</t>
        </is>
      </c>
      <c r="X106" s="20" t="inlineStr">
        <is>
          <t>955.071.374.1</t>
        </is>
      </c>
      <c r="Y106" s="13" t="inlineStr">
        <is>
          <t>AJ19-0708</t>
        </is>
      </c>
      <c r="Z106" s="30" t="inlineStr">
        <is>
          <t>V</t>
        </is>
      </c>
      <c r="AA106" s="13" t="n">
        <v>37</v>
      </c>
      <c r="AB106" s="15" t="n">
        <v>222.3</v>
      </c>
      <c r="AC106" s="17" t="n">
        <v>0</v>
      </c>
      <c r="AD106" s="40" t="n"/>
      <c r="AE106" s="19">
        <f>(AB106*AA106)*(1-AC106)</f>
        <v/>
      </c>
    </row>
    <row r="107" ht="16" customHeight="1">
      <c r="B107" s="1" t="n">
        <v>42</v>
      </c>
      <c r="C107" s="5" t="n"/>
      <c r="D107" s="6" t="n"/>
      <c r="E107" s="6" t="n"/>
      <c r="F107" s="6" t="n"/>
      <c r="G107" s="5" t="n"/>
      <c r="H107" s="5" t="n"/>
      <c r="I107" s="6" t="n"/>
      <c r="J107" s="6" t="n"/>
      <c r="K107" s="6" t="n"/>
      <c r="L107" s="6" t="inlineStr">
        <is>
          <t>Raphael</t>
        </is>
      </c>
      <c r="M107" s="20" t="inlineStr">
        <is>
          <t>MTZ9206NI−130</t>
        </is>
      </c>
      <c r="N107" s="6" t="inlineStr">
        <is>
          <t>AM19-0602</t>
        </is>
      </c>
      <c r="O107" s="31" t="n"/>
      <c r="P107" s="13">
        <f>1+8</f>
        <v/>
      </c>
      <c r="Q107" s="15" t="n">
        <v>6465</v>
      </c>
      <c r="R107" s="17" t="n">
        <v>0</v>
      </c>
      <c r="S107" s="40" t="n"/>
      <c r="T107" s="19">
        <f>(Q107*P107)*(1-R107)</f>
        <v/>
      </c>
      <c r="V107" s="1" t="n">
        <v>12</v>
      </c>
      <c r="W107" s="6" t="inlineStr">
        <is>
          <t>Supergas</t>
        </is>
      </c>
      <c r="X107" s="20" t="n">
        <v>110109</v>
      </c>
      <c r="Y107" s="13" t="inlineStr">
        <is>
          <t>AJ20-0101</t>
        </is>
      </c>
      <c r="Z107" s="30" t="inlineStr">
        <is>
          <t>V</t>
        </is>
      </c>
      <c r="AA107" s="13" t="n">
        <v>40</v>
      </c>
      <c r="AB107" s="15" t="n">
        <v>133.67</v>
      </c>
      <c r="AC107" s="17" t="n">
        <v>0</v>
      </c>
      <c r="AD107" s="40" t="n"/>
      <c r="AE107" s="19">
        <f>(AB107*AA107)*(1-AC107)</f>
        <v/>
      </c>
    </row>
    <row r="108" ht="16" customHeight="1">
      <c r="B108" s="1" t="n">
        <v>43</v>
      </c>
      <c r="C108" s="5" t="n"/>
      <c r="D108" s="6" t="n"/>
      <c r="E108" s="6" t="n"/>
      <c r="F108" s="6" t="n"/>
      <c r="G108" s="5" t="n"/>
      <c r="H108" s="5" t="n"/>
      <c r="I108" s="6" t="n"/>
      <c r="J108" s="6" t="n"/>
      <c r="K108" s="6" t="n"/>
      <c r="L108" s="6" t="inlineStr">
        <is>
          <t>Raphael</t>
        </is>
      </c>
      <c r="M108" s="20" t="inlineStr">
        <is>
          <t>MTZ9206LSE−130</t>
        </is>
      </c>
      <c r="N108" s="6" t="inlineStr">
        <is>
          <t>AM19-0802</t>
        </is>
      </c>
      <c r="O108" s="31" t="n"/>
      <c r="P108" s="13" t="n">
        <v>1</v>
      </c>
      <c r="Q108" s="15" t="n">
        <v>6265.8</v>
      </c>
      <c r="R108" s="17" t="n">
        <v>0</v>
      </c>
      <c r="S108" s="40" t="n"/>
      <c r="T108" s="19">
        <f>(Q108*P108)*(1-R108)</f>
        <v/>
      </c>
      <c r="V108" s="1" t="n">
        <v>13</v>
      </c>
      <c r="W108" s="6" t="inlineStr">
        <is>
          <t>Ormat</t>
        </is>
      </c>
      <c r="X108" s="20" t="inlineStr">
        <is>
          <t>955.074.758.1</t>
        </is>
      </c>
      <c r="Y108" s="13" t="inlineStr">
        <is>
          <t>AJ20-0702</t>
        </is>
      </c>
      <c r="Z108" s="30" t="n"/>
      <c r="AA108" s="13" t="n">
        <v>3</v>
      </c>
      <c r="AB108" s="15" t="n">
        <v>193.77</v>
      </c>
      <c r="AC108" s="17" t="n">
        <v>0</v>
      </c>
      <c r="AD108" s="40" t="n"/>
      <c r="AE108" s="19">
        <f>(AB108*AA108)*(1-AC108)</f>
        <v/>
      </c>
    </row>
    <row r="109" ht="16" customHeight="1">
      <c r="B109" s="1" t="n">
        <v>44</v>
      </c>
      <c r="C109" s="5" t="n"/>
      <c r="D109" s="6" t="n"/>
      <c r="E109" s="6" t="n"/>
      <c r="F109" s="6" t="n"/>
      <c r="G109" s="5" t="n"/>
      <c r="H109" s="5" t="n"/>
      <c r="I109" s="6" t="n"/>
      <c r="J109" s="6" t="n"/>
      <c r="K109" s="6" t="n"/>
      <c r="S109" s="37" t="n"/>
      <c r="V109" s="1" t="n">
        <v>14</v>
      </c>
      <c r="W109" s="6" t="inlineStr">
        <is>
          <t>Supergas</t>
        </is>
      </c>
      <c r="X109" s="20" t="n">
        <v>110110</v>
      </c>
      <c r="Y109" s="13" t="inlineStr">
        <is>
          <t>AJ20-0802</t>
        </is>
      </c>
      <c r="Z109" s="30" t="inlineStr">
        <is>
          <t>V</t>
        </is>
      </c>
      <c r="AA109" s="13" t="n">
        <v>20</v>
      </c>
      <c r="AB109" s="15" t="n">
        <v>108</v>
      </c>
      <c r="AC109" s="17" t="n">
        <v>0</v>
      </c>
      <c r="AD109" s="40" t="n"/>
      <c r="AE109" s="19">
        <f>(AB109*AA109)*(1-AC109)</f>
        <v/>
      </c>
    </row>
    <row r="110" ht="16" customHeight="1">
      <c r="B110" s="1" t="n">
        <v>45</v>
      </c>
      <c r="C110" s="5" t="n"/>
      <c r="D110" s="6" t="n"/>
      <c r="E110" s="6" t="n"/>
      <c r="F110" s="6" t="n"/>
      <c r="G110" s="5" t="n"/>
      <c r="H110" s="5" t="n"/>
      <c r="I110" s="6" t="n"/>
      <c r="J110" s="6" t="n"/>
      <c r="K110" s="6" t="n"/>
      <c r="L110" s="6" t="inlineStr">
        <is>
          <t>Ormat</t>
        </is>
      </c>
      <c r="M110" s="20" t="inlineStr">
        <is>
          <t>955.070.293.1</t>
        </is>
      </c>
      <c r="N110" s="6" t="inlineStr">
        <is>
          <t>AM20-0102</t>
        </is>
      </c>
      <c r="O110" s="31" t="n"/>
      <c r="P110" s="13" t="n">
        <v>1</v>
      </c>
      <c r="Q110" s="15" t="n">
        <v>9730</v>
      </c>
      <c r="R110" s="17" t="n"/>
      <c r="S110" s="40" t="n">
        <v>450</v>
      </c>
      <c r="T110" s="19">
        <f>(Q110*P110)*(1-R110)</f>
        <v/>
      </c>
      <c r="V110" s="1" t="n">
        <v>15</v>
      </c>
      <c r="W110" s="6" t="inlineStr">
        <is>
          <t>Ormat</t>
        </is>
      </c>
      <c r="X110" s="20" t="inlineStr">
        <is>
          <t>955.071.839.1</t>
        </is>
      </c>
      <c r="Y110" s="13" t="inlineStr">
        <is>
          <t>AJ19-0708</t>
        </is>
      </c>
      <c r="Z110" s="30" t="inlineStr">
        <is>
          <t>V</t>
        </is>
      </c>
      <c r="AA110" s="13" t="n">
        <v>61</v>
      </c>
      <c r="AB110" s="15" t="n">
        <v>143.53</v>
      </c>
      <c r="AC110" s="17" t="n">
        <v>0</v>
      </c>
      <c r="AD110" s="40" t="n"/>
      <c r="AE110" s="19">
        <f>(AB110*AA110)*(1-AC110)</f>
        <v/>
      </c>
    </row>
    <row r="111" ht="16" customHeight="1">
      <c r="B111" s="1" t="n">
        <v>46</v>
      </c>
      <c r="C111" s="5" t="n"/>
      <c r="D111" s="6" t="n"/>
      <c r="E111" s="6" t="n"/>
      <c r="F111" s="6" t="n"/>
      <c r="G111" s="5" t="n"/>
      <c r="H111" s="5" t="n"/>
      <c r="I111" s="6" t="n"/>
      <c r="J111" s="6" t="n"/>
      <c r="K111" s="6" t="n"/>
      <c r="L111" s="6" t="inlineStr">
        <is>
          <t>Ormat</t>
        </is>
      </c>
      <c r="M111" s="20" t="inlineStr">
        <is>
          <t>955.070.403.1</t>
        </is>
      </c>
      <c r="N111" s="6" t="inlineStr">
        <is>
          <t>AM20-0103</t>
        </is>
      </c>
      <c r="O111" s="31" t="n"/>
      <c r="P111" s="13" t="n">
        <v>1</v>
      </c>
      <c r="Q111" s="15" t="n">
        <v>8368.59</v>
      </c>
      <c r="R111" s="17" t="n">
        <v>0.03</v>
      </c>
      <c r="S111" s="40" t="n">
        <v>550</v>
      </c>
      <c r="T111" s="19">
        <f>(Q111*P111)*(1-R111)</f>
        <v/>
      </c>
      <c r="V111" s="1" t="n">
        <v>16</v>
      </c>
      <c r="W111" s="6" t="inlineStr">
        <is>
          <t>Ormat</t>
        </is>
      </c>
      <c r="X111" s="20" t="inlineStr">
        <is>
          <t>955.070.839.1</t>
        </is>
      </c>
      <c r="Y111" s="13" t="inlineStr">
        <is>
          <t>AJ19-1005</t>
        </is>
      </c>
      <c r="Z111" s="30" t="inlineStr">
        <is>
          <t>V</t>
        </is>
      </c>
      <c r="AA111" s="13" t="n">
        <v>18</v>
      </c>
      <c r="AB111" s="15" t="n">
        <v>100</v>
      </c>
      <c r="AC111" s="17" t="n">
        <v>0</v>
      </c>
      <c r="AD111" s="40" t="n"/>
      <c r="AE111" s="19">
        <f>(AB111*AA111)*(1-AC111)</f>
        <v/>
      </c>
    </row>
    <row r="112" ht="16" customHeight="1">
      <c r="B112" s="1" t="n">
        <v>47</v>
      </c>
      <c r="C112" s="5" t="n"/>
      <c r="D112" s="6" t="n"/>
      <c r="E112" s="6" t="n"/>
      <c r="F112" s="6" t="n"/>
      <c r="G112" s="5" t="n"/>
      <c r="H112" s="5" t="n"/>
      <c r="I112" s="6" t="n"/>
      <c r="J112" s="6" t="n"/>
      <c r="K112" s="6" t="n"/>
      <c r="L112" s="6" t="n"/>
      <c r="M112" s="20" t="n"/>
      <c r="N112" s="6" t="n"/>
      <c r="O112" s="31" t="n"/>
      <c r="P112" s="13" t="n"/>
      <c r="Q112" s="15" t="n"/>
      <c r="R112" s="17" t="n"/>
      <c r="S112" s="40" t="n"/>
      <c r="T112" s="19" t="n"/>
      <c r="V112" s="1" t="n">
        <v>18</v>
      </c>
      <c r="W112" s="6" t="inlineStr">
        <is>
          <t>Supergas</t>
        </is>
      </c>
      <c r="X112" s="20" t="n">
        <v>110068</v>
      </c>
      <c r="Y112" s="13" t="inlineStr">
        <is>
          <t>AJ20-0802</t>
        </is>
      </c>
      <c r="Z112" s="30" t="inlineStr">
        <is>
          <t>V</t>
        </is>
      </c>
      <c r="AA112" s="13" t="n">
        <v>40</v>
      </c>
      <c r="AB112" s="15" t="n">
        <v>87</v>
      </c>
      <c r="AC112" s="17" t="n">
        <v>0</v>
      </c>
      <c r="AD112" s="40" t="n"/>
      <c r="AE112" s="19">
        <f>(AB112*AA112)*(1-AC112)</f>
        <v/>
      </c>
    </row>
    <row r="113" ht="16" customHeight="1">
      <c r="B113" s="1" t="n">
        <v>48</v>
      </c>
      <c r="C113" s="5" t="n"/>
      <c r="D113" s="6" t="n"/>
      <c r="E113" s="6" t="n"/>
      <c r="F113" s="6" t="n"/>
      <c r="G113" s="5" t="n"/>
      <c r="H113" s="5" t="n"/>
      <c r="I113" s="6" t="n"/>
      <c r="J113" s="6" t="n"/>
      <c r="K113" s="6" t="n"/>
      <c r="L113" s="6" t="n"/>
      <c r="M113" s="20" t="n"/>
      <c r="N113" s="6" t="n"/>
      <c r="O113" s="31" t="n"/>
      <c r="P113" s="13" t="n"/>
      <c r="Q113" s="15" t="n"/>
      <c r="R113" s="17" t="n"/>
      <c r="S113" s="40" t="n"/>
      <c r="T113" s="19" t="n"/>
      <c r="V113" s="1" t="n">
        <v>19</v>
      </c>
      <c r="W113" s="6" t="inlineStr">
        <is>
          <t>Ormat</t>
        </is>
      </c>
      <c r="X113" s="20" t="inlineStr">
        <is>
          <t>955.071.924.1</t>
        </is>
      </c>
      <c r="Y113" s="13" t="inlineStr">
        <is>
          <t>AJ19-0810</t>
        </is>
      </c>
      <c r="Z113" s="30" t="inlineStr">
        <is>
          <t>V</t>
        </is>
      </c>
      <c r="AA113" s="13" t="n">
        <v>5</v>
      </c>
      <c r="AB113" s="15" t="n">
        <v>655</v>
      </c>
      <c r="AC113" s="17" t="n">
        <v>0</v>
      </c>
      <c r="AD113" s="40" t="n"/>
      <c r="AE113" s="19">
        <f>(AB113*AA113)*(1-AC113)</f>
        <v/>
      </c>
    </row>
    <row r="114" ht="16" customHeight="1">
      <c r="B114" s="1" t="n">
        <v>49</v>
      </c>
      <c r="C114" s="5" t="n"/>
      <c r="D114" s="6" t="n"/>
      <c r="E114" s="6" t="n"/>
      <c r="F114" s="6" t="n"/>
      <c r="G114" s="5" t="n"/>
      <c r="H114" s="5" t="n"/>
      <c r="I114" s="6" t="n"/>
      <c r="J114" s="6" t="n"/>
      <c r="K114" s="6" t="n"/>
      <c r="L114" s="6" t="n"/>
      <c r="M114" s="20" t="n"/>
      <c r="N114" s="6" t="n"/>
      <c r="O114" s="31" t="n"/>
      <c r="P114" s="13" t="n"/>
      <c r="Q114" s="15" t="n"/>
      <c r="R114" s="17" t="n"/>
      <c r="S114" s="40" t="n"/>
      <c r="T114" s="19" t="n"/>
      <c r="V114" s="1" t="n">
        <v>22</v>
      </c>
      <c r="W114" s="6" t="inlineStr">
        <is>
          <t>Ormat</t>
        </is>
      </c>
      <c r="X114" s="20" t="inlineStr">
        <is>
          <t>955.071.277.1</t>
        </is>
      </c>
      <c r="Y114" s="13" t="inlineStr">
        <is>
          <t>AJ-0901</t>
        </is>
      </c>
      <c r="Z114" s="30" t="inlineStr">
        <is>
          <t>V</t>
        </is>
      </c>
      <c r="AA114" s="13" t="n">
        <v>1</v>
      </c>
      <c r="AB114" s="15" t="n">
        <v>206.67</v>
      </c>
      <c r="AC114" s="17" t="n">
        <v>0</v>
      </c>
      <c r="AD114" s="40" t="n"/>
      <c r="AE114" s="19">
        <f>(AB114*AA114)*(1-AC114)</f>
        <v/>
      </c>
    </row>
    <row r="115" ht="16" customHeight="1">
      <c r="B115" s="1" t="n">
        <v>50</v>
      </c>
      <c r="C115" s="5" t="n"/>
      <c r="D115" s="6" t="n"/>
      <c r="E115" s="6" t="n"/>
      <c r="F115" s="6" t="n"/>
      <c r="G115" s="5" t="n"/>
      <c r="H115" s="5" t="n"/>
      <c r="I115" s="6" t="n"/>
      <c r="J115" s="6" t="n"/>
      <c r="K115" s="6" t="n"/>
      <c r="L115" s="6" t="inlineStr">
        <is>
          <t>Raphael</t>
        </is>
      </c>
      <c r="M115" s="20" t="inlineStr">
        <is>
          <t>MTZ9206LSNI−130</t>
        </is>
      </c>
      <c r="N115" s="6" t="inlineStr">
        <is>
          <t>AN21-0104</t>
        </is>
      </c>
      <c r="O115" s="31" t="n"/>
      <c r="P115" s="13" t="n">
        <v>2</v>
      </c>
      <c r="Q115" s="15" t="n">
        <v>7660</v>
      </c>
      <c r="R115" s="17" t="n">
        <v>0</v>
      </c>
      <c r="S115" s="40" t="n"/>
      <c r="T115" s="19">
        <f>(Q115*P115)*(1-R115)</f>
        <v/>
      </c>
      <c r="V115" s="1" t="n">
        <v>26</v>
      </c>
      <c r="W115" s="6" t="inlineStr">
        <is>
          <t>Ormat</t>
        </is>
      </c>
      <c r="X115" s="6" t="inlineStr">
        <is>
          <t>955.070.409.1</t>
        </is>
      </c>
      <c r="Y115" s="6" t="inlineStr">
        <is>
          <t>AJ19-0705</t>
        </is>
      </c>
      <c r="Z115" s="31" t="inlineStr">
        <is>
          <t>V</t>
        </is>
      </c>
      <c r="AA115" s="13" t="n">
        <v>1700</v>
      </c>
      <c r="AB115" s="15" t="n">
        <v>1</v>
      </c>
      <c r="AC115" s="17" t="n">
        <v>0</v>
      </c>
      <c r="AD115" s="40" t="n"/>
      <c r="AE115" s="19">
        <f>(AB115*AA115)*(1-AC115)</f>
        <v/>
      </c>
    </row>
    <row r="116" ht="16" customHeight="1">
      <c r="B116" s="1" t="n">
        <v>51</v>
      </c>
      <c r="C116" s="5" t="n"/>
      <c r="D116" s="6" t="n"/>
      <c r="E116" s="6" t="n"/>
      <c r="F116" s="6" t="n"/>
      <c r="G116" s="5" t="n"/>
      <c r="H116" s="5" t="n"/>
      <c r="I116" s="6" t="n"/>
      <c r="J116" s="6" t="n"/>
      <c r="K116" s="6" t="n"/>
      <c r="L116" s="6" t="n"/>
      <c r="M116" s="20" t="n"/>
      <c r="N116" s="6" t="n"/>
      <c r="O116" s="31" t="n"/>
      <c r="P116" s="13" t="n"/>
      <c r="Q116" s="15" t="n"/>
      <c r="R116" s="17" t="n"/>
      <c r="S116" s="40" t="n"/>
      <c r="T116" s="19" t="n"/>
      <c r="V116" s="1" t="n">
        <v>28</v>
      </c>
      <c r="W116" s="6" t="inlineStr">
        <is>
          <t>Raphael</t>
        </is>
      </c>
      <c r="X116" s="20" t="inlineStr">
        <is>
          <t>MTZ9206−130</t>
        </is>
      </c>
      <c r="Y116" s="13" t="inlineStr">
        <is>
          <t>AM19-1001</t>
        </is>
      </c>
      <c r="Z116" s="30" t="n"/>
      <c r="AA116" s="13">
        <f>4+2+2</f>
        <v/>
      </c>
      <c r="AB116" s="15" t="n">
        <v>6620</v>
      </c>
      <c r="AC116" s="17" t="n"/>
      <c r="AD116" s="40" t="n"/>
      <c r="AE116" s="19">
        <f>(AB116*AA116)*(1-AC116)</f>
        <v/>
      </c>
    </row>
    <row r="117" ht="16" customHeight="1">
      <c r="B117" s="1" t="n">
        <v>52</v>
      </c>
      <c r="C117" s="5" t="n"/>
      <c r="D117" s="6" t="n"/>
      <c r="E117" s="6" t="n"/>
      <c r="F117" s="6" t="n"/>
      <c r="G117" s="5" t="n"/>
      <c r="H117" s="5" t="n"/>
      <c r="I117" s="6" t="n"/>
      <c r="J117" s="6" t="n"/>
      <c r="K117" s="6" t="n"/>
      <c r="L117" s="6" t="n"/>
      <c r="M117" s="20" t="n"/>
      <c r="N117" s="6" t="n"/>
      <c r="O117" s="31" t="n"/>
      <c r="P117" s="13" t="n"/>
      <c r="Q117" s="15" t="n"/>
      <c r="R117" s="17" t="n"/>
      <c r="S117" s="40" t="n"/>
      <c r="T117" s="19" t="n"/>
      <c r="V117" s="1" t="n">
        <v>41</v>
      </c>
      <c r="W117" s="6" t="inlineStr">
        <is>
          <t>Ormat</t>
        </is>
      </c>
      <c r="X117" s="20" t="inlineStr">
        <is>
          <t>955.071.472.1</t>
        </is>
      </c>
      <c r="Y117" s="6" t="inlineStr">
        <is>
          <t>AM19-1101</t>
        </is>
      </c>
      <c r="Z117" s="31" t="n"/>
      <c r="AA117" s="13" t="n">
        <v>1</v>
      </c>
      <c r="AB117" s="15" t="n">
        <v>9730</v>
      </c>
      <c r="AC117" s="17" t="n">
        <v>0.03</v>
      </c>
      <c r="AD117" s="40" t="n"/>
      <c r="AE117" s="19">
        <f>(AB117*AA117)*(1-AC117)</f>
        <v/>
      </c>
    </row>
    <row r="118" ht="16" customHeight="1">
      <c r="B118" s="1" t="n">
        <v>53</v>
      </c>
      <c r="C118" s="5" t="n"/>
      <c r="D118" s="6" t="n"/>
      <c r="E118" s="6" t="n"/>
      <c r="F118" s="6" t="n"/>
      <c r="G118" s="5" t="n"/>
      <c r="H118" s="5" t="n"/>
      <c r="I118" s="6" t="n"/>
      <c r="J118" s="6" t="n"/>
      <c r="K118" s="6" t="n"/>
      <c r="L118" s="6" t="n"/>
      <c r="M118" s="20" t="n"/>
      <c r="N118" s="6" t="n"/>
      <c r="O118" s="31" t="n"/>
      <c r="P118" s="13" t="n"/>
      <c r="Q118" s="15" t="n"/>
      <c r="R118" s="17" t="n"/>
      <c r="S118" s="40" t="n"/>
      <c r="T118" s="19" t="n"/>
      <c r="V118" s="1" t="n">
        <v>42</v>
      </c>
      <c r="W118" s="6" t="inlineStr">
        <is>
          <t>Raphael</t>
        </is>
      </c>
      <c r="X118" s="20" t="inlineStr">
        <is>
          <t>MTZ9206NI−130</t>
        </is>
      </c>
      <c r="Y118" s="6" t="inlineStr">
        <is>
          <t>AM19-1002</t>
        </is>
      </c>
      <c r="Z118" s="31" t="n"/>
      <c r="AA118" s="13" t="n">
        <v>8</v>
      </c>
      <c r="AB118" s="15" t="n">
        <v>6580</v>
      </c>
      <c r="AC118" s="17" t="n">
        <v>0</v>
      </c>
      <c r="AD118" s="40" t="n"/>
      <c r="AE118" s="19">
        <f>(AB118*AA118)*(1-AC118)</f>
        <v/>
      </c>
    </row>
    <row r="119" ht="16" customHeight="1">
      <c r="B119" s="1" t="n">
        <v>54</v>
      </c>
      <c r="C119" s="5" t="n"/>
      <c r="D119" s="6" t="n"/>
      <c r="E119" s="6" t="n"/>
      <c r="F119" s="6" t="n"/>
      <c r="G119" s="5" t="n"/>
      <c r="H119" s="5" t="n"/>
      <c r="I119" s="6" t="n"/>
      <c r="J119" s="6" t="n"/>
      <c r="K119" s="6" t="n"/>
      <c r="L119" s="6" t="n"/>
      <c r="M119" s="20" t="n"/>
      <c r="N119" s="6" t="n"/>
      <c r="O119" s="31" t="n"/>
      <c r="P119" s="13" t="n"/>
      <c r="Q119" s="15" t="n"/>
      <c r="R119" s="17" t="n"/>
      <c r="S119" s="40" t="n"/>
      <c r="T119" s="19" t="n"/>
      <c r="V119" s="1" t="n">
        <v>43</v>
      </c>
      <c r="W119" s="6" t="inlineStr">
        <is>
          <t>Raphael</t>
        </is>
      </c>
      <c r="X119" s="20" t="inlineStr">
        <is>
          <t>MTZ9206LSE−130</t>
        </is>
      </c>
      <c r="Y119" s="6" t="inlineStr">
        <is>
          <t>AM20-0906</t>
        </is>
      </c>
      <c r="Z119" s="31" t="n"/>
      <c r="AA119" s="13" t="n">
        <v>2</v>
      </c>
      <c r="AB119" s="15" t="n">
        <v>7660</v>
      </c>
      <c r="AC119" s="17" t="n">
        <v>0</v>
      </c>
      <c r="AD119" s="40" t="n"/>
      <c r="AE119" s="19">
        <f>(AB119*AA119)*(1-AC119)</f>
        <v/>
      </c>
    </row>
    <row r="120" ht="16" customHeight="1">
      <c r="B120" s="1" t="n">
        <v>55</v>
      </c>
      <c r="C120" s="5" t="n"/>
      <c r="D120" s="6" t="n"/>
      <c r="E120" s="6" t="n"/>
      <c r="F120" s="6" t="n"/>
      <c r="G120" s="5" t="n"/>
      <c r="H120" s="5" t="n"/>
      <c r="I120" s="6" t="n"/>
      <c r="J120" s="6" t="n"/>
      <c r="K120" s="6" t="n"/>
      <c r="L120" s="6" t="n"/>
      <c r="M120" s="20" t="n"/>
      <c r="N120" s="6" t="n"/>
      <c r="O120" s="31" t="n"/>
      <c r="P120" s="13" t="n"/>
      <c r="Q120" s="15" t="n"/>
      <c r="R120" s="17" t="n"/>
      <c r="S120" s="40" t="n"/>
      <c r="T120" s="19" t="n"/>
      <c r="V120" s="1" t="n">
        <v>3</v>
      </c>
      <c r="W120" s="6" t="inlineStr">
        <is>
          <t>Ormat</t>
        </is>
      </c>
      <c r="X120" s="20" t="inlineStr">
        <is>
          <t>955.071.676.1</t>
        </is>
      </c>
      <c r="Y120" s="13" t="inlineStr">
        <is>
          <t>AJ19-1205</t>
        </is>
      </c>
      <c r="Z120" s="30" t="inlineStr">
        <is>
          <t>V</t>
        </is>
      </c>
      <c r="AA120" s="13" t="n">
        <v>1</v>
      </c>
      <c r="AB120" s="15" t="n">
        <v>5755.32</v>
      </c>
      <c r="AC120" s="17" t="n">
        <v>0</v>
      </c>
      <c r="AD120" s="40" t="n"/>
      <c r="AE120" s="19">
        <f>(AB120*AA120)*(1-AC120)</f>
        <v/>
      </c>
    </row>
    <row r="121" ht="16" customHeight="1">
      <c r="B121" s="1" t="n">
        <v>56</v>
      </c>
      <c r="C121" s="5" t="n"/>
      <c r="D121" s="6" t="n"/>
      <c r="E121" s="6" t="n"/>
      <c r="F121" s="6" t="n"/>
      <c r="G121" s="5" t="n"/>
      <c r="H121" s="5" t="n"/>
      <c r="I121" s="6" t="n"/>
      <c r="J121" s="6" t="n"/>
      <c r="K121" s="6" t="n"/>
      <c r="L121" s="6" t="n"/>
      <c r="M121" s="20" t="n"/>
      <c r="N121" s="6" t="n"/>
      <c r="O121" s="31" t="n"/>
      <c r="P121" s="13" t="n"/>
      <c r="Q121" s="15" t="n"/>
      <c r="R121" s="17" t="n"/>
      <c r="S121" s="40" t="n"/>
      <c r="T121" s="19" t="n"/>
      <c r="V121" s="1" t="n">
        <v>4</v>
      </c>
      <c r="W121" s="6" t="inlineStr">
        <is>
          <t>Ormat</t>
        </is>
      </c>
      <c r="X121" s="20" t="inlineStr">
        <is>
          <t>955.072.575.1</t>
        </is>
      </c>
      <c r="Y121" s="13" t="inlineStr">
        <is>
          <t>AJ20-0102</t>
        </is>
      </c>
      <c r="Z121" s="30" t="n"/>
      <c r="AA121" s="13" t="n">
        <v>8</v>
      </c>
      <c r="AB121" s="15" t="n">
        <v>3441</v>
      </c>
      <c r="AC121" s="17" t="n">
        <v>0.1</v>
      </c>
      <c r="AD121" s="40" t="n"/>
      <c r="AE121" s="19">
        <f>(AB121*AA121)*(1-AC121)</f>
        <v/>
      </c>
    </row>
    <row r="122" ht="16" customHeight="1">
      <c r="B122" s="1" t="n">
        <v>57</v>
      </c>
      <c r="C122" s="5" t="n"/>
      <c r="D122" s="6" t="n"/>
      <c r="E122" s="6" t="n"/>
      <c r="F122" s="6" t="n"/>
      <c r="G122" s="5" t="n"/>
      <c r="H122" s="5" t="n"/>
      <c r="I122" s="6" t="n"/>
      <c r="J122" s="6" t="n"/>
      <c r="K122" s="6" t="n"/>
      <c r="L122" s="6" t="n"/>
      <c r="M122" s="20" t="n"/>
      <c r="N122" s="6" t="n"/>
      <c r="O122" s="31" t="n"/>
      <c r="P122" s="13" t="n"/>
      <c r="Q122" s="15" t="n"/>
      <c r="R122" s="17" t="n"/>
      <c r="S122" s="40" t="n"/>
      <c r="T122" s="19" t="n"/>
      <c r="V122" s="1" t="n">
        <v>5</v>
      </c>
      <c r="W122" s="6" t="inlineStr">
        <is>
          <t>Ormat</t>
        </is>
      </c>
      <c r="X122" s="20" t="inlineStr">
        <is>
          <t>955.070.092.1</t>
        </is>
      </c>
      <c r="Y122" s="13" t="inlineStr">
        <is>
          <t>AJ21-0702</t>
        </is>
      </c>
      <c r="Z122" s="30" t="inlineStr">
        <is>
          <t>V</t>
        </is>
      </c>
      <c r="AA122" s="13" t="n">
        <v>5</v>
      </c>
      <c r="AB122" s="15" t="n">
        <v>5551</v>
      </c>
      <c r="AC122" s="17" t="n">
        <v>0</v>
      </c>
      <c r="AD122" s="40" t="n"/>
      <c r="AE122" s="19">
        <f>(AB122*AA122)*(1-AC122)</f>
        <v/>
      </c>
    </row>
    <row r="123" ht="16" customHeight="1">
      <c r="B123" s="1" t="n">
        <v>58</v>
      </c>
      <c r="C123" s="5" t="n"/>
      <c r="D123" s="6" t="n"/>
      <c r="E123" s="6" t="n"/>
      <c r="F123" s="6" t="n"/>
      <c r="G123" s="5" t="n"/>
      <c r="H123" s="5" t="n"/>
      <c r="I123" s="6" t="n"/>
      <c r="J123" s="6" t="n"/>
      <c r="K123" s="6" t="n"/>
      <c r="L123" s="6" t="n"/>
      <c r="M123" s="20" t="n"/>
      <c r="N123" s="6" t="n"/>
      <c r="O123" s="31" t="n"/>
      <c r="P123" s="13" t="n"/>
      <c r="Q123" s="15" t="n"/>
      <c r="R123" s="17" t="n"/>
      <c r="S123" s="40" t="n"/>
      <c r="T123" s="19" t="n"/>
      <c r="V123" s="1" t="n">
        <v>6</v>
      </c>
      <c r="W123" s="6" t="inlineStr">
        <is>
          <t>Ormat</t>
        </is>
      </c>
      <c r="X123" s="20" t="inlineStr">
        <is>
          <t>955.070.093.1</t>
        </is>
      </c>
      <c r="Y123" s="13" t="inlineStr">
        <is>
          <t>AJ20-0602</t>
        </is>
      </c>
      <c r="Z123" s="30" t="inlineStr">
        <is>
          <t>V</t>
        </is>
      </c>
      <c r="AA123" s="13" t="n">
        <v>1</v>
      </c>
      <c r="AB123" s="15" t="n">
        <v>3065</v>
      </c>
      <c r="AC123" s="17" t="n">
        <v>0</v>
      </c>
      <c r="AD123" s="40" t="n"/>
      <c r="AE123" s="19">
        <f>(AB123*AA123)*(1-AC123)</f>
        <v/>
      </c>
    </row>
    <row r="124" ht="16" customHeight="1">
      <c r="B124" s="51" t="n">
        <v>1</v>
      </c>
      <c r="C124" s="5" t="n"/>
      <c r="D124" s="6" t="n"/>
      <c r="E124" s="6" t="n"/>
      <c r="F124" s="6" t="n"/>
      <c r="G124" s="5" t="n"/>
      <c r="H124" s="5" t="n"/>
      <c r="I124" s="6" t="n"/>
      <c r="J124" s="6" t="n"/>
      <c r="K124" s="6" t="n"/>
      <c r="L124" s="49" t="inlineStr">
        <is>
          <t>Ormat</t>
        </is>
      </c>
      <c r="M124" s="20" t="inlineStr">
        <is>
          <t>955.070.085.1</t>
        </is>
      </c>
      <c r="N124" s="13" t="inlineStr">
        <is>
          <t>AJ22-0804</t>
        </is>
      </c>
      <c r="O124" s="30" t="inlineStr">
        <is>
          <t>V</t>
        </is>
      </c>
      <c r="P124" s="13" t="n">
        <v>2</v>
      </c>
      <c r="Q124" s="15" t="n">
        <v>6450</v>
      </c>
      <c r="R124" s="17" t="n">
        <v>0</v>
      </c>
      <c r="S124" s="40" t="n"/>
      <c r="T124" s="19">
        <f>(Q124*P124)*(1-R124)</f>
        <v/>
      </c>
      <c r="V124" s="1" t="n">
        <v>8</v>
      </c>
      <c r="W124" s="6" t="inlineStr">
        <is>
          <t>Ormat</t>
        </is>
      </c>
      <c r="X124" s="20" t="inlineStr">
        <is>
          <t>955.073.861.1</t>
        </is>
      </c>
      <c r="Y124" s="13" t="inlineStr">
        <is>
          <t>AJ22-0106</t>
        </is>
      </c>
      <c r="Z124" s="30" t="inlineStr">
        <is>
          <t>V</t>
        </is>
      </c>
      <c r="AA124" s="13" t="n">
        <v>1</v>
      </c>
      <c r="AB124" s="15" t="n">
        <v>468</v>
      </c>
      <c r="AC124" s="17" t="n">
        <v>0</v>
      </c>
      <c r="AD124" s="40" t="n"/>
      <c r="AE124" s="19">
        <f>(AB124*AA124)*(1-AC124)</f>
        <v/>
      </c>
    </row>
    <row r="125" ht="16" customHeight="1">
      <c r="B125" s="1" t="n">
        <v>2</v>
      </c>
      <c r="C125" s="5" t="n"/>
      <c r="D125" s="6" t="n"/>
      <c r="E125" s="6" t="n"/>
      <c r="F125" s="6" t="n"/>
      <c r="G125" s="5" t="n"/>
      <c r="H125" s="5" t="n"/>
      <c r="I125" s="6" t="n"/>
      <c r="J125" s="6" t="n"/>
      <c r="K125" s="6" t="n"/>
      <c r="L125" s="6" t="n"/>
      <c r="M125" s="20" t="n"/>
      <c r="N125" s="13" t="n"/>
      <c r="O125" s="30" t="n"/>
      <c r="P125" s="13" t="n"/>
      <c r="Q125" s="15" t="n"/>
      <c r="R125" s="17" t="n"/>
      <c r="S125" s="40" t="n"/>
      <c r="T125" s="19">
        <f>(Q125*P125)*(1-R125)</f>
        <v/>
      </c>
      <c r="V125" s="1" t="n">
        <v>11</v>
      </c>
      <c r="W125" s="6" t="inlineStr">
        <is>
          <t>Ormat</t>
        </is>
      </c>
      <c r="X125" s="20" t="inlineStr">
        <is>
          <t>955.070.741.1</t>
        </is>
      </c>
      <c r="Y125" s="13" t="inlineStr">
        <is>
          <t>AJ19-1005</t>
        </is>
      </c>
      <c r="Z125" s="30" t="inlineStr">
        <is>
          <t>V</t>
        </is>
      </c>
      <c r="AA125" s="13" t="n">
        <v>6</v>
      </c>
      <c r="AB125" s="15" t="n">
        <v>222.3</v>
      </c>
      <c r="AC125" s="17" t="n">
        <v>0</v>
      </c>
      <c r="AD125" s="40" t="n"/>
      <c r="AE125" s="19">
        <f>(AB125*AA125)*(1-AC125)</f>
        <v/>
      </c>
    </row>
    <row r="126" ht="16" customHeight="1">
      <c r="B126" s="1" t="n">
        <v>3</v>
      </c>
      <c r="C126" s="5" t="n"/>
      <c r="D126" s="6" t="n"/>
      <c r="E126" s="6" t="n"/>
      <c r="F126" s="6" t="n"/>
      <c r="G126" s="5" t="n"/>
      <c r="H126" s="5" t="n"/>
      <c r="I126" s="6" t="n"/>
      <c r="J126" s="6" t="n"/>
      <c r="K126" s="6" t="n"/>
      <c r="L126" s="6" t="inlineStr">
        <is>
          <t>Ormat</t>
        </is>
      </c>
      <c r="M126" s="20" t="inlineStr">
        <is>
          <t>955.071.676.1</t>
        </is>
      </c>
      <c r="N126" s="13" t="inlineStr">
        <is>
          <t>AJ19-1102</t>
        </is>
      </c>
      <c r="O126" s="30" t="inlineStr">
        <is>
          <t>V</t>
        </is>
      </c>
      <c r="P126" s="13" t="n">
        <v>2</v>
      </c>
      <c r="Q126" s="15" t="n">
        <v>5755.32</v>
      </c>
      <c r="R126" s="17" t="n">
        <v>0</v>
      </c>
      <c r="S126" s="40" t="n"/>
      <c r="T126" s="19">
        <f>(Q126*P126)*(1-R126)</f>
        <v/>
      </c>
      <c r="V126" s="1" t="n">
        <v>12</v>
      </c>
      <c r="W126" s="6" t="inlineStr">
        <is>
          <t>Ormat</t>
        </is>
      </c>
      <c r="X126" s="20" t="inlineStr">
        <is>
          <t>955.070.841.1</t>
        </is>
      </c>
      <c r="Y126" s="13" t="inlineStr">
        <is>
          <t>AJ20-0106</t>
        </is>
      </c>
      <c r="Z126" s="30" t="inlineStr">
        <is>
          <t>V</t>
        </is>
      </c>
      <c r="AA126" s="13" t="n">
        <v>100</v>
      </c>
      <c r="AB126" s="15" t="n">
        <v>134.8</v>
      </c>
      <c r="AC126" s="17" t="n">
        <v>0</v>
      </c>
      <c r="AD126" s="40" t="n"/>
      <c r="AE126" s="19">
        <f>(AB126*AA126)*(1-AC126)</f>
        <v/>
      </c>
    </row>
    <row r="127" ht="16" customHeight="1">
      <c r="B127" s="1" t="n">
        <v>4</v>
      </c>
      <c r="C127" s="5" t="n"/>
      <c r="D127" s="6" t="n"/>
      <c r="E127" s="6" t="n"/>
      <c r="F127" s="6" t="n"/>
      <c r="G127" s="5" t="n"/>
      <c r="H127" s="5" t="n"/>
      <c r="I127" s="6" t="n"/>
      <c r="J127" s="6" t="n"/>
      <c r="K127" s="6" t="n"/>
      <c r="L127" s="6" t="inlineStr">
        <is>
          <t>Ormat</t>
        </is>
      </c>
      <c r="M127" s="20" t="inlineStr">
        <is>
          <t>955.072.575.1</t>
        </is>
      </c>
      <c r="N127" s="13" t="inlineStr">
        <is>
          <t>AJ19-1102</t>
        </is>
      </c>
      <c r="O127" s="30" t="inlineStr">
        <is>
          <t>V</t>
        </is>
      </c>
      <c r="P127" s="13" t="n">
        <v>1</v>
      </c>
      <c r="Q127" s="15" t="n">
        <v>3441.78</v>
      </c>
      <c r="R127" s="17" t="n">
        <v>0</v>
      </c>
      <c r="S127" s="40" t="n"/>
      <c r="T127" s="19">
        <f>(Q127*P127)*(1-R127)</f>
        <v/>
      </c>
      <c r="V127" s="1" t="n">
        <v>13</v>
      </c>
      <c r="W127" s="6" t="inlineStr">
        <is>
          <t>Ormat</t>
        </is>
      </c>
      <c r="X127" s="20" t="inlineStr">
        <is>
          <t>955.071.363.1</t>
        </is>
      </c>
      <c r="Y127" s="13" t="inlineStr">
        <is>
          <t>AJ20-0903</t>
        </is>
      </c>
      <c r="Z127" s="30" t="n"/>
      <c r="AA127" s="13" t="n">
        <v>2</v>
      </c>
      <c r="AB127" s="15" t="n">
        <v>177</v>
      </c>
      <c r="AC127" s="17" t="n">
        <v>0</v>
      </c>
      <c r="AD127" s="40" t="n"/>
      <c r="AE127" s="19">
        <f>(AB127*AA127)*(1-AC127)</f>
        <v/>
      </c>
    </row>
    <row r="128" ht="16" customHeight="1">
      <c r="B128" s="1" t="n">
        <v>5</v>
      </c>
      <c r="C128" s="5" t="n"/>
      <c r="D128" s="6" t="n"/>
      <c r="E128" s="6" t="n"/>
      <c r="F128" s="6" t="n"/>
      <c r="G128" s="5" t="n"/>
      <c r="H128" s="5" t="n"/>
      <c r="I128" s="6" t="n"/>
      <c r="J128" s="6" t="n"/>
      <c r="K128" s="6" t="n"/>
      <c r="L128" s="6" t="inlineStr">
        <is>
          <t>Ormat</t>
        </is>
      </c>
      <c r="M128" s="20" t="inlineStr">
        <is>
          <t>955.070.092.1</t>
        </is>
      </c>
      <c r="N128" s="13" t="inlineStr">
        <is>
          <t>AJ20-1201</t>
        </is>
      </c>
      <c r="O128" s="30" t="inlineStr">
        <is>
          <t>V</t>
        </is>
      </c>
      <c r="P128" s="13" t="n">
        <v>1</v>
      </c>
      <c r="Q128" s="15" t="n">
        <v>5287.36</v>
      </c>
      <c r="R128" s="17" t="n">
        <v>0</v>
      </c>
      <c r="S128" s="40" t="n"/>
      <c r="T128" s="19">
        <f>(Q128*P128)*(1-R128)</f>
        <v/>
      </c>
      <c r="V128" s="1" t="n">
        <v>14</v>
      </c>
      <c r="W128" s="6" t="inlineStr">
        <is>
          <t>Supergas</t>
        </is>
      </c>
      <c r="X128" s="20" t="n">
        <v>110110</v>
      </c>
      <c r="Y128" s="13" t="inlineStr">
        <is>
          <t>AJ21-0301</t>
        </is>
      </c>
      <c r="Z128" s="30" t="inlineStr">
        <is>
          <t>V</t>
        </is>
      </c>
      <c r="AA128" s="13" t="n">
        <v>40</v>
      </c>
      <c r="AB128" s="15" t="n">
        <v>108</v>
      </c>
      <c r="AC128" s="17" t="n">
        <v>0</v>
      </c>
      <c r="AD128" s="40" t="n"/>
      <c r="AE128" s="19">
        <f>(AB128*AA128)*(1-AC128)</f>
        <v/>
      </c>
    </row>
    <row r="129" ht="16" customHeight="1">
      <c r="B129" s="1" t="n">
        <v>6</v>
      </c>
      <c r="C129" s="5" t="n"/>
      <c r="D129" s="6" t="n"/>
      <c r="E129" s="6" t="n"/>
      <c r="F129" s="6" t="n"/>
      <c r="G129" s="5" t="n"/>
      <c r="H129" s="5" t="n"/>
      <c r="I129" s="6" t="n"/>
      <c r="J129" s="6" t="n"/>
      <c r="K129" s="6" t="n"/>
      <c r="L129" s="6" t="inlineStr">
        <is>
          <t>Ormat</t>
        </is>
      </c>
      <c r="M129" s="20" t="inlineStr">
        <is>
          <t>955.070.093.1</t>
        </is>
      </c>
      <c r="N129" s="13" t="inlineStr">
        <is>
          <t>AJ20-0401</t>
        </is>
      </c>
      <c r="O129" s="30" t="n"/>
      <c r="P129" s="13" t="n">
        <v>4</v>
      </c>
      <c r="Q129" s="15" t="n">
        <v>3065</v>
      </c>
      <c r="R129" s="17" t="n">
        <v>0</v>
      </c>
      <c r="S129" s="40" t="n"/>
      <c r="T129" s="19">
        <f>(Q129*P129)*(1-R129)</f>
        <v/>
      </c>
      <c r="V129" s="1" t="n">
        <v>15</v>
      </c>
      <c r="W129" s="6" t="inlineStr">
        <is>
          <t>Ormat</t>
        </is>
      </c>
      <c r="X129" s="20" t="inlineStr">
        <is>
          <t>955.071.839.1</t>
        </is>
      </c>
      <c r="Y129" s="13" t="inlineStr">
        <is>
          <t>AJ19-1003</t>
        </is>
      </c>
      <c r="Z129" s="30" t="inlineStr">
        <is>
          <t>V</t>
        </is>
      </c>
      <c r="AA129" s="13" t="n">
        <v>92</v>
      </c>
      <c r="AB129" s="15" t="n">
        <v>143.53</v>
      </c>
      <c r="AC129" s="17" t="n">
        <v>0</v>
      </c>
      <c r="AD129" s="40" t="n"/>
      <c r="AE129" s="19">
        <f>(AB129*AA129)*(1-AC129)</f>
        <v/>
      </c>
    </row>
    <row r="130" ht="16" customHeight="1">
      <c r="B130" s="1" t="n">
        <v>7</v>
      </c>
      <c r="C130" s="5" t="n"/>
      <c r="D130" s="6" t="n"/>
      <c r="E130" s="6" t="n"/>
      <c r="F130" s="6" t="n"/>
      <c r="G130" s="5" t="n"/>
      <c r="H130" s="5" t="n"/>
      <c r="I130" s="6" t="n"/>
      <c r="J130" s="6" t="n"/>
      <c r="K130" s="6" t="n"/>
      <c r="L130" s="6" t="n"/>
      <c r="M130" s="20" t="n"/>
      <c r="N130" s="13" t="n"/>
      <c r="O130" s="30" t="n"/>
      <c r="P130" s="13" t="n"/>
      <c r="Q130" s="15" t="n"/>
      <c r="R130" s="17" t="n"/>
      <c r="S130" s="40" t="n"/>
      <c r="T130" s="19">
        <f>(Q130*P130)*(1-R130)</f>
        <v/>
      </c>
      <c r="V130" s="1" t="n">
        <v>16</v>
      </c>
      <c r="W130" s="6" t="inlineStr">
        <is>
          <t>Ormat</t>
        </is>
      </c>
      <c r="X130" s="20" t="inlineStr">
        <is>
          <t>955.070.839.1</t>
        </is>
      </c>
      <c r="Y130" s="13" t="inlineStr">
        <is>
          <t>AJ19-1201</t>
        </is>
      </c>
      <c r="Z130" s="30" t="inlineStr">
        <is>
          <t>V</t>
        </is>
      </c>
      <c r="AA130" s="13" t="n">
        <v>5</v>
      </c>
      <c r="AB130" s="15" t="n">
        <v>100</v>
      </c>
      <c r="AC130" s="17" t="n">
        <v>0</v>
      </c>
      <c r="AD130" s="40" t="n"/>
      <c r="AE130" s="19">
        <f>(AB130*AA130)*(1-AC130)</f>
        <v/>
      </c>
    </row>
    <row r="131" ht="16" customHeight="1">
      <c r="B131" s="1" t="n">
        <v>8</v>
      </c>
      <c r="C131" s="5" t="n"/>
      <c r="D131" s="6" t="n"/>
      <c r="E131" s="6" t="n"/>
      <c r="F131" s="6" t="n"/>
      <c r="G131" s="5" t="n"/>
      <c r="H131" s="5" t="n"/>
      <c r="I131" s="6" t="n"/>
      <c r="J131" s="6" t="n"/>
      <c r="K131" s="6" t="n"/>
      <c r="L131" s="6" t="inlineStr">
        <is>
          <t>Ormat</t>
        </is>
      </c>
      <c r="M131" s="20" t="inlineStr">
        <is>
          <t>955.073.861.1</t>
        </is>
      </c>
      <c r="N131" s="13" t="inlineStr">
        <is>
          <t>AJ21-0501</t>
        </is>
      </c>
      <c r="O131" s="30" t="inlineStr">
        <is>
          <t>V</t>
        </is>
      </c>
      <c r="P131" s="13" t="n">
        <v>2</v>
      </c>
      <c r="Q131" s="15" t="n">
        <v>353.48</v>
      </c>
      <c r="R131" s="17" t="n">
        <v>0</v>
      </c>
      <c r="S131" s="40" t="n"/>
      <c r="T131" s="19">
        <f>(Q131*P131)*(1-R131)</f>
        <v/>
      </c>
      <c r="V131" s="1" t="n">
        <v>18</v>
      </c>
      <c r="W131" s="6" t="inlineStr">
        <is>
          <t>Supergas</t>
        </is>
      </c>
      <c r="X131" s="20" t="n">
        <v>110068</v>
      </c>
      <c r="Y131" s="13" t="inlineStr">
        <is>
          <t>AJ21-0301</t>
        </is>
      </c>
      <c r="Z131" s="30" t="inlineStr">
        <is>
          <t>V</t>
        </is>
      </c>
      <c r="AA131" s="13" t="n">
        <v>30</v>
      </c>
      <c r="AB131" s="15" t="n">
        <v>87</v>
      </c>
      <c r="AC131" s="17" t="n">
        <v>0</v>
      </c>
      <c r="AD131" s="40" t="n"/>
      <c r="AE131" s="19">
        <f>(AB131*AA131)*(1-AC131)</f>
        <v/>
      </c>
    </row>
    <row r="132" ht="16" customHeight="1">
      <c r="B132" s="1" t="n">
        <v>9</v>
      </c>
      <c r="C132" s="5" t="n"/>
      <c r="D132" s="6" t="n"/>
      <c r="E132" s="6" t="n"/>
      <c r="F132" s="6" t="n"/>
      <c r="G132" s="5" t="n"/>
      <c r="H132" s="5" t="n"/>
      <c r="I132" s="6" t="n"/>
      <c r="J132" s="6" t="n"/>
      <c r="K132" s="6" t="n"/>
      <c r="L132" s="6" t="n"/>
      <c r="M132" s="20" t="n"/>
      <c r="N132" s="13" t="n"/>
      <c r="O132" s="30" t="n"/>
      <c r="P132" s="13" t="n"/>
      <c r="Q132" s="15" t="n"/>
      <c r="R132" s="17" t="n"/>
      <c r="S132" s="40" t="n"/>
      <c r="T132" s="19">
        <f>(Q132*P132)*(1-R132)</f>
        <v/>
      </c>
      <c r="V132" s="1" t="n">
        <v>19</v>
      </c>
      <c r="W132" s="6" t="inlineStr">
        <is>
          <t>Ormat</t>
        </is>
      </c>
      <c r="X132" s="20" t="inlineStr">
        <is>
          <t>955.071.924.1</t>
        </is>
      </c>
      <c r="Y132" s="13" t="inlineStr">
        <is>
          <t>AJ20-0901</t>
        </is>
      </c>
      <c r="Z132" s="30" t="inlineStr">
        <is>
          <t>V</t>
        </is>
      </c>
      <c r="AA132" s="13" t="n">
        <v>20</v>
      </c>
      <c r="AB132" s="15" t="n">
        <v>696.83</v>
      </c>
      <c r="AC132" s="17" t="n">
        <v>0</v>
      </c>
      <c r="AD132" s="40" t="n"/>
      <c r="AE132" s="19">
        <f>(AB132*AA132)*(1-AC132)</f>
        <v/>
      </c>
    </row>
    <row r="133" ht="16" customHeight="1">
      <c r="B133" s="1" t="n">
        <v>10</v>
      </c>
      <c r="C133" s="5" t="n"/>
      <c r="D133" s="6" t="n"/>
      <c r="E133" s="6" t="n"/>
      <c r="F133" s="6" t="n"/>
      <c r="G133" s="5" t="n"/>
      <c r="H133" s="5" t="n"/>
      <c r="I133" s="6" t="n"/>
      <c r="J133" s="6" t="n"/>
      <c r="K133" s="6" t="n"/>
      <c r="L133" s="6" t="n"/>
      <c r="M133" s="20" t="n"/>
      <c r="N133" s="13" t="n"/>
      <c r="O133" s="30" t="n"/>
      <c r="P133" s="13" t="n"/>
      <c r="Q133" s="15" t="n"/>
      <c r="R133" s="17" t="n"/>
      <c r="S133" s="40" t="n"/>
      <c r="T133" s="19">
        <f>(Q133*P133)*(1-R133)</f>
        <v/>
      </c>
      <c r="V133" s="1" t="n">
        <v>22</v>
      </c>
      <c r="W133" s="6" t="inlineStr">
        <is>
          <t>Ormat</t>
        </is>
      </c>
      <c r="X133" s="20" t="inlineStr">
        <is>
          <t>955.071.277.1</t>
        </is>
      </c>
      <c r="Y133" s="20" t="inlineStr">
        <is>
          <t>AJ20-1003</t>
        </is>
      </c>
      <c r="Z133" s="30" t="n"/>
      <c r="AA133" s="13" t="n">
        <v>1</v>
      </c>
      <c r="AB133" s="15" t="n">
        <v>206.67</v>
      </c>
      <c r="AC133" s="17" t="n">
        <v>0</v>
      </c>
      <c r="AD133" s="40" t="n"/>
      <c r="AE133" s="19">
        <f>(AB133*AA133)*(1-AC133)</f>
        <v/>
      </c>
    </row>
    <row r="134" ht="16" customHeight="1">
      <c r="B134" s="1" t="n">
        <v>11</v>
      </c>
      <c r="C134" s="5" t="n"/>
      <c r="D134" s="6" t="n"/>
      <c r="E134" s="6" t="n"/>
      <c r="F134" s="6" t="n"/>
      <c r="G134" s="5" t="n"/>
      <c r="H134" s="5" t="n"/>
      <c r="I134" s="6" t="n"/>
      <c r="J134" s="6" t="n"/>
      <c r="K134" s="6" t="n"/>
      <c r="L134" s="6" t="inlineStr">
        <is>
          <t>Ormat</t>
        </is>
      </c>
      <c r="M134" s="20" t="inlineStr">
        <is>
          <t>955.071.374.1</t>
        </is>
      </c>
      <c r="N134" s="13" t="inlineStr">
        <is>
          <t>AJ19-0708</t>
        </is>
      </c>
      <c r="O134" s="30" t="inlineStr">
        <is>
          <t>V</t>
        </is>
      </c>
      <c r="P134" s="13" t="n">
        <v>37</v>
      </c>
      <c r="Q134" s="15" t="n">
        <v>222.3</v>
      </c>
      <c r="R134" s="17" t="n">
        <v>0</v>
      </c>
      <c r="S134" s="40" t="n"/>
      <c r="T134" s="19">
        <f>(Q134*P134)*(1-R134)</f>
        <v/>
      </c>
      <c r="V134" s="1" t="n">
        <v>26</v>
      </c>
      <c r="W134" s="6" t="inlineStr">
        <is>
          <t>Ormat</t>
        </is>
      </c>
      <c r="X134" s="20" t="inlineStr">
        <is>
          <t>955.070.409.1</t>
        </is>
      </c>
      <c r="Y134" s="13" t="inlineStr">
        <is>
          <t>AJ20-1105</t>
        </is>
      </c>
      <c r="Z134" s="30" t="inlineStr">
        <is>
          <t>V</t>
        </is>
      </c>
      <c r="AA134" s="13" t="n">
        <v>1</v>
      </c>
      <c r="AB134" s="15" t="n">
        <v>1700</v>
      </c>
      <c r="AC134" s="17" t="n">
        <v>0</v>
      </c>
      <c r="AD134" s="40" t="n"/>
      <c r="AE134" s="19">
        <f>(AB134*AA134)*(1-AC134)</f>
        <v/>
      </c>
    </row>
    <row r="135" ht="16" customHeight="1">
      <c r="B135" s="1" t="n">
        <v>12</v>
      </c>
      <c r="C135" s="5" t="n"/>
      <c r="D135" s="6" t="n"/>
      <c r="E135" s="6" t="n"/>
      <c r="F135" s="6" t="n"/>
      <c r="G135" s="5" t="n"/>
      <c r="H135" s="5" t="n"/>
      <c r="I135" s="6" t="n"/>
      <c r="J135" s="6" t="n"/>
      <c r="K135" s="6" t="n"/>
      <c r="L135" s="6" t="inlineStr">
        <is>
          <t>Supergas</t>
        </is>
      </c>
      <c r="M135" s="20" t="n">
        <v>110109</v>
      </c>
      <c r="N135" s="13" t="inlineStr">
        <is>
          <t>AJ20-0101</t>
        </is>
      </c>
      <c r="O135" s="30" t="inlineStr">
        <is>
          <t>V</t>
        </is>
      </c>
      <c r="P135" s="13" t="n">
        <v>40</v>
      </c>
      <c r="Q135" s="15" t="n">
        <v>133.67</v>
      </c>
      <c r="R135" s="17" t="n">
        <v>0</v>
      </c>
      <c r="S135" s="40" t="n"/>
      <c r="T135" s="19">
        <f>(Q135*P135)*(1-R135)</f>
        <v/>
      </c>
      <c r="V135" s="1" t="n">
        <v>28</v>
      </c>
      <c r="W135" s="6" t="inlineStr">
        <is>
          <t>Raphael</t>
        </is>
      </c>
      <c r="X135" s="20" t="inlineStr">
        <is>
          <t>MTZ9206−80</t>
        </is>
      </c>
      <c r="Y135" s="13" t="inlineStr">
        <is>
          <t>AM20-0104</t>
        </is>
      </c>
      <c r="Z135" s="30" t="n"/>
      <c r="AA135" s="13" t="n">
        <v>1</v>
      </c>
      <c r="AB135" s="15" t="n">
        <v>6620</v>
      </c>
      <c r="AC135" s="17" t="n"/>
      <c r="AD135" s="40" t="n"/>
      <c r="AE135" s="19">
        <f>(AB135*AA135)*(1-AC135)</f>
        <v/>
      </c>
    </row>
    <row r="136" ht="16" customHeight="1">
      <c r="B136" s="1" t="n">
        <v>13</v>
      </c>
      <c r="C136" s="5" t="n"/>
      <c r="D136" s="6" t="n"/>
      <c r="E136" s="6" t="n"/>
      <c r="F136" s="6" t="n"/>
      <c r="G136" s="5" t="n"/>
      <c r="H136" s="5" t="n"/>
      <c r="I136" s="6" t="n"/>
      <c r="J136" s="6" t="n"/>
      <c r="K136" s="6" t="n"/>
      <c r="L136" s="6" t="inlineStr">
        <is>
          <t>Ormat</t>
        </is>
      </c>
      <c r="M136" s="20" t="inlineStr">
        <is>
          <t>955.074.758.1</t>
        </is>
      </c>
      <c r="N136" s="13" t="inlineStr">
        <is>
          <t>AJ20-0702</t>
        </is>
      </c>
      <c r="O136" s="30" t="n"/>
      <c r="P136" s="13" t="n">
        <v>3</v>
      </c>
      <c r="Q136" s="15" t="n">
        <v>193.77</v>
      </c>
      <c r="R136" s="17" t="n">
        <v>0</v>
      </c>
      <c r="S136" s="40" t="n"/>
      <c r="T136" s="19">
        <f>(Q136*P136)*(1-R136)</f>
        <v/>
      </c>
      <c r="V136" s="1" t="n">
        <v>42</v>
      </c>
      <c r="W136" s="6" t="inlineStr">
        <is>
          <t>Raphael</t>
        </is>
      </c>
      <c r="X136" s="20" t="inlineStr">
        <is>
          <t>MTZ9206NI−130</t>
        </is>
      </c>
      <c r="Y136" s="6" t="inlineStr">
        <is>
          <t>AM19-1202</t>
        </is>
      </c>
      <c r="Z136" s="31" t="n"/>
      <c r="AA136" s="13" t="n">
        <v>4</v>
      </c>
      <c r="AB136" s="15" t="n">
        <v>6580</v>
      </c>
      <c r="AC136" s="17" t="n">
        <v>0</v>
      </c>
      <c r="AD136" s="40" t="n"/>
      <c r="AE136" s="19">
        <f>(AB136*AA136)*(1-AC136)</f>
        <v/>
      </c>
    </row>
    <row r="137" ht="16" customHeight="1">
      <c r="B137" s="1" t="n">
        <v>14</v>
      </c>
      <c r="C137" s="5" t="n"/>
      <c r="D137" s="6" t="n"/>
      <c r="E137" s="6" t="n"/>
      <c r="F137" s="6" t="n"/>
      <c r="G137" s="5" t="n"/>
      <c r="H137" s="5" t="n"/>
      <c r="I137" s="6" t="n"/>
      <c r="J137" s="6" t="n"/>
      <c r="K137" s="6" t="n"/>
      <c r="L137" s="6" t="inlineStr">
        <is>
          <t>Supergas</t>
        </is>
      </c>
      <c r="M137" s="20" t="n">
        <v>110110</v>
      </c>
      <c r="N137" s="13" t="inlineStr">
        <is>
          <t>AJ20-0802</t>
        </is>
      </c>
      <c r="O137" s="30" t="inlineStr">
        <is>
          <t>V</t>
        </is>
      </c>
      <c r="P137" s="13" t="n">
        <v>20</v>
      </c>
      <c r="Q137" s="15" t="n">
        <v>108</v>
      </c>
      <c r="R137" s="17" t="n">
        <v>0</v>
      </c>
      <c r="S137" s="40" t="n"/>
      <c r="T137" s="19">
        <f>(Q137*P137)*(1-R137)</f>
        <v/>
      </c>
      <c r="V137" s="1" t="n">
        <v>3</v>
      </c>
      <c r="W137" s="6" t="inlineStr">
        <is>
          <t>Ormat</t>
        </is>
      </c>
      <c r="X137" s="20" t="inlineStr">
        <is>
          <t>955.071.676.1</t>
        </is>
      </c>
      <c r="Y137" s="13" t="inlineStr">
        <is>
          <t>AJ20-0102</t>
        </is>
      </c>
      <c r="Z137" s="30" t="n"/>
      <c r="AA137" s="13" t="n">
        <v>8</v>
      </c>
      <c r="AB137" s="15" t="n">
        <v>5755</v>
      </c>
      <c r="AC137" s="17" t="n">
        <v>0.1</v>
      </c>
      <c r="AD137" s="40" t="n"/>
      <c r="AE137" s="19">
        <f>(AB137*AA137)*(1-AC137)</f>
        <v/>
      </c>
    </row>
    <row r="138" ht="16" customHeight="1">
      <c r="B138" s="1" t="n">
        <v>15</v>
      </c>
      <c r="C138" s="5" t="n"/>
      <c r="D138" s="6" t="n"/>
      <c r="E138" s="6" t="n"/>
      <c r="F138" s="6" t="n"/>
      <c r="G138" s="5" t="n"/>
      <c r="H138" s="5" t="n"/>
      <c r="I138" s="6" t="n"/>
      <c r="J138" s="6" t="n"/>
      <c r="K138" s="6" t="n"/>
      <c r="L138" s="6" t="inlineStr">
        <is>
          <t>Ormat</t>
        </is>
      </c>
      <c r="M138" s="20" t="inlineStr">
        <is>
          <t>955.071.839.1</t>
        </is>
      </c>
      <c r="N138" s="13" t="inlineStr">
        <is>
          <t>AJ19-0708</t>
        </is>
      </c>
      <c r="O138" s="30" t="inlineStr">
        <is>
          <t>V</t>
        </is>
      </c>
      <c r="P138" s="13" t="n">
        <v>61</v>
      </c>
      <c r="Q138" s="15" t="n">
        <v>143.53</v>
      </c>
      <c r="R138" s="17" t="n">
        <v>0</v>
      </c>
      <c r="S138" s="40" t="n"/>
      <c r="T138" s="19">
        <f>(Q138*P138)*(1-R138)</f>
        <v/>
      </c>
      <c r="V138" s="1" t="n">
        <v>4</v>
      </c>
      <c r="W138" s="6" t="inlineStr">
        <is>
          <t>Ormat</t>
        </is>
      </c>
      <c r="X138" s="20" t="inlineStr">
        <is>
          <t>955.072.575.1</t>
        </is>
      </c>
      <c r="Y138" s="13" t="inlineStr">
        <is>
          <t>AJ21-0702</t>
        </is>
      </c>
      <c r="Z138" s="30" t="inlineStr">
        <is>
          <t>V</t>
        </is>
      </c>
      <c r="AA138" s="13" t="n">
        <v>10</v>
      </c>
      <c r="AB138" s="15" t="n">
        <v>3614</v>
      </c>
      <c r="AC138" s="17" t="n">
        <v>0</v>
      </c>
      <c r="AD138" s="40" t="n"/>
      <c r="AE138" s="19">
        <f>(AB138*AA138)*(1-AC138)</f>
        <v/>
      </c>
    </row>
    <row r="139" ht="16" customHeight="1">
      <c r="B139" s="1" t="n">
        <v>16</v>
      </c>
      <c r="C139" s="5" t="n"/>
      <c r="D139" s="6" t="n"/>
      <c r="E139" s="6" t="n"/>
      <c r="F139" s="6" t="n"/>
      <c r="G139" s="5" t="n"/>
      <c r="H139" s="5" t="n"/>
      <c r="I139" s="6" t="n"/>
      <c r="J139" s="6" t="n"/>
      <c r="K139" s="6" t="n"/>
      <c r="L139" s="6" t="inlineStr">
        <is>
          <t>Ormat</t>
        </is>
      </c>
      <c r="M139" s="20" t="inlineStr">
        <is>
          <t>955.070.839.1</t>
        </is>
      </c>
      <c r="N139" s="13" t="inlineStr">
        <is>
          <t>AJ19-1005</t>
        </is>
      </c>
      <c r="O139" s="30" t="inlineStr">
        <is>
          <t>V</t>
        </is>
      </c>
      <c r="P139" s="13" t="n">
        <v>18</v>
      </c>
      <c r="Q139" s="15" t="n">
        <v>100</v>
      </c>
      <c r="R139" s="17" t="n">
        <v>0</v>
      </c>
      <c r="S139" s="40" t="n"/>
      <c r="T139" s="19">
        <f>(Q139*P139)*(1-R139)</f>
        <v/>
      </c>
      <c r="V139" s="1" t="n">
        <v>5</v>
      </c>
      <c r="W139" s="6" t="inlineStr">
        <is>
          <t>Ormat</t>
        </is>
      </c>
      <c r="X139" s="20" t="inlineStr">
        <is>
          <t>955.070.092.1</t>
        </is>
      </c>
      <c r="Y139" s="13" t="inlineStr">
        <is>
          <t>AJ21-1101</t>
        </is>
      </c>
      <c r="Z139" s="30" t="inlineStr">
        <is>
          <t>V</t>
        </is>
      </c>
      <c r="AA139" s="13" t="n">
        <v>4</v>
      </c>
      <c r="AB139" s="15" t="n">
        <v>5551</v>
      </c>
      <c r="AC139" s="17" t="n">
        <v>0</v>
      </c>
      <c r="AD139" s="40" t="n"/>
      <c r="AE139" s="19">
        <f>AB139*AA139</f>
        <v/>
      </c>
    </row>
    <row r="140" ht="16" customHeight="1">
      <c r="B140" s="1" t="n">
        <v>17</v>
      </c>
      <c r="C140" s="5" t="n"/>
      <c r="D140" s="6" t="n"/>
      <c r="E140" s="6" t="n"/>
      <c r="F140" s="6" t="n"/>
      <c r="G140" s="5" t="n"/>
      <c r="H140" s="5" t="n"/>
      <c r="I140" s="6" t="n"/>
      <c r="J140" s="6" t="n"/>
      <c r="K140" s="6" t="n"/>
      <c r="L140" s="6" t="n"/>
      <c r="M140" s="20" t="n"/>
      <c r="N140" s="13" t="n"/>
      <c r="O140" s="30" t="n"/>
      <c r="P140" s="13" t="n"/>
      <c r="Q140" s="15" t="n"/>
      <c r="R140" s="17" t="n"/>
      <c r="S140" s="40" t="n"/>
      <c r="T140" s="19">
        <f>(Q140*P140)*(1-R140)</f>
        <v/>
      </c>
      <c r="V140" s="1" t="n">
        <v>6</v>
      </c>
      <c r="W140" s="6" t="inlineStr">
        <is>
          <t>Ormat</t>
        </is>
      </c>
      <c r="X140" s="20" t="inlineStr">
        <is>
          <t>955.070.093.1</t>
        </is>
      </c>
      <c r="Y140" s="13" t="inlineStr">
        <is>
          <t>AJ20-1201</t>
        </is>
      </c>
      <c r="Z140" s="30" t="inlineStr">
        <is>
          <t>V</t>
        </is>
      </c>
      <c r="AA140" s="13" t="n">
        <v>1</v>
      </c>
      <c r="AB140" s="15" t="n">
        <v>3065</v>
      </c>
      <c r="AC140" s="17" t="n">
        <v>0</v>
      </c>
      <c r="AD140" s="40" t="n"/>
      <c r="AE140" s="19">
        <f>(AB140*AA140)*(1-AC140)</f>
        <v/>
      </c>
    </row>
    <row r="141" ht="16" customHeight="1">
      <c r="B141" s="1" t="n">
        <v>18</v>
      </c>
      <c r="C141" s="5" t="n"/>
      <c r="D141" s="6" t="n"/>
      <c r="E141" s="6" t="n"/>
      <c r="F141" s="6" t="n"/>
      <c r="G141" s="5" t="n"/>
      <c r="H141" s="5" t="n"/>
      <c r="I141" s="6" t="n"/>
      <c r="J141" s="6" t="n"/>
      <c r="K141" s="6" t="n"/>
      <c r="L141" s="6" t="inlineStr">
        <is>
          <t>Supergas</t>
        </is>
      </c>
      <c r="M141" s="20" t="n">
        <v>110068</v>
      </c>
      <c r="N141" s="13" t="inlineStr">
        <is>
          <t>AJ20-0802</t>
        </is>
      </c>
      <c r="O141" s="30" t="inlineStr">
        <is>
          <t>V</t>
        </is>
      </c>
      <c r="P141" s="13" t="n">
        <v>40</v>
      </c>
      <c r="Q141" s="15" t="n">
        <v>87</v>
      </c>
      <c r="R141" s="17" t="n">
        <v>0</v>
      </c>
      <c r="S141" s="40" t="n"/>
      <c r="T141" s="19">
        <f>(Q141*P141)*(1-R141)</f>
        <v/>
      </c>
      <c r="V141" s="1" t="n">
        <v>8</v>
      </c>
      <c r="W141" s="6" t="inlineStr">
        <is>
          <t>ONI</t>
        </is>
      </c>
      <c r="X141" s="20" t="inlineStr">
        <is>
          <t>955.073.861.1</t>
        </is>
      </c>
      <c r="Y141" s="13" t="inlineStr">
        <is>
          <t>AJ22-0201</t>
        </is>
      </c>
      <c r="Z141" s="30" t="inlineStr">
        <is>
          <t>V</t>
        </is>
      </c>
      <c r="AA141" s="13" t="n">
        <v>7</v>
      </c>
      <c r="AB141" s="15">
        <f>3857/7</f>
        <v/>
      </c>
      <c r="AC141" s="17" t="n">
        <v>0</v>
      </c>
      <c r="AD141" s="40" t="n"/>
      <c r="AE141" s="19">
        <f>(AB141*AA141)*(1-AC141)</f>
        <v/>
      </c>
    </row>
    <row r="142" ht="16" customHeight="1">
      <c r="B142" s="1" t="n">
        <v>19</v>
      </c>
      <c r="C142" s="5" t="n"/>
      <c r="D142" s="6" t="n"/>
      <c r="E142" s="6" t="n"/>
      <c r="F142" s="6" t="n"/>
      <c r="G142" s="5" t="n"/>
      <c r="H142" s="5" t="n"/>
      <c r="I142" s="6" t="n"/>
      <c r="J142" s="6" t="n"/>
      <c r="K142" s="6" t="n"/>
      <c r="L142" s="6" t="inlineStr">
        <is>
          <t>Ormat</t>
        </is>
      </c>
      <c r="M142" s="20" t="inlineStr">
        <is>
          <t>955.071.924.1</t>
        </is>
      </c>
      <c r="N142" s="13" t="inlineStr">
        <is>
          <t>AJ19-0810</t>
        </is>
      </c>
      <c r="O142" s="30" t="inlineStr">
        <is>
          <t>V</t>
        </is>
      </c>
      <c r="P142" s="13" t="n">
        <v>5</v>
      </c>
      <c r="Q142" s="15" t="n">
        <v>655</v>
      </c>
      <c r="R142" s="17" t="n">
        <v>0</v>
      </c>
      <c r="S142" s="40" t="n"/>
      <c r="T142" s="19">
        <f>(Q142*P142)*(1-R142)</f>
        <v/>
      </c>
      <c r="V142" s="1" t="n">
        <v>11</v>
      </c>
      <c r="W142" s="6" t="inlineStr">
        <is>
          <t>Ormat</t>
        </is>
      </c>
      <c r="X142" s="20" t="inlineStr">
        <is>
          <t>955.070.741.1</t>
        </is>
      </c>
      <c r="Y142" s="13" t="inlineStr">
        <is>
          <t>AJ19-1201</t>
        </is>
      </c>
      <c r="Z142" s="30" t="inlineStr">
        <is>
          <t>V</t>
        </is>
      </c>
      <c r="AA142" s="13" t="n">
        <v>1</v>
      </c>
      <c r="AB142" s="15" t="n">
        <v>222.3</v>
      </c>
      <c r="AC142" s="17" t="n">
        <v>0</v>
      </c>
      <c r="AD142" s="40" t="n"/>
      <c r="AE142" s="19">
        <f>(AB142*AA142)*(1-AC142)</f>
        <v/>
      </c>
    </row>
    <row r="143" ht="16" customHeight="1">
      <c r="B143" s="1" t="n">
        <v>20</v>
      </c>
      <c r="C143" s="5" t="n"/>
      <c r="D143" s="6" t="n"/>
      <c r="E143" s="6" t="n"/>
      <c r="F143" s="6" t="n"/>
      <c r="G143" s="5" t="n"/>
      <c r="H143" s="5" t="n"/>
      <c r="I143" s="6" t="n"/>
      <c r="J143" s="6" t="n"/>
      <c r="K143" s="6" t="n"/>
      <c r="L143" s="6" t="n"/>
      <c r="M143" s="20" t="n"/>
      <c r="N143" s="13" t="n"/>
      <c r="O143" s="30" t="n"/>
      <c r="P143" s="13" t="n"/>
      <c r="Q143" s="15" t="n"/>
      <c r="R143" s="17" t="n"/>
      <c r="S143" s="40" t="n"/>
      <c r="T143" s="19">
        <f>(Q143*P143)*(1-R143)</f>
        <v/>
      </c>
      <c r="V143" s="1" t="n">
        <v>12</v>
      </c>
      <c r="W143" s="6" t="inlineStr">
        <is>
          <t>Ormat</t>
        </is>
      </c>
      <c r="X143" s="20" t="inlineStr">
        <is>
          <t>955.070.841.1</t>
        </is>
      </c>
      <c r="Y143" s="13" t="inlineStr">
        <is>
          <t>AJ20-0301</t>
        </is>
      </c>
      <c r="Z143" s="30" t="inlineStr">
        <is>
          <t>V</t>
        </is>
      </c>
      <c r="AA143" s="13" t="n">
        <v>10</v>
      </c>
      <c r="AB143" s="15" t="n">
        <v>170</v>
      </c>
      <c r="AC143" s="17" t="n">
        <v>0</v>
      </c>
      <c r="AD143" s="40" t="n"/>
      <c r="AE143" s="19">
        <f>(AB143*AA143)*(1-AC143)</f>
        <v/>
      </c>
    </row>
    <row r="144" ht="16" customHeight="1">
      <c r="B144" s="1" t="n">
        <v>21</v>
      </c>
      <c r="C144" s="5" t="n"/>
      <c r="D144" s="6" t="n"/>
      <c r="E144" s="6" t="n"/>
      <c r="F144" s="6" t="n"/>
      <c r="G144" s="5" t="n"/>
      <c r="H144" s="5" t="n"/>
      <c r="I144" s="6" t="n"/>
      <c r="J144" s="6" t="n"/>
      <c r="K144" s="6" t="n"/>
      <c r="L144" s="6" t="n"/>
      <c r="M144" s="20" t="n"/>
      <c r="N144" s="13" t="n"/>
      <c r="O144" s="30" t="n"/>
      <c r="P144" s="13" t="n"/>
      <c r="Q144" s="15" t="n"/>
      <c r="R144" s="17" t="n"/>
      <c r="S144" s="40" t="n"/>
      <c r="T144" s="19">
        <f>(Q144*P144)*(1-R144)</f>
        <v/>
      </c>
      <c r="V144" s="1" t="n">
        <v>13</v>
      </c>
      <c r="W144" s="6" t="inlineStr">
        <is>
          <t>Ormat</t>
        </is>
      </c>
      <c r="X144" s="20" t="inlineStr">
        <is>
          <t>955.071.365.1</t>
        </is>
      </c>
      <c r="Y144" s="13" t="inlineStr">
        <is>
          <t>AJ20-0903</t>
        </is>
      </c>
      <c r="Z144" s="30" t="n"/>
      <c r="AA144" s="13" t="n">
        <v>5</v>
      </c>
      <c r="AB144" s="15" t="n">
        <v>153</v>
      </c>
      <c r="AC144" s="17" t="n">
        <v>0</v>
      </c>
      <c r="AD144" s="40" t="n"/>
      <c r="AE144" s="19">
        <f>(AB144*AA144)*(1-AC144)</f>
        <v/>
      </c>
    </row>
    <row r="145" ht="16" customHeight="1">
      <c r="B145" s="1" t="n">
        <v>22</v>
      </c>
      <c r="C145" s="5" t="n"/>
      <c r="D145" s="6" t="n"/>
      <c r="E145" s="6" t="n"/>
      <c r="F145" s="6" t="n"/>
      <c r="G145" s="5" t="n"/>
      <c r="H145" s="5" t="n"/>
      <c r="I145" s="6" t="n"/>
      <c r="J145" s="6" t="n"/>
      <c r="K145" s="6" t="n"/>
      <c r="L145" s="6" t="inlineStr">
        <is>
          <t>Ormat</t>
        </is>
      </c>
      <c r="M145" s="20" t="inlineStr">
        <is>
          <t>955.071.277.1</t>
        </is>
      </c>
      <c r="N145" s="13" t="inlineStr">
        <is>
          <t>AJ-0901</t>
        </is>
      </c>
      <c r="O145" s="30" t="inlineStr">
        <is>
          <t>V</t>
        </is>
      </c>
      <c r="P145" s="13" t="n">
        <v>1</v>
      </c>
      <c r="Q145" s="15" t="n">
        <v>206.67</v>
      </c>
      <c r="R145" s="17" t="n">
        <v>0</v>
      </c>
      <c r="S145" s="40" t="n"/>
      <c r="T145" s="19">
        <f>(Q145*P145)*(1-R145)</f>
        <v/>
      </c>
      <c r="V145" s="1" t="n">
        <v>14</v>
      </c>
      <c r="W145" s="6" t="inlineStr">
        <is>
          <t>Ormat</t>
        </is>
      </c>
      <c r="X145" s="20" t="inlineStr">
        <is>
          <t>955.070.840.1</t>
        </is>
      </c>
      <c r="Y145" s="13" t="inlineStr">
        <is>
          <t>AJ22-0308</t>
        </is>
      </c>
      <c r="Z145" s="30" t="inlineStr">
        <is>
          <t>V</t>
        </is>
      </c>
      <c r="AA145" s="13" t="n">
        <v>4</v>
      </c>
      <c r="AB145" s="15" t="n">
        <v>223</v>
      </c>
      <c r="AC145" s="17" t="n">
        <v>0</v>
      </c>
      <c r="AD145" s="40" t="n"/>
      <c r="AE145" s="19">
        <f>(AB145*AA145)*(1-AC145)</f>
        <v/>
      </c>
    </row>
    <row r="146" ht="16" customHeight="1">
      <c r="B146" s="1" t="n">
        <v>23</v>
      </c>
      <c r="C146" s="5" t="n"/>
      <c r="D146" s="6" t="n"/>
      <c r="E146" s="6" t="n"/>
      <c r="F146" s="6" t="n"/>
      <c r="G146" s="5" t="n"/>
      <c r="H146" s="5" t="n"/>
      <c r="I146" s="6" t="n"/>
      <c r="J146" s="6" t="n"/>
      <c r="K146" s="6" t="n"/>
      <c r="L146" s="6" t="n"/>
      <c r="M146" s="20" t="n"/>
      <c r="N146" s="13" t="n"/>
      <c r="O146" s="30" t="n"/>
      <c r="P146" s="13" t="n"/>
      <c r="Q146" s="15" t="n"/>
      <c r="R146" s="17" t="n"/>
      <c r="S146" s="40" t="n"/>
      <c r="T146" s="19" t="n"/>
      <c r="V146" s="1" t="n">
        <v>15</v>
      </c>
      <c r="W146" s="6" t="inlineStr">
        <is>
          <t>Ormat</t>
        </is>
      </c>
      <c r="X146" s="20" t="inlineStr">
        <is>
          <t>955.071.839.1</t>
        </is>
      </c>
      <c r="Y146" s="13" t="inlineStr">
        <is>
          <t>AJ19-1201</t>
        </is>
      </c>
      <c r="Z146" s="30" t="inlineStr">
        <is>
          <t>V</t>
        </is>
      </c>
      <c r="AA146" s="13" t="n">
        <v>3</v>
      </c>
      <c r="AB146" s="15" t="n">
        <v>143.53</v>
      </c>
      <c r="AC146" s="17" t="n">
        <v>0</v>
      </c>
      <c r="AD146" s="40" t="n"/>
      <c r="AE146" s="19">
        <f>(AB146*AA146)*(1-AC146)</f>
        <v/>
      </c>
    </row>
    <row r="147" ht="16" customHeight="1">
      <c r="B147" s="1" t="n">
        <v>24</v>
      </c>
      <c r="C147" s="5" t="n"/>
      <c r="D147" s="6" t="n"/>
      <c r="E147" s="6" t="n"/>
      <c r="F147" s="6" t="n"/>
      <c r="G147" s="5" t="n"/>
      <c r="H147" s="5" t="n"/>
      <c r="I147" s="6" t="n"/>
      <c r="J147" s="6" t="n"/>
      <c r="K147" s="6" t="n"/>
      <c r="L147" s="6" t="n"/>
      <c r="M147" s="20" t="n"/>
      <c r="N147" s="13" t="n"/>
      <c r="O147" s="30" t="n"/>
      <c r="P147" s="13" t="n"/>
      <c r="Q147" s="15" t="n"/>
      <c r="R147" s="17" t="n"/>
      <c r="S147" s="40" t="n"/>
      <c r="T147" s="19" t="n"/>
      <c r="V147" s="1" t="n">
        <v>16</v>
      </c>
      <c r="W147" s="6" t="inlineStr">
        <is>
          <t>Ormaturk</t>
        </is>
      </c>
      <c r="X147" s="20" t="inlineStr">
        <is>
          <t>955.070.839.1</t>
        </is>
      </c>
      <c r="Y147" s="13" t="inlineStr">
        <is>
          <t>AJ19-1206</t>
        </is>
      </c>
      <c r="Z147" s="30" t="n"/>
      <c r="AA147" s="13" t="n">
        <v>4</v>
      </c>
      <c r="AB147" s="15">
        <f>35*3.4</f>
        <v/>
      </c>
      <c r="AC147" s="17" t="n">
        <v>0</v>
      </c>
      <c r="AD147" s="40" t="n"/>
      <c r="AE147" s="19">
        <f>(AB147*AA147)*(1-AC147)</f>
        <v/>
      </c>
    </row>
    <row r="148" ht="16" customHeight="1">
      <c r="B148" s="1" t="n">
        <v>25</v>
      </c>
      <c r="C148" s="5" t="n"/>
      <c r="D148" s="6" t="n"/>
      <c r="E148" s="6" t="n"/>
      <c r="F148" s="6" t="n"/>
      <c r="G148" s="5" t="n"/>
      <c r="H148" s="5" t="n"/>
      <c r="I148" s="6" t="n"/>
      <c r="J148" s="6" t="n"/>
      <c r="K148" s="6" t="n"/>
      <c r="L148" s="6" t="n"/>
      <c r="M148" s="20" t="n"/>
      <c r="N148" s="13" t="n"/>
      <c r="O148" s="30" t="n"/>
      <c r="P148" s="13" t="n"/>
      <c r="Q148" s="15" t="n"/>
      <c r="R148" s="17" t="n"/>
      <c r="S148" s="40" t="n"/>
      <c r="T148" s="19">
        <f>(Q148*P148)*(1-R148)</f>
        <v/>
      </c>
      <c r="V148" s="1" t="n">
        <v>18</v>
      </c>
      <c r="W148" s="6" t="inlineStr">
        <is>
          <t>Supergas</t>
        </is>
      </c>
      <c r="X148" s="20" t="n">
        <v>110068</v>
      </c>
      <c r="Y148" s="13" t="inlineStr">
        <is>
          <t>AJ22-0103</t>
        </is>
      </c>
      <c r="Z148" s="30" t="inlineStr">
        <is>
          <t>V</t>
        </is>
      </c>
      <c r="AA148" s="13" t="n">
        <v>20</v>
      </c>
      <c r="AB148" s="15" t="n">
        <v>110</v>
      </c>
      <c r="AC148" s="17" t="n">
        <v>0</v>
      </c>
      <c r="AD148" s="40" t="n"/>
      <c r="AE148" s="19">
        <f>(AB148*AA148)*(1-AC148)</f>
        <v/>
      </c>
    </row>
    <row r="149" ht="16" customHeight="1">
      <c r="B149" s="1" t="n">
        <v>26</v>
      </c>
      <c r="C149" s="5" t="n"/>
      <c r="D149" s="6" t="n"/>
      <c r="E149" s="6" t="n"/>
      <c r="F149" s="6" t="n"/>
      <c r="G149" s="5" t="n"/>
      <c r="H149" s="5" t="n"/>
      <c r="I149" s="6" t="n"/>
      <c r="J149" s="6" t="n"/>
      <c r="K149" s="6" t="n"/>
      <c r="L149" s="6" t="inlineStr">
        <is>
          <t>Ormat</t>
        </is>
      </c>
      <c r="M149" s="6" t="inlineStr">
        <is>
          <t>955.070.409.1</t>
        </is>
      </c>
      <c r="N149" s="6" t="inlineStr">
        <is>
          <t>AJ19-0705</t>
        </is>
      </c>
      <c r="O149" s="31" t="inlineStr">
        <is>
          <t>V</t>
        </is>
      </c>
      <c r="P149" s="13" t="n">
        <v>1700</v>
      </c>
      <c r="Q149" s="15" t="n">
        <v>1</v>
      </c>
      <c r="R149" s="17" t="n">
        <v>0</v>
      </c>
      <c r="S149" s="40" t="n"/>
      <c r="T149" s="19">
        <f>(Q149*P149)*(1-R149)</f>
        <v/>
      </c>
      <c r="V149" s="1" t="n">
        <v>19</v>
      </c>
      <c r="W149" s="6" t="inlineStr">
        <is>
          <t>Ormat</t>
        </is>
      </c>
      <c r="X149" s="20" t="inlineStr">
        <is>
          <t>955.071.924.1</t>
        </is>
      </c>
      <c r="Y149" s="13" t="inlineStr">
        <is>
          <t>AJ20-1202</t>
        </is>
      </c>
      <c r="Z149" s="30" t="inlineStr">
        <is>
          <t>V</t>
        </is>
      </c>
      <c r="AA149" s="13" t="n">
        <v>1</v>
      </c>
      <c r="AB149" s="15" t="n">
        <v>834.51</v>
      </c>
      <c r="AC149" s="17" t="n">
        <v>0</v>
      </c>
      <c r="AD149" s="40" t="n"/>
      <c r="AE149" s="19">
        <f>(AB149*AA149)*(1-AC149)</f>
        <v/>
      </c>
    </row>
    <row r="150" ht="16" customHeight="1">
      <c r="B150" s="1" t="n">
        <v>27</v>
      </c>
      <c r="C150" s="5" t="n"/>
      <c r="D150" s="6" t="n"/>
      <c r="E150" s="6" t="n"/>
      <c r="F150" s="6" t="n"/>
      <c r="G150" s="5" t="n"/>
      <c r="H150" s="5" t="n"/>
      <c r="I150" s="6" t="n"/>
      <c r="J150" s="6" t="n"/>
      <c r="K150" s="6" t="n"/>
      <c r="L150" s="13" t="n"/>
      <c r="M150" s="13" t="n"/>
      <c r="N150" s="13" t="n"/>
      <c r="O150" s="13" t="n"/>
      <c r="P150" s="13" t="n"/>
      <c r="Q150" s="13" t="n"/>
      <c r="R150" s="13" t="n"/>
      <c r="S150" s="40" t="n"/>
      <c r="T150" s="19">
        <f>(Q150*P150)*(1-R150)</f>
        <v/>
      </c>
      <c r="V150" s="1" t="n">
        <v>22</v>
      </c>
      <c r="W150" s="6" t="inlineStr">
        <is>
          <t>Ormat</t>
        </is>
      </c>
      <c r="X150" s="20" t="inlineStr">
        <is>
          <t>955.071.277.1</t>
        </is>
      </c>
      <c r="Y150" s="13" t="inlineStr">
        <is>
          <t>AJ20-1001</t>
        </is>
      </c>
      <c r="Z150" s="30" t="inlineStr">
        <is>
          <t>V</t>
        </is>
      </c>
      <c r="AA150" s="13" t="n">
        <v>1</v>
      </c>
      <c r="AB150" s="15" t="n">
        <v>206.67</v>
      </c>
      <c r="AC150" s="17" t="n">
        <v>0</v>
      </c>
      <c r="AD150" s="40" t="n"/>
      <c r="AE150" s="19">
        <f>(AB150*AA150)*(1-AC150)</f>
        <v/>
      </c>
    </row>
    <row r="151" ht="16" customHeight="1">
      <c r="B151" s="1" t="n">
        <v>28</v>
      </c>
      <c r="C151" s="5" t="n"/>
      <c r="D151" s="6" t="n"/>
      <c r="E151" s="6" t="n"/>
      <c r="F151" s="6" t="n"/>
      <c r="G151" s="5" t="n"/>
      <c r="H151" s="5" t="n"/>
      <c r="I151" s="6" t="n"/>
      <c r="J151" s="6" t="n"/>
      <c r="K151" s="6" t="n"/>
      <c r="L151" s="6" t="inlineStr">
        <is>
          <t>Raphael</t>
        </is>
      </c>
      <c r="M151" s="20" t="inlineStr">
        <is>
          <t>MTZ9206−130</t>
        </is>
      </c>
      <c r="N151" s="13" t="inlineStr">
        <is>
          <t>AM19-1001</t>
        </is>
      </c>
      <c r="O151" s="30" t="n"/>
      <c r="P151" s="13">
        <f>4+2+2</f>
        <v/>
      </c>
      <c r="Q151" s="15" t="n">
        <v>6620</v>
      </c>
      <c r="R151" s="17" t="n"/>
      <c r="S151" s="40" t="n"/>
      <c r="T151" s="19">
        <f>(Q151*P151)*(1-R151)</f>
        <v/>
      </c>
      <c r="V151" s="1" t="n">
        <v>26</v>
      </c>
      <c r="W151" s="6" t="inlineStr">
        <is>
          <t>Ormat</t>
        </is>
      </c>
      <c r="X151" s="20" t="inlineStr">
        <is>
          <t>955.070.409.1</t>
        </is>
      </c>
      <c r="Y151" s="13" t="inlineStr">
        <is>
          <t>AJ22-0701</t>
        </is>
      </c>
      <c r="Z151" s="30" t="inlineStr">
        <is>
          <t>V</t>
        </is>
      </c>
      <c r="AA151" s="13" t="n">
        <v>1</v>
      </c>
      <c r="AB151" s="15" t="n">
        <v>1850</v>
      </c>
      <c r="AC151" s="17" t="n">
        <v>0</v>
      </c>
      <c r="AD151" s="40" t="n"/>
      <c r="AE151" s="19">
        <f>(AB151*AA151)*(1-AC151)</f>
        <v/>
      </c>
    </row>
    <row r="152" ht="16" customHeight="1">
      <c r="B152" s="1" t="n">
        <v>35</v>
      </c>
      <c r="C152" s="5" t="n"/>
      <c r="D152" s="6" t="n"/>
      <c r="E152" s="6" t="n"/>
      <c r="F152" s="6" t="n"/>
      <c r="G152" s="5" t="n"/>
      <c r="H152" s="5" t="n"/>
      <c r="I152" s="6" t="n"/>
      <c r="J152" s="6" t="n"/>
      <c r="K152" s="6" t="n"/>
      <c r="L152" s="6" t="n"/>
      <c r="M152" s="20" t="n"/>
      <c r="N152" s="13" t="n"/>
      <c r="O152" s="30" t="n"/>
      <c r="P152" s="13" t="n"/>
      <c r="Q152" s="15" t="n"/>
      <c r="R152" s="17" t="n"/>
      <c r="S152" s="40" t="n"/>
      <c r="T152" s="19">
        <f>(Q152*P152)*(1-R152)</f>
        <v/>
      </c>
      <c r="V152" s="1" t="n">
        <v>42</v>
      </c>
      <c r="W152" s="6" t="inlineStr">
        <is>
          <t>Raphael</t>
        </is>
      </c>
      <c r="X152" s="20" t="inlineStr">
        <is>
          <t>MTZ9206NI−130</t>
        </is>
      </c>
      <c r="Y152" s="6" t="inlineStr">
        <is>
          <t>AM20-0601</t>
        </is>
      </c>
      <c r="Z152" s="31" t="n"/>
      <c r="AA152" s="13" t="n">
        <v>13</v>
      </c>
      <c r="AB152" s="15" t="n">
        <v>6820</v>
      </c>
      <c r="AC152" s="17" t="n">
        <v>0</v>
      </c>
      <c r="AD152" s="40" t="n"/>
      <c r="AE152" s="19">
        <f>(AB152*AA152)*(1-AC152)</f>
        <v/>
      </c>
    </row>
    <row r="153" ht="16" customHeight="1">
      <c r="B153" s="1" t="n">
        <v>36</v>
      </c>
      <c r="C153" s="5" t="n"/>
      <c r="D153" s="6" t="n"/>
      <c r="E153" s="6" t="n"/>
      <c r="F153" s="6" t="n"/>
      <c r="G153" s="5" t="n"/>
      <c r="H153" s="5" t="n"/>
      <c r="I153" s="6" t="n"/>
      <c r="J153" s="6" t="n"/>
      <c r="K153" s="6" t="n"/>
      <c r="L153" s="6" t="n"/>
      <c r="M153" s="20" t="n"/>
      <c r="N153" s="13" t="n"/>
      <c r="O153" s="30" t="n"/>
      <c r="P153" s="13" t="n"/>
      <c r="Q153" s="15" t="n"/>
      <c r="R153" s="17" t="n"/>
      <c r="S153" s="40" t="n"/>
      <c r="T153" s="19">
        <f>(Q153*P153)*(1-R153)</f>
        <v/>
      </c>
      <c r="V153" s="1" t="n">
        <v>3</v>
      </c>
      <c r="W153" s="6" t="inlineStr">
        <is>
          <t>Ormat</t>
        </is>
      </c>
      <c r="X153" s="20" t="inlineStr">
        <is>
          <t>955.071.676.1</t>
        </is>
      </c>
      <c r="Y153" s="13" t="inlineStr">
        <is>
          <t>AJ20-0602</t>
        </is>
      </c>
      <c r="Z153" s="30" t="inlineStr">
        <is>
          <t>V</t>
        </is>
      </c>
      <c r="AA153" s="13" t="n">
        <v>1</v>
      </c>
      <c r="AB153" s="15" t="n">
        <v>5755</v>
      </c>
      <c r="AC153" s="17" t="n">
        <v>0</v>
      </c>
      <c r="AD153" s="40" t="n"/>
      <c r="AE153" s="19">
        <f>(AB153*AA153)*(1-AC153)</f>
        <v/>
      </c>
    </row>
    <row r="154" ht="16" customHeight="1">
      <c r="B154" s="1" t="n">
        <v>37</v>
      </c>
      <c r="C154" s="5" t="n"/>
      <c r="D154" s="6" t="n"/>
      <c r="E154" s="6" t="n"/>
      <c r="F154" s="6" t="n"/>
      <c r="G154" s="5" t="n"/>
      <c r="H154" s="5" t="n"/>
      <c r="I154" s="6" t="n"/>
      <c r="J154" s="6" t="n"/>
      <c r="K154" s="6" t="n"/>
      <c r="L154" s="6" t="n"/>
      <c r="M154" s="20" t="n"/>
      <c r="N154" s="13" t="n"/>
      <c r="O154" s="30" t="n"/>
      <c r="P154" s="13" t="n"/>
      <c r="Q154" s="15" t="n"/>
      <c r="R154" s="17" t="n"/>
      <c r="S154" s="40" t="n"/>
      <c r="T154" s="19">
        <f>(Q154*P154)*(1-R154)</f>
        <v/>
      </c>
      <c r="V154" s="1" t="n">
        <v>4</v>
      </c>
      <c r="W154" s="6" t="inlineStr">
        <is>
          <t>Ormat</t>
        </is>
      </c>
      <c r="X154" s="20" t="inlineStr">
        <is>
          <t>955.072.575.1</t>
        </is>
      </c>
      <c r="Y154" s="13" t="inlineStr">
        <is>
          <t>AJ21-1101</t>
        </is>
      </c>
      <c r="Z154" s="30" t="inlineStr">
        <is>
          <t>V</t>
        </is>
      </c>
      <c r="AA154" s="13" t="n">
        <v>4</v>
      </c>
      <c r="AB154" s="15" t="n">
        <v>3614</v>
      </c>
      <c r="AC154" s="17" t="n">
        <v>0</v>
      </c>
      <c r="AD154" s="40" t="n"/>
      <c r="AE154" s="19">
        <f>(AB154*AA154)*(1-AC154)</f>
        <v/>
      </c>
    </row>
    <row r="155" ht="16" customHeight="1">
      <c r="B155" s="1" t="n">
        <v>38</v>
      </c>
      <c r="C155" s="5" t="n"/>
      <c r="D155" s="6" t="n"/>
      <c r="E155" s="6" t="n"/>
      <c r="F155" s="6" t="n"/>
      <c r="G155" s="5" t="n"/>
      <c r="H155" s="5" t="n"/>
      <c r="I155" s="6" t="n"/>
      <c r="J155" s="6" t="n"/>
      <c r="K155" s="6" t="n"/>
      <c r="S155" s="37" t="n"/>
      <c r="T155" s="19" t="n"/>
      <c r="V155" s="1" t="n">
        <v>5</v>
      </c>
      <c r="W155" s="6" t="inlineStr">
        <is>
          <t>Ormat</t>
        </is>
      </c>
      <c r="X155" s="20" t="inlineStr">
        <is>
          <t>955.070.092.1</t>
        </is>
      </c>
      <c r="Y155" s="13" t="inlineStr">
        <is>
          <t>AJ22-0701</t>
        </is>
      </c>
      <c r="Z155" s="30" t="inlineStr">
        <is>
          <t>V</t>
        </is>
      </c>
      <c r="AA155" s="13" t="n">
        <v>1</v>
      </c>
      <c r="AB155" s="15" t="n">
        <v>6051</v>
      </c>
      <c r="AC155" s="17" t="n">
        <v>0</v>
      </c>
      <c r="AD155" s="40" t="n"/>
      <c r="AE155" s="19">
        <f>(AB155*AA155)*(1-AC155)</f>
        <v/>
      </c>
    </row>
    <row r="156" ht="16" customHeight="1">
      <c r="B156" s="1" t="n">
        <v>39</v>
      </c>
      <c r="C156" s="5" t="n"/>
      <c r="D156" s="6" t="n"/>
      <c r="E156" s="6" t="n"/>
      <c r="F156" s="6" t="n"/>
      <c r="G156" s="5" t="n"/>
      <c r="H156" s="5" t="n"/>
      <c r="I156" s="6" t="n"/>
      <c r="J156" s="6" t="n"/>
      <c r="K156" s="6" t="n"/>
      <c r="S156" s="37" t="n"/>
      <c r="T156" s="19" t="n"/>
      <c r="V156" s="1" t="n">
        <v>6</v>
      </c>
      <c r="W156" s="6" t="inlineStr">
        <is>
          <t>Ormat</t>
        </is>
      </c>
      <c r="X156" s="20" t="inlineStr">
        <is>
          <t>955.070.093.1</t>
        </is>
      </c>
      <c r="Y156" s="13" t="inlineStr">
        <is>
          <t>AJ21-0702</t>
        </is>
      </c>
      <c r="Z156" s="30" t="inlineStr">
        <is>
          <t>V</t>
        </is>
      </c>
      <c r="AA156" s="13" t="n">
        <v>3</v>
      </c>
      <c r="AB156" s="15" t="n">
        <v>3219</v>
      </c>
      <c r="AC156" s="17" t="n">
        <v>0</v>
      </c>
      <c r="AD156" s="40" t="n"/>
      <c r="AE156" s="19">
        <f>(AB156*AA156)*(1-AC156)</f>
        <v/>
      </c>
    </row>
    <row r="157" ht="16" customHeight="1">
      <c r="B157" s="1" t="n">
        <v>40</v>
      </c>
      <c r="C157" s="5" t="n"/>
      <c r="D157" s="6" t="n"/>
      <c r="E157" s="6" t="n"/>
      <c r="F157" s="6" t="n"/>
      <c r="G157" s="5" t="n"/>
      <c r="H157" s="5" t="n"/>
      <c r="I157" s="6" t="n"/>
      <c r="J157" s="6" t="n"/>
      <c r="K157" s="6" t="n"/>
      <c r="S157" s="37" t="n"/>
      <c r="T157" s="19" t="n"/>
      <c r="V157" s="1" t="n">
        <v>8</v>
      </c>
      <c r="W157" s="6" t="inlineStr">
        <is>
          <t>Supergas</t>
        </is>
      </c>
      <c r="X157" s="42" t="n">
        <v>110116</v>
      </c>
      <c r="Y157" s="13" t="inlineStr">
        <is>
          <t>AJ22-0401</t>
        </is>
      </c>
      <c r="Z157" s="30" t="inlineStr">
        <is>
          <t>V</t>
        </is>
      </c>
      <c r="AA157" s="13" t="n">
        <v>10</v>
      </c>
      <c r="AB157" s="15" t="n">
        <v>251</v>
      </c>
      <c r="AC157" s="17" t="n">
        <v>0</v>
      </c>
      <c r="AD157" s="40" t="n"/>
      <c r="AE157" s="19">
        <f>(AB157*AA157)*(1-AC157)</f>
        <v/>
      </c>
    </row>
    <row r="158" ht="16" customHeight="1">
      <c r="B158" s="1" t="n">
        <v>41</v>
      </c>
      <c r="C158" s="5" t="n"/>
      <c r="D158" s="6" t="n"/>
      <c r="E158" s="6" t="n"/>
      <c r="F158" s="6" t="n"/>
      <c r="G158" s="5" t="n"/>
      <c r="H158" s="5" t="n"/>
      <c r="I158" s="6" t="n"/>
      <c r="J158" s="6" t="n"/>
      <c r="K158" s="6" t="n"/>
      <c r="L158" s="6" t="inlineStr">
        <is>
          <t>Ormat</t>
        </is>
      </c>
      <c r="M158" s="20" t="inlineStr">
        <is>
          <t>955.071.472.1</t>
        </is>
      </c>
      <c r="N158" s="6" t="inlineStr">
        <is>
          <t>AM19-1101</t>
        </is>
      </c>
      <c r="O158" s="31" t="n"/>
      <c r="P158" s="13" t="n">
        <v>1</v>
      </c>
      <c r="Q158" s="15" t="n">
        <v>9730</v>
      </c>
      <c r="R158" s="17" t="n">
        <v>0.03</v>
      </c>
      <c r="S158" s="40" t="n"/>
      <c r="T158" s="19">
        <f>(Q158*P158)*(1-R158)</f>
        <v/>
      </c>
      <c r="V158" s="1" t="n">
        <v>11</v>
      </c>
      <c r="W158" s="6" t="inlineStr">
        <is>
          <t>Ormat</t>
        </is>
      </c>
      <c r="X158" s="20" t="inlineStr">
        <is>
          <t>955.070.741.1</t>
        </is>
      </c>
      <c r="Y158" s="13" t="inlineStr">
        <is>
          <t>AJ20-0205</t>
        </is>
      </c>
      <c r="Z158" s="30" t="inlineStr">
        <is>
          <t>V</t>
        </is>
      </c>
      <c r="AA158" s="13" t="n">
        <v>1</v>
      </c>
      <c r="AB158" s="15" t="n">
        <v>222.3</v>
      </c>
      <c r="AC158" s="17" t="n">
        <v>0</v>
      </c>
      <c r="AD158" s="40" t="n"/>
      <c r="AE158" s="19">
        <f>(AB158*AA158)*(1-AC158)</f>
        <v/>
      </c>
    </row>
    <row r="159" ht="16" customHeight="1">
      <c r="B159" s="1" t="n">
        <v>42</v>
      </c>
      <c r="C159" s="5" t="n"/>
      <c r="D159" s="6" t="n"/>
      <c r="E159" s="6" t="n"/>
      <c r="F159" s="6" t="n"/>
      <c r="G159" s="5" t="n"/>
      <c r="H159" s="5" t="n"/>
      <c r="I159" s="6" t="n"/>
      <c r="J159" s="6" t="n"/>
      <c r="K159" s="6" t="n"/>
      <c r="L159" s="6" t="inlineStr">
        <is>
          <t>Raphael</t>
        </is>
      </c>
      <c r="M159" s="20" t="inlineStr">
        <is>
          <t>MTZ9206NI−130</t>
        </is>
      </c>
      <c r="N159" s="6" t="inlineStr">
        <is>
          <t>AM19-1002</t>
        </is>
      </c>
      <c r="O159" s="31" t="n"/>
      <c r="P159" s="13" t="n">
        <v>8</v>
      </c>
      <c r="Q159" s="15" t="n">
        <v>6580</v>
      </c>
      <c r="R159" s="17" t="n">
        <v>0</v>
      </c>
      <c r="S159" s="40" t="n"/>
      <c r="T159" s="19">
        <f>(Q159*P159)*(1-R159)</f>
        <v/>
      </c>
      <c r="V159" s="1" t="n">
        <v>12</v>
      </c>
      <c r="W159" s="6" t="inlineStr">
        <is>
          <t>Ormat</t>
        </is>
      </c>
      <c r="X159" s="20" t="inlineStr">
        <is>
          <t>955.070.841.1</t>
        </is>
      </c>
      <c r="Y159" s="13" t="inlineStr">
        <is>
          <t>AJ21-0102</t>
        </is>
      </c>
      <c r="Z159" s="30" t="inlineStr">
        <is>
          <t>V</t>
        </is>
      </c>
      <c r="AA159" s="13" t="n">
        <v>1</v>
      </c>
      <c r="AB159" s="15" t="n">
        <v>134.8</v>
      </c>
      <c r="AC159" s="17" t="n">
        <v>0</v>
      </c>
      <c r="AD159" s="40" t="n"/>
      <c r="AE159" s="19">
        <f>(AB159*AA159)*(1-AC159)</f>
        <v/>
      </c>
    </row>
    <row r="160" ht="16" customHeight="1">
      <c r="B160" s="1" t="n">
        <v>43</v>
      </c>
      <c r="C160" s="5" t="n"/>
      <c r="D160" s="6" t="n"/>
      <c r="E160" s="6" t="n"/>
      <c r="F160" s="6" t="n"/>
      <c r="G160" s="5" t="n"/>
      <c r="H160" s="5" t="n"/>
      <c r="I160" s="6" t="n"/>
      <c r="J160" s="6" t="n"/>
      <c r="K160" s="6" t="n"/>
      <c r="L160" s="6" t="inlineStr">
        <is>
          <t>Raphael</t>
        </is>
      </c>
      <c r="M160" s="20" t="inlineStr">
        <is>
          <t>MTZ9206LSE−130</t>
        </is>
      </c>
      <c r="N160" s="6" t="inlineStr">
        <is>
          <t>AM20-0906</t>
        </is>
      </c>
      <c r="O160" s="31" t="n"/>
      <c r="P160" s="13" t="n">
        <v>2</v>
      </c>
      <c r="Q160" s="15" t="n">
        <v>7660</v>
      </c>
      <c r="R160" s="17" t="n">
        <v>0</v>
      </c>
      <c r="S160" s="40" t="n"/>
      <c r="T160" s="19">
        <f>(Q160*P160)*(1-R160)</f>
        <v/>
      </c>
      <c r="V160" s="1" t="n">
        <v>13</v>
      </c>
      <c r="W160" s="6" t="inlineStr">
        <is>
          <t>Ormat</t>
        </is>
      </c>
      <c r="X160" s="20" t="inlineStr">
        <is>
          <t>955.074.758.1</t>
        </is>
      </c>
      <c r="Y160" s="13" t="inlineStr">
        <is>
          <t>AJ21-0403</t>
        </is>
      </c>
      <c r="Z160" s="30" t="inlineStr">
        <is>
          <t>V</t>
        </is>
      </c>
      <c r="AA160" s="13" t="n">
        <v>2</v>
      </c>
      <c r="AB160" s="15" t="n">
        <v>193.77</v>
      </c>
      <c r="AC160" s="17" t="n">
        <v>0</v>
      </c>
      <c r="AD160" s="40" t="n"/>
      <c r="AE160" s="19">
        <f>(AB160*AA160)*(1-AC160)</f>
        <v/>
      </c>
    </row>
    <row r="161" ht="16" customHeight="1">
      <c r="B161" s="1" t="n">
        <v>44</v>
      </c>
      <c r="C161" s="5" t="n"/>
      <c r="D161" s="6" t="n"/>
      <c r="E161" s="6" t="n"/>
      <c r="F161" s="6" t="n"/>
      <c r="G161" s="5" t="n"/>
      <c r="H161" s="5" t="n"/>
      <c r="I161" s="6" t="n"/>
      <c r="J161" s="6" t="n"/>
      <c r="K161" s="6" t="n"/>
      <c r="L161" s="6" t="n"/>
      <c r="M161" s="20" t="n"/>
      <c r="N161" s="13" t="n"/>
      <c r="O161" s="30" t="n"/>
      <c r="P161" s="13" t="n"/>
      <c r="Q161" s="15" t="n"/>
      <c r="R161" s="17" t="n"/>
      <c r="S161" s="40" t="n"/>
      <c r="T161" s="19" t="n"/>
      <c r="V161" s="1" t="n">
        <v>14</v>
      </c>
      <c r="W161" s="6" t="inlineStr">
        <is>
          <t>Ormat</t>
        </is>
      </c>
      <c r="X161" s="20" t="inlineStr">
        <is>
          <t>955.070.840.1</t>
        </is>
      </c>
      <c r="Y161" s="20" t="inlineStr">
        <is>
          <t>AJ22-0402</t>
        </is>
      </c>
      <c r="Z161" s="30" t="inlineStr">
        <is>
          <t>V</t>
        </is>
      </c>
      <c r="AA161" s="13" t="n">
        <v>1</v>
      </c>
      <c r="AB161" s="15" t="n">
        <v>223</v>
      </c>
      <c r="AC161" s="17" t="n">
        <v>0</v>
      </c>
      <c r="AD161" s="40" t="n"/>
      <c r="AE161" s="19">
        <f>(AB161*AA161)*(1-AC161)</f>
        <v/>
      </c>
    </row>
    <row r="162" ht="16" customHeight="1">
      <c r="B162" s="1" t="n">
        <v>45</v>
      </c>
      <c r="C162" s="5" t="n"/>
      <c r="D162" s="6" t="n"/>
      <c r="E162" s="6" t="n"/>
      <c r="F162" s="6" t="n"/>
      <c r="G162" s="5" t="n"/>
      <c r="H162" s="5" t="n"/>
      <c r="I162" s="6" t="n"/>
      <c r="J162" s="6" t="n"/>
      <c r="K162" s="6" t="n"/>
      <c r="L162" s="6" t="n"/>
      <c r="M162" s="20" t="n"/>
      <c r="N162" s="13" t="n"/>
      <c r="O162" s="30" t="n"/>
      <c r="P162" s="13" t="n"/>
      <c r="Q162" s="15" t="n"/>
      <c r="R162" s="17" t="n"/>
      <c r="S162" s="40" t="n"/>
      <c r="T162" s="19" t="n"/>
      <c r="V162" s="1" t="n">
        <v>15</v>
      </c>
      <c r="W162" s="6" t="inlineStr">
        <is>
          <t>Ormat</t>
        </is>
      </c>
      <c r="X162" s="20" t="inlineStr">
        <is>
          <t>955.071.839.1</t>
        </is>
      </c>
      <c r="Y162" s="13" t="inlineStr">
        <is>
          <t>AJ19-1205</t>
        </is>
      </c>
      <c r="Z162" s="30" t="inlineStr">
        <is>
          <t>V</t>
        </is>
      </c>
      <c r="AA162" s="13" t="n">
        <v>3</v>
      </c>
      <c r="AB162" s="15" t="n">
        <v>143.53</v>
      </c>
      <c r="AC162" s="17" t="n">
        <v>0</v>
      </c>
      <c r="AD162" s="40" t="n"/>
      <c r="AE162" s="19">
        <f>(AB162*AA162)*(1-AC162)</f>
        <v/>
      </c>
    </row>
    <row r="163" ht="16" customHeight="1">
      <c r="B163" s="1" t="n">
        <v>46</v>
      </c>
      <c r="C163" s="5" t="n"/>
      <c r="D163" s="6" t="n"/>
      <c r="E163" s="6" t="n"/>
      <c r="F163" s="6" t="n"/>
      <c r="G163" s="5" t="n"/>
      <c r="H163" s="5" t="n"/>
      <c r="I163" s="6" t="n"/>
      <c r="J163" s="6" t="n"/>
      <c r="K163" s="6" t="n"/>
      <c r="L163" s="6" t="n"/>
      <c r="M163" s="20" t="n"/>
      <c r="N163" s="13" t="n"/>
      <c r="O163" s="30" t="n"/>
      <c r="P163" s="13" t="n"/>
      <c r="Q163" s="15" t="n"/>
      <c r="R163" s="17" t="n"/>
      <c r="S163" s="40" t="n"/>
      <c r="T163" s="19" t="n"/>
      <c r="V163" s="1" t="n">
        <v>16</v>
      </c>
      <c r="W163" s="6" t="inlineStr">
        <is>
          <t>Supergas</t>
        </is>
      </c>
      <c r="X163" s="20" t="n">
        <v>110111</v>
      </c>
      <c r="Y163" s="13" t="inlineStr">
        <is>
          <t>AJ20-0101</t>
        </is>
      </c>
      <c r="Z163" s="30" t="inlineStr">
        <is>
          <t>V</t>
        </is>
      </c>
      <c r="AA163" s="13" t="n">
        <v>20</v>
      </c>
      <c r="AB163" s="15" t="n">
        <v>77.98</v>
      </c>
      <c r="AC163" s="17" t="n">
        <v>0</v>
      </c>
      <c r="AD163" s="40" t="n"/>
      <c r="AE163" s="19">
        <f>(AB163*AA163)*(1-AC163)</f>
        <v/>
      </c>
    </row>
    <row r="164" ht="16" customHeight="1">
      <c r="B164" s="1" t="n">
        <v>47</v>
      </c>
      <c r="C164" s="5" t="n"/>
      <c r="D164" s="6" t="n"/>
      <c r="E164" s="6" t="n"/>
      <c r="F164" s="6" t="n"/>
      <c r="G164" s="5" t="n"/>
      <c r="H164" s="5" t="n"/>
      <c r="I164" s="6" t="n"/>
      <c r="J164" s="6" t="n"/>
      <c r="K164" s="6" t="n"/>
      <c r="L164" s="6" t="n"/>
      <c r="M164" s="20" t="n"/>
      <c r="N164" s="13" t="n"/>
      <c r="O164" s="30" t="n"/>
      <c r="P164" s="13" t="n"/>
      <c r="Q164" s="15" t="n"/>
      <c r="R164" s="17" t="n"/>
      <c r="S164" s="40" t="n"/>
      <c r="T164" s="19" t="n"/>
      <c r="V164" s="1" t="n">
        <v>18</v>
      </c>
      <c r="W164" s="6" t="inlineStr">
        <is>
          <t>Supergas</t>
        </is>
      </c>
      <c r="X164" s="20" t="n">
        <v>110068</v>
      </c>
      <c r="Y164" s="13" t="inlineStr">
        <is>
          <t>AJ22-0304</t>
        </is>
      </c>
      <c r="Z164" s="30" t="inlineStr">
        <is>
          <t>V</t>
        </is>
      </c>
      <c r="AA164" s="13" t="n">
        <v>20</v>
      </c>
      <c r="AB164" s="15" t="n">
        <v>110</v>
      </c>
      <c r="AC164" s="17" t="n">
        <v>0</v>
      </c>
      <c r="AD164" s="40" t="n"/>
      <c r="AE164" s="19">
        <f>(AB164*AA164)*(1-AC164)</f>
        <v/>
      </c>
    </row>
    <row r="165" ht="16" customHeight="1">
      <c r="B165" s="1" t="n">
        <v>48</v>
      </c>
      <c r="C165" s="5" t="n"/>
      <c r="D165" s="6" t="n"/>
      <c r="E165" s="6" t="n"/>
      <c r="F165" s="6" t="n"/>
      <c r="G165" s="5" t="n"/>
      <c r="H165" s="5" t="n"/>
      <c r="I165" s="6" t="n"/>
      <c r="J165" s="6" t="n"/>
      <c r="K165" s="6" t="n"/>
      <c r="L165" s="6" t="n"/>
      <c r="M165" s="20" t="n"/>
      <c r="N165" s="13" t="n"/>
      <c r="O165" s="30" t="n"/>
      <c r="P165" s="13" t="n"/>
      <c r="Q165" s="15" t="n"/>
      <c r="R165" s="17" t="n"/>
      <c r="S165" s="40" t="n"/>
      <c r="T165" s="19" t="n"/>
      <c r="V165" s="1" t="n">
        <v>22</v>
      </c>
      <c r="W165" s="6" t="inlineStr">
        <is>
          <t>Ormat</t>
        </is>
      </c>
      <c r="X165" s="20" t="inlineStr">
        <is>
          <t>955.071.277.1</t>
        </is>
      </c>
      <c r="Y165" s="13" t="inlineStr">
        <is>
          <t>AJ21-0601</t>
        </is>
      </c>
      <c r="Z165" s="30" t="inlineStr">
        <is>
          <t>V</t>
        </is>
      </c>
      <c r="AA165" s="13" t="n">
        <v>1</v>
      </c>
      <c r="AB165" s="15" t="n">
        <v>350</v>
      </c>
      <c r="AC165" s="17" t="n">
        <v>0</v>
      </c>
      <c r="AD165" s="40" t="n"/>
      <c r="AE165" s="19">
        <f>(AB165*AA165)*(1-AC165)</f>
        <v/>
      </c>
    </row>
    <row r="166" ht="16" customHeight="1">
      <c r="B166" s="1" t="n">
        <v>49</v>
      </c>
      <c r="C166" s="5" t="n"/>
      <c r="D166" s="6" t="n"/>
      <c r="E166" s="6" t="n"/>
      <c r="F166" s="6" t="n"/>
      <c r="G166" s="5" t="n"/>
      <c r="H166" s="5" t="n"/>
      <c r="I166" s="6" t="n"/>
      <c r="J166" s="6" t="n"/>
      <c r="K166" s="6" t="n"/>
      <c r="L166" s="6" t="n"/>
      <c r="M166" s="20" t="n"/>
      <c r="N166" s="13" t="n"/>
      <c r="O166" s="30" t="n"/>
      <c r="P166" s="13" t="n"/>
      <c r="Q166" s="15" t="n"/>
      <c r="R166" s="17" t="n"/>
      <c r="S166" s="40" t="n"/>
      <c r="T166" s="19" t="n"/>
      <c r="V166" s="1" t="n">
        <v>42</v>
      </c>
      <c r="W166" s="6" t="inlineStr">
        <is>
          <t>Raphael</t>
        </is>
      </c>
      <c r="X166" s="20" t="inlineStr">
        <is>
          <t>MTZ9206NI−130</t>
        </is>
      </c>
      <c r="Y166" s="6" t="inlineStr">
        <is>
          <t>AM20-0706</t>
        </is>
      </c>
      <c r="Z166" s="31" t="n"/>
      <c r="AA166" s="13" t="n">
        <v>5</v>
      </c>
      <c r="AB166" s="15" t="n">
        <v>6820</v>
      </c>
      <c r="AC166" s="17" t="n">
        <v>0</v>
      </c>
      <c r="AD166" s="40" t="n"/>
      <c r="AE166" s="19">
        <f>(AB166*AA166)*(1-AC166)</f>
        <v/>
      </c>
    </row>
    <row r="167" ht="16" customHeight="1">
      <c r="B167" s="1" t="n">
        <v>50</v>
      </c>
      <c r="C167" s="5" t="n"/>
      <c r="D167" s="6" t="n"/>
      <c r="E167" s="6" t="n"/>
      <c r="F167" s="6" t="n"/>
      <c r="G167" s="5" t="n"/>
      <c r="H167" s="5" t="n"/>
      <c r="I167" s="6" t="n"/>
      <c r="J167" s="6" t="n"/>
      <c r="K167" s="6" t="n"/>
      <c r="L167" s="6" t="n"/>
      <c r="M167" s="20" t="n"/>
      <c r="N167" s="13" t="n"/>
      <c r="O167" s="30" t="n"/>
      <c r="P167" s="13" t="n"/>
      <c r="Q167" s="15" t="n"/>
      <c r="R167" s="17" t="n"/>
      <c r="S167" s="40" t="n"/>
      <c r="T167" s="19" t="n"/>
      <c r="V167" s="1" t="n">
        <v>3</v>
      </c>
      <c r="W167" s="6" t="inlineStr">
        <is>
          <t>Ormat</t>
        </is>
      </c>
      <c r="X167" s="20" t="inlineStr">
        <is>
          <t>955.071.676.1</t>
        </is>
      </c>
      <c r="Y167" s="13" t="inlineStr">
        <is>
          <t>AJ20-1001</t>
        </is>
      </c>
      <c r="Z167" s="30" t="n"/>
      <c r="AA167" s="13" t="n">
        <v>2</v>
      </c>
      <c r="AB167" s="15" t="n">
        <v>5755</v>
      </c>
      <c r="AC167" s="17" t="n">
        <v>0</v>
      </c>
      <c r="AD167" s="40" t="n"/>
      <c r="AE167" s="19">
        <f>(AB167*AA167)*(1-AC167)</f>
        <v/>
      </c>
    </row>
    <row r="168" ht="16" customHeight="1">
      <c r="B168" s="1" t="n">
        <v>51</v>
      </c>
      <c r="C168" s="5" t="n"/>
      <c r="D168" s="6" t="n"/>
      <c r="E168" s="6" t="n"/>
      <c r="F168" s="6" t="n"/>
      <c r="G168" s="5" t="n"/>
      <c r="H168" s="5" t="n"/>
      <c r="I168" s="6" t="n"/>
      <c r="J168" s="6" t="n"/>
      <c r="K168" s="6" t="n"/>
      <c r="L168" s="6" t="n"/>
      <c r="M168" s="20" t="n"/>
      <c r="N168" s="13" t="n"/>
      <c r="O168" s="30" t="n"/>
      <c r="P168" s="13" t="n"/>
      <c r="Q168" s="15" t="n"/>
      <c r="R168" s="17" t="n"/>
      <c r="S168" s="40" t="n"/>
      <c r="T168" s="19" t="n"/>
      <c r="V168" s="1" t="n">
        <v>4</v>
      </c>
      <c r="W168" s="6" t="inlineStr">
        <is>
          <t>Ormat</t>
        </is>
      </c>
      <c r="X168" s="20" t="inlineStr">
        <is>
          <t>955.072.575.1</t>
        </is>
      </c>
      <c r="Y168" s="13" t="inlineStr">
        <is>
          <t>AJ22-0804</t>
        </is>
      </c>
      <c r="Z168" s="30" t="inlineStr">
        <is>
          <t>V</t>
        </is>
      </c>
      <c r="AA168" s="13" t="n">
        <v>2</v>
      </c>
      <c r="AB168" s="15" t="n">
        <v>3975</v>
      </c>
      <c r="AC168" s="17" t="n">
        <v>0</v>
      </c>
      <c r="AD168" s="40" t="n"/>
      <c r="AE168" s="19">
        <f>(AB168*AA168)*(1-AC168)</f>
        <v/>
      </c>
    </row>
    <row r="169" ht="16" customHeight="1">
      <c r="B169" s="1" t="n">
        <v>52</v>
      </c>
      <c r="C169" s="5" t="n"/>
      <c r="D169" s="6" t="n"/>
      <c r="E169" s="6" t="n"/>
      <c r="F169" s="6" t="n"/>
      <c r="G169" s="5" t="n"/>
      <c r="H169" s="5" t="n"/>
      <c r="I169" s="6" t="n"/>
      <c r="J169" s="6" t="n"/>
      <c r="K169" s="6" t="n"/>
      <c r="L169" s="6" t="n"/>
      <c r="M169" s="20" t="n"/>
      <c r="N169" s="13" t="n"/>
      <c r="O169" s="30" t="n"/>
      <c r="P169" s="13" t="n"/>
      <c r="Q169" s="15" t="n"/>
      <c r="R169" s="17" t="n"/>
      <c r="S169" s="40" t="n"/>
      <c r="T169" s="19" t="n"/>
      <c r="V169" s="1" t="n">
        <v>5</v>
      </c>
      <c r="W169" s="6" t="inlineStr">
        <is>
          <t>Ormat</t>
        </is>
      </c>
      <c r="X169" s="20" t="inlineStr">
        <is>
          <t>955.070.092.1</t>
        </is>
      </c>
      <c r="Y169" s="13" t="inlineStr">
        <is>
          <t>AJ22-0702</t>
        </is>
      </c>
      <c r="Z169" s="30" t="inlineStr">
        <is>
          <t>V</t>
        </is>
      </c>
      <c r="AA169" s="13" t="n">
        <v>1</v>
      </c>
      <c r="AB169" s="15" t="n">
        <v>6051</v>
      </c>
      <c r="AC169" s="17" t="n">
        <v>0</v>
      </c>
      <c r="AD169" s="40" t="n"/>
      <c r="AE169" s="19">
        <f>(AB169*AA169)*(1-AC169)</f>
        <v/>
      </c>
    </row>
    <row r="170" ht="16" customHeight="1">
      <c r="B170" s="1" t="n">
        <v>53</v>
      </c>
      <c r="C170" s="5" t="n"/>
      <c r="D170" s="6" t="n"/>
      <c r="E170" s="6" t="n"/>
      <c r="F170" s="6" t="n"/>
      <c r="G170" s="5" t="n"/>
      <c r="H170" s="5" t="n"/>
      <c r="I170" s="6" t="n"/>
      <c r="J170" s="6" t="n"/>
      <c r="K170" s="6" t="n"/>
      <c r="L170" s="6" t="n"/>
      <c r="M170" s="20" t="n"/>
      <c r="N170" s="13" t="n"/>
      <c r="O170" s="30" t="n"/>
      <c r="P170" s="13" t="n"/>
      <c r="Q170" s="15" t="n"/>
      <c r="R170" s="17" t="n"/>
      <c r="S170" s="40" t="n"/>
      <c r="T170" s="19" t="n"/>
      <c r="V170" s="1" t="n">
        <v>6</v>
      </c>
      <c r="W170" s="6" t="inlineStr">
        <is>
          <t>Ormat</t>
        </is>
      </c>
      <c r="X170" s="20" t="inlineStr">
        <is>
          <t>955.070.093.1</t>
        </is>
      </c>
      <c r="Y170" s="13" t="inlineStr">
        <is>
          <t>AJ21-0702</t>
        </is>
      </c>
      <c r="Z170" s="30" t="inlineStr">
        <is>
          <t>V</t>
        </is>
      </c>
      <c r="AA170" s="13" t="n">
        <v>7</v>
      </c>
      <c r="AB170" s="15" t="n">
        <v>3219</v>
      </c>
      <c r="AC170" s="17" t="n">
        <v>0</v>
      </c>
      <c r="AD170" s="40" t="n"/>
      <c r="AE170" s="19">
        <f>(AB170*AA170)*(1-AC170)</f>
        <v/>
      </c>
    </row>
    <row r="171" ht="16" customHeight="1">
      <c r="B171" s="1" t="n">
        <v>54</v>
      </c>
      <c r="C171" s="5" t="n"/>
      <c r="D171" s="6" t="n"/>
      <c r="E171" s="6" t="n"/>
      <c r="F171" s="6" t="n"/>
      <c r="G171" s="5" t="n"/>
      <c r="H171" s="5" t="n"/>
      <c r="I171" s="6" t="n"/>
      <c r="J171" s="6" t="n"/>
      <c r="K171" s="6" t="n"/>
      <c r="L171" s="6" t="n"/>
      <c r="M171" s="20" t="n"/>
      <c r="N171" s="13" t="n"/>
      <c r="O171" s="30" t="n"/>
      <c r="P171" s="13" t="n"/>
      <c r="Q171" s="15" t="n"/>
      <c r="R171" s="17" t="n"/>
      <c r="S171" s="40" t="n"/>
      <c r="T171" s="19" t="n"/>
      <c r="V171" s="1" t="n">
        <v>8</v>
      </c>
      <c r="W171" s="6" t="inlineStr">
        <is>
          <t>Supergas</t>
        </is>
      </c>
      <c r="X171" s="20" t="n">
        <v>110116</v>
      </c>
      <c r="Y171" s="13" t="inlineStr">
        <is>
          <t>AJ22-0603</t>
        </is>
      </c>
      <c r="Z171" s="30" t="inlineStr">
        <is>
          <t>V</t>
        </is>
      </c>
      <c r="AA171" s="13" t="n">
        <v>5</v>
      </c>
      <c r="AB171" s="15" t="n">
        <v>251</v>
      </c>
      <c r="AC171" s="17" t="n">
        <v>0</v>
      </c>
      <c r="AD171" s="40" t="n"/>
      <c r="AE171" s="19">
        <f>(AB171*AA171)*(1-AC171)</f>
        <v/>
      </c>
    </row>
    <row r="172" ht="16" customHeight="1">
      <c r="B172" s="1" t="n">
        <v>55</v>
      </c>
      <c r="C172" s="5" t="n"/>
      <c r="D172" s="6" t="n"/>
      <c r="E172" s="6" t="n"/>
      <c r="F172" s="6" t="n"/>
      <c r="G172" s="5" t="n"/>
      <c r="H172" s="5" t="n"/>
      <c r="I172" s="6" t="n"/>
      <c r="J172" s="6" t="n"/>
      <c r="K172" s="6" t="n"/>
      <c r="L172" s="6" t="n"/>
      <c r="M172" s="20" t="n"/>
      <c r="N172" s="13" t="n"/>
      <c r="O172" s="30" t="n"/>
      <c r="P172" s="13" t="n"/>
      <c r="Q172" s="15" t="n"/>
      <c r="R172" s="17" t="n"/>
      <c r="S172" s="40" t="n"/>
      <c r="T172" s="19">
        <f>(Q172*P172)*(1-R172)</f>
        <v/>
      </c>
      <c r="V172" s="1" t="n">
        <v>11</v>
      </c>
      <c r="W172" s="6" t="inlineStr">
        <is>
          <t>Ormat</t>
        </is>
      </c>
      <c r="X172" s="20" t="inlineStr">
        <is>
          <t>955.070.741.1</t>
        </is>
      </c>
      <c r="Y172" s="13" t="inlineStr">
        <is>
          <t>AJ20-0206</t>
        </is>
      </c>
      <c r="Z172" s="30" t="inlineStr">
        <is>
          <t>V</t>
        </is>
      </c>
      <c r="AA172" s="13" t="n">
        <v>10</v>
      </c>
      <c r="AB172" s="15" t="n">
        <v>223.3</v>
      </c>
      <c r="AC172" s="17" t="n">
        <v>0</v>
      </c>
      <c r="AD172" s="40" t="n"/>
      <c r="AE172" s="19">
        <f>(AB172*AA172)*(1-AC172)</f>
        <v/>
      </c>
    </row>
    <row r="173" ht="16" customHeight="1">
      <c r="B173" s="1" t="n">
        <v>56</v>
      </c>
      <c r="C173" s="5" t="n"/>
      <c r="D173" s="6" t="n"/>
      <c r="E173" s="6" t="n"/>
      <c r="F173" s="6" t="n"/>
      <c r="G173" s="5" t="n"/>
      <c r="H173" s="5" t="n"/>
      <c r="I173" s="6" t="n"/>
      <c r="J173" s="6" t="n"/>
      <c r="K173" s="6" t="n"/>
      <c r="L173" s="6" t="n"/>
      <c r="M173" s="20" t="n"/>
      <c r="N173" s="13" t="n"/>
      <c r="O173" s="30" t="n"/>
      <c r="P173" s="13" t="n"/>
      <c r="Q173" s="15" t="n"/>
      <c r="R173" s="17" t="n"/>
      <c r="S173" s="40" t="n"/>
      <c r="T173" s="19">
        <f>(Q173*P173)*(1-R173)</f>
        <v/>
      </c>
      <c r="V173" s="1" t="n">
        <v>12</v>
      </c>
      <c r="W173" s="6" t="inlineStr">
        <is>
          <t>Ormat</t>
        </is>
      </c>
      <c r="X173" s="20" t="inlineStr">
        <is>
          <t>955.070.841.1</t>
        </is>
      </c>
      <c r="Y173" s="13" t="inlineStr">
        <is>
          <t>AJ21-0103</t>
        </is>
      </c>
      <c r="Z173" s="30" t="inlineStr">
        <is>
          <t>V</t>
        </is>
      </c>
      <c r="AA173" s="13" t="n">
        <v>3</v>
      </c>
      <c r="AB173" s="15" t="n">
        <v>134.8</v>
      </c>
      <c r="AC173" s="17" t="n">
        <v>0</v>
      </c>
      <c r="AD173" s="40" t="n"/>
      <c r="AE173" s="19">
        <f>(AB173*AA173)*(1-AC173)</f>
        <v/>
      </c>
    </row>
    <row r="174" ht="16" customHeight="1">
      <c r="B174" s="1" t="n">
        <v>57</v>
      </c>
      <c r="C174" s="5" t="n"/>
      <c r="D174" s="6" t="n"/>
      <c r="E174" s="6" t="n"/>
      <c r="F174" s="6" t="n"/>
      <c r="G174" s="5" t="n"/>
      <c r="H174" s="5" t="n"/>
      <c r="I174" s="6" t="n"/>
      <c r="J174" s="6" t="n"/>
      <c r="K174" s="6" t="n"/>
      <c r="L174" s="6" t="n"/>
      <c r="M174" s="20" t="n"/>
      <c r="N174" s="13" t="n"/>
      <c r="O174" s="30" t="n"/>
      <c r="P174" s="13" t="n"/>
      <c r="Q174" s="15" t="n"/>
      <c r="R174" s="17" t="n"/>
      <c r="S174" s="40" t="n"/>
      <c r="T174" s="19" t="n"/>
      <c r="V174" s="1" t="n">
        <v>13</v>
      </c>
      <c r="W174" s="6" t="inlineStr">
        <is>
          <t>Ormat</t>
        </is>
      </c>
      <c r="X174" s="20" t="inlineStr">
        <is>
          <t>955.074.758.1</t>
        </is>
      </c>
      <c r="Y174" s="13" t="inlineStr">
        <is>
          <t>AJ21-0501</t>
        </is>
      </c>
      <c r="Z174" s="30" t="inlineStr">
        <is>
          <t>V</t>
        </is>
      </c>
      <c r="AA174" s="13" t="n">
        <v>1</v>
      </c>
      <c r="AB174" s="15" t="n">
        <v>193.77</v>
      </c>
      <c r="AC174" s="17" t="n">
        <v>0</v>
      </c>
      <c r="AD174" s="40" t="n"/>
      <c r="AE174" s="19">
        <f>(AB174*AA174)*(1-AC174)</f>
        <v/>
      </c>
    </row>
    <row r="175" ht="16" customHeight="1">
      <c r="B175" s="1" t="n">
        <v>58</v>
      </c>
      <c r="C175" s="5" t="n"/>
      <c r="D175" s="6" t="n"/>
      <c r="E175" s="6" t="n"/>
      <c r="F175" s="6" t="n"/>
      <c r="G175" s="5" t="n"/>
      <c r="H175" s="5" t="n"/>
      <c r="I175" s="6" t="n"/>
      <c r="J175" s="6" t="n"/>
      <c r="K175" s="6" t="n"/>
      <c r="L175" s="6" t="n"/>
      <c r="M175" s="20" t="n"/>
      <c r="N175" s="13" t="n"/>
      <c r="O175" s="30" t="n"/>
      <c r="P175" s="13" t="n"/>
      <c r="Q175" s="15" t="n"/>
      <c r="R175" s="17" t="n"/>
      <c r="S175" s="40" t="n"/>
      <c r="T175" s="19" t="n"/>
      <c r="V175" s="1" t="n">
        <v>14</v>
      </c>
      <c r="W175" s="6" t="inlineStr">
        <is>
          <t>Ormat</t>
        </is>
      </c>
      <c r="X175" s="20" t="inlineStr">
        <is>
          <t>955.070.840.1</t>
        </is>
      </c>
      <c r="Y175" s="13" t="inlineStr">
        <is>
          <t>AJ22-1202</t>
        </is>
      </c>
      <c r="Z175" s="30" t="inlineStr">
        <is>
          <t>V</t>
        </is>
      </c>
      <c r="AA175" s="13" t="n">
        <v>3</v>
      </c>
      <c r="AB175" s="15" t="n">
        <v>223</v>
      </c>
      <c r="AC175" s="17" t="n">
        <v>0</v>
      </c>
      <c r="AD175" s="40" t="n"/>
      <c r="AE175" s="19">
        <f>(AB175*AA175)*(1-AC175)</f>
        <v/>
      </c>
    </row>
    <row r="176" ht="16" customHeight="1">
      <c r="B176" s="51" t="n">
        <v>1</v>
      </c>
      <c r="C176" s="5" t="n"/>
      <c r="D176" s="6" t="n"/>
      <c r="E176" s="6" t="n"/>
      <c r="F176" s="6" t="n"/>
      <c r="G176" s="5" t="n"/>
      <c r="H176" s="5" t="n"/>
      <c r="I176" s="6" t="n"/>
      <c r="J176" s="6" t="n"/>
      <c r="K176" s="6" t="n"/>
      <c r="L176" s="49" t="n"/>
      <c r="M176" s="20" t="n"/>
      <c r="N176" s="13" t="n"/>
      <c r="O176" s="30" t="n"/>
      <c r="P176" s="13" t="n"/>
      <c r="Q176" s="15" t="n"/>
      <c r="R176" s="17" t="n"/>
      <c r="S176" s="40" t="n"/>
      <c r="T176" s="19">
        <f>(Q176*P176)*(1-R176)</f>
        <v/>
      </c>
      <c r="V176" s="1" t="n">
        <v>15</v>
      </c>
      <c r="W176" s="6" t="inlineStr">
        <is>
          <t>Ormat</t>
        </is>
      </c>
      <c r="X176" s="20" t="inlineStr">
        <is>
          <t>955.071.839.1</t>
        </is>
      </c>
      <c r="Y176" s="13" t="inlineStr">
        <is>
          <t>AJ20-0206</t>
        </is>
      </c>
      <c r="Z176" s="30" t="inlineStr">
        <is>
          <t>V</t>
        </is>
      </c>
      <c r="AA176" s="13" t="n">
        <v>38</v>
      </c>
      <c r="AB176" s="15" t="n">
        <v>143.53</v>
      </c>
      <c r="AC176" s="17" t="n">
        <v>0</v>
      </c>
      <c r="AD176" s="40" t="n"/>
      <c r="AE176" s="19">
        <f>(AB176*AA176)*(1-AC176)</f>
        <v/>
      </c>
    </row>
    <row r="177" ht="16" customHeight="1">
      <c r="B177" s="1" t="n">
        <v>2</v>
      </c>
      <c r="C177" s="5" t="n"/>
      <c r="D177" s="6" t="n"/>
      <c r="E177" s="6" t="n"/>
      <c r="F177" s="6" t="n"/>
      <c r="G177" s="5" t="n"/>
      <c r="H177" s="5" t="n"/>
      <c r="I177" s="6" t="n"/>
      <c r="J177" s="6" t="n"/>
      <c r="K177" s="6" t="n"/>
      <c r="L177" s="6" t="n"/>
      <c r="M177" s="20" t="n"/>
      <c r="N177" s="13" t="n"/>
      <c r="O177" s="30" t="n"/>
      <c r="P177" s="13" t="n"/>
      <c r="Q177" s="15" t="n"/>
      <c r="R177" s="17" t="n">
        <v>0</v>
      </c>
      <c r="S177" s="40" t="n"/>
      <c r="T177" s="19">
        <f>(Q177*P177)*(1-R177)</f>
        <v/>
      </c>
      <c r="V177" s="1" t="n">
        <v>16</v>
      </c>
      <c r="W177" s="6" t="inlineStr">
        <is>
          <t>Ormat</t>
        </is>
      </c>
      <c r="X177" s="20" t="inlineStr">
        <is>
          <t>955.070.839.1</t>
        </is>
      </c>
      <c r="Y177" s="13" t="inlineStr">
        <is>
          <t>AJ20-0106</t>
        </is>
      </c>
      <c r="Z177" s="30" t="inlineStr">
        <is>
          <t>V</t>
        </is>
      </c>
      <c r="AA177" s="13" t="n">
        <v>3</v>
      </c>
      <c r="AB177" s="15" t="n">
        <v>100</v>
      </c>
      <c r="AC177" s="17" t="n">
        <v>0</v>
      </c>
      <c r="AD177" s="40" t="n"/>
      <c r="AE177" s="19">
        <f>(AB177*AA177)*(1-AC177)</f>
        <v/>
      </c>
    </row>
    <row r="178" ht="16" customHeight="1">
      <c r="B178" s="1" t="n">
        <v>3</v>
      </c>
      <c r="C178" s="5" t="n"/>
      <c r="D178" s="6" t="n"/>
      <c r="E178" s="6" t="n"/>
      <c r="F178" s="6" t="n"/>
      <c r="G178" s="5" t="n"/>
      <c r="H178" s="5" t="n"/>
      <c r="I178" s="6" t="n"/>
      <c r="J178" s="6" t="n"/>
      <c r="K178" s="6" t="n"/>
      <c r="L178" s="6" t="inlineStr">
        <is>
          <t>Ormat</t>
        </is>
      </c>
      <c r="M178" s="20" t="inlineStr">
        <is>
          <t>955.071.676.1</t>
        </is>
      </c>
      <c r="N178" s="13" t="inlineStr">
        <is>
          <t>AJ19-1205</t>
        </is>
      </c>
      <c r="O178" s="30" t="inlineStr">
        <is>
          <t>V</t>
        </is>
      </c>
      <c r="P178" s="13" t="n">
        <v>1</v>
      </c>
      <c r="Q178" s="15" t="n">
        <v>5755.32</v>
      </c>
      <c r="R178" s="17" t="n">
        <v>0</v>
      </c>
      <c r="S178" s="40" t="n"/>
      <c r="T178" s="19">
        <f>(Q178*P178)*(1-R178)</f>
        <v/>
      </c>
      <c r="V178" s="1" t="n">
        <v>18</v>
      </c>
      <c r="W178" s="6" t="inlineStr">
        <is>
          <t>Supergas</t>
        </is>
      </c>
      <c r="X178" s="20" t="n">
        <v>110068</v>
      </c>
      <c r="Y178" s="13" t="inlineStr">
        <is>
          <t>AJ22-0603</t>
        </is>
      </c>
      <c r="Z178" s="30" t="inlineStr">
        <is>
          <t>V</t>
        </is>
      </c>
      <c r="AA178" s="13" t="n">
        <v>20</v>
      </c>
      <c r="AB178" s="15" t="n">
        <v>110</v>
      </c>
      <c r="AC178" s="17" t="n">
        <v>0</v>
      </c>
      <c r="AD178" s="40" t="n"/>
      <c r="AE178" s="19">
        <f>(AB178*AA178)*(1-AC178)</f>
        <v/>
      </c>
    </row>
    <row r="179" ht="16" customHeight="1">
      <c r="B179" s="1" t="n">
        <v>4</v>
      </c>
      <c r="C179" s="5" t="n"/>
      <c r="D179" s="6" t="n"/>
      <c r="E179" s="6" t="n"/>
      <c r="F179" s="6" t="n"/>
      <c r="G179" s="5" t="n"/>
      <c r="H179" s="5" t="n"/>
      <c r="I179" s="6" t="n"/>
      <c r="J179" s="6" t="n"/>
      <c r="K179" s="6" t="n"/>
      <c r="L179" s="6" t="inlineStr">
        <is>
          <t>Ormat</t>
        </is>
      </c>
      <c r="M179" s="20" t="inlineStr">
        <is>
          <t>955.072.575.1</t>
        </is>
      </c>
      <c r="N179" s="13" t="inlineStr">
        <is>
          <t>AJ20-0102</t>
        </is>
      </c>
      <c r="O179" s="30" t="n"/>
      <c r="P179" s="13" t="n">
        <v>8</v>
      </c>
      <c r="Q179" s="15" t="n">
        <v>3441</v>
      </c>
      <c r="R179" s="17" t="n">
        <v>0.1</v>
      </c>
      <c r="S179" s="40" t="n"/>
      <c r="T179" s="19">
        <f>(Q179*P179)*(1-R179)</f>
        <v/>
      </c>
      <c r="V179" s="1" t="n">
        <v>22</v>
      </c>
      <c r="W179" s="6" t="inlineStr">
        <is>
          <t>Ormat</t>
        </is>
      </c>
      <c r="X179" s="20" t="inlineStr">
        <is>
          <t>955.071.277.1</t>
        </is>
      </c>
      <c r="Y179" s="13" t="inlineStr">
        <is>
          <t>AJ22-0308</t>
        </is>
      </c>
      <c r="Z179" s="30" t="inlineStr">
        <is>
          <t>V</t>
        </is>
      </c>
      <c r="AA179" s="13" t="n">
        <v>6</v>
      </c>
      <c r="AB179" s="15" t="n">
        <v>400</v>
      </c>
      <c r="AC179" s="17" t="n">
        <v>0</v>
      </c>
      <c r="AD179" s="40" t="n"/>
      <c r="AE179" s="19">
        <f>(AB179*AA179)*(1-AC179)</f>
        <v/>
      </c>
    </row>
    <row r="180" ht="16" customHeight="1">
      <c r="B180" s="1" t="n">
        <v>5</v>
      </c>
      <c r="C180" s="5" t="n"/>
      <c r="D180" s="6" t="n"/>
      <c r="E180" s="6" t="n"/>
      <c r="F180" s="6" t="n"/>
      <c r="G180" s="5" t="n"/>
      <c r="H180" s="5" t="n"/>
      <c r="I180" s="6" t="n"/>
      <c r="J180" s="6" t="n"/>
      <c r="K180" s="6" t="n"/>
      <c r="L180" s="6" t="inlineStr">
        <is>
          <t>Ormat</t>
        </is>
      </c>
      <c r="M180" s="20" t="inlineStr">
        <is>
          <t>955.070.092.1</t>
        </is>
      </c>
      <c r="N180" s="13" t="inlineStr">
        <is>
          <t>AJ21-0702</t>
        </is>
      </c>
      <c r="O180" s="30" t="inlineStr">
        <is>
          <t>V</t>
        </is>
      </c>
      <c r="P180" s="13" t="n">
        <v>5</v>
      </c>
      <c r="Q180" s="15" t="n">
        <v>5551</v>
      </c>
      <c r="R180" s="17" t="n">
        <v>0</v>
      </c>
      <c r="S180" s="40" t="n"/>
      <c r="T180" s="19">
        <f>(Q180*P180)*(1-R180)</f>
        <v/>
      </c>
      <c r="V180" s="1" t="n">
        <v>42</v>
      </c>
      <c r="W180" s="6" t="inlineStr">
        <is>
          <t>Raphael</t>
        </is>
      </c>
      <c r="X180" s="20" t="inlineStr">
        <is>
          <t>MTZ9206NI−130</t>
        </is>
      </c>
      <c r="Y180" s="6" t="inlineStr">
        <is>
          <t>AM20-0802</t>
        </is>
      </c>
      <c r="Z180" s="31" t="n"/>
      <c r="AA180" s="13" t="n">
        <v>1</v>
      </c>
      <c r="AB180" s="15" t="n">
        <v>6820</v>
      </c>
      <c r="AC180" s="17" t="n">
        <v>0</v>
      </c>
      <c r="AD180" s="40" t="n"/>
      <c r="AE180" s="19">
        <f>(AB180*AA180)*(1-AC180)</f>
        <v/>
      </c>
    </row>
    <row r="181" ht="16" customHeight="1">
      <c r="B181" s="1" t="n">
        <v>6</v>
      </c>
      <c r="C181" s="5" t="n"/>
      <c r="D181" s="6" t="n"/>
      <c r="E181" s="6" t="n"/>
      <c r="F181" s="6" t="n"/>
      <c r="G181" s="5" t="n"/>
      <c r="H181" s="5" t="n"/>
      <c r="I181" s="6" t="n"/>
      <c r="J181" s="6" t="n"/>
      <c r="K181" s="6" t="n"/>
      <c r="L181" s="6" t="inlineStr">
        <is>
          <t>Ormat</t>
        </is>
      </c>
      <c r="M181" s="20" t="inlineStr">
        <is>
          <t>955.070.093.1</t>
        </is>
      </c>
      <c r="N181" s="13" t="inlineStr">
        <is>
          <t>AJ20-0602</t>
        </is>
      </c>
      <c r="O181" s="30" t="inlineStr">
        <is>
          <t>V</t>
        </is>
      </c>
      <c r="P181" s="13" t="n">
        <v>1</v>
      </c>
      <c r="Q181" s="15" t="n">
        <v>3065</v>
      </c>
      <c r="R181" s="17" t="n">
        <v>0</v>
      </c>
      <c r="S181" s="40" t="n"/>
      <c r="T181" s="19">
        <f>(Q181*P181)*(1-R181)</f>
        <v/>
      </c>
      <c r="V181" s="1" t="n">
        <v>3</v>
      </c>
      <c r="W181" s="6" t="inlineStr">
        <is>
          <t>Ormat</t>
        </is>
      </c>
      <c r="X181" s="20" t="inlineStr">
        <is>
          <t>955.071.676.1</t>
        </is>
      </c>
      <c r="Y181" s="13" t="inlineStr">
        <is>
          <t>AJ20-1201</t>
        </is>
      </c>
      <c r="Z181" s="30" t="inlineStr">
        <is>
          <t>V</t>
        </is>
      </c>
      <c r="AA181" s="13" t="n">
        <v>1</v>
      </c>
      <c r="AB181" s="15" t="n">
        <v>5755</v>
      </c>
      <c r="AC181" s="17" t="n">
        <v>0</v>
      </c>
      <c r="AD181" s="40" t="n"/>
      <c r="AE181" s="19">
        <f>(AB181*AA181)*(1-AC181)</f>
        <v/>
      </c>
    </row>
    <row r="182" ht="16" customHeight="1">
      <c r="B182" s="1" t="n">
        <v>7</v>
      </c>
      <c r="C182" s="5" t="n"/>
      <c r="D182" s="6" t="n"/>
      <c r="E182" s="6" t="n"/>
      <c r="F182" s="6" t="n"/>
      <c r="G182" s="5" t="n"/>
      <c r="H182" s="5" t="n"/>
      <c r="I182" s="6" t="n"/>
      <c r="J182" s="6" t="n"/>
      <c r="K182" s="6" t="n"/>
      <c r="L182" s="6" t="n"/>
      <c r="M182" s="20" t="n"/>
      <c r="N182" s="13" t="n"/>
      <c r="O182" s="30" t="n"/>
      <c r="P182" s="13" t="n"/>
      <c r="Q182" s="15" t="n"/>
      <c r="R182" s="17" t="n"/>
      <c r="S182" s="40" t="n"/>
      <c r="T182" s="19">
        <f>(Q182*P182)*(1-R182)</f>
        <v/>
      </c>
      <c r="V182" s="1" t="n">
        <v>4</v>
      </c>
      <c r="W182" s="6" t="inlineStr">
        <is>
          <t>Ormat</t>
        </is>
      </c>
      <c r="X182" s="20" t="inlineStr">
        <is>
          <t>955.072.575.1</t>
        </is>
      </c>
      <c r="Y182" s="13" t="inlineStr">
        <is>
          <t>AJ22-0902</t>
        </is>
      </c>
      <c r="Z182" s="30" t="inlineStr">
        <is>
          <t>V</t>
        </is>
      </c>
      <c r="AA182" s="13" t="n">
        <v>10</v>
      </c>
      <c r="AB182" s="15" t="n">
        <v>4280</v>
      </c>
      <c r="AC182" s="17" t="n">
        <v>0.03</v>
      </c>
      <c r="AD182" s="40" t="n"/>
      <c r="AE182" s="19">
        <f>(AB182*AA182)*(1-AC182)</f>
        <v/>
      </c>
    </row>
    <row r="183" ht="16" customHeight="1">
      <c r="B183" s="1" t="n">
        <v>8</v>
      </c>
      <c r="C183" s="5" t="n"/>
      <c r="D183" s="6" t="n"/>
      <c r="E183" s="6" t="n"/>
      <c r="F183" s="6" t="n"/>
      <c r="G183" s="5" t="n"/>
      <c r="H183" s="5" t="n"/>
      <c r="I183" s="6" t="n"/>
      <c r="J183" s="6" t="n"/>
      <c r="K183" s="6" t="n"/>
      <c r="L183" s="6" t="inlineStr">
        <is>
          <t>Ormat</t>
        </is>
      </c>
      <c r="M183" s="20" t="inlineStr">
        <is>
          <t>955.073.861.1</t>
        </is>
      </c>
      <c r="N183" s="13" t="inlineStr">
        <is>
          <t>AJ22-0106</t>
        </is>
      </c>
      <c r="O183" s="30" t="inlineStr">
        <is>
          <t>V</t>
        </is>
      </c>
      <c r="P183" s="13" t="n">
        <v>1</v>
      </c>
      <c r="Q183" s="15" t="n">
        <v>468</v>
      </c>
      <c r="R183" s="17" t="n">
        <v>0</v>
      </c>
      <c r="S183" s="40" t="n"/>
      <c r="T183" s="19">
        <f>(Q183*P183)*(1-R183)</f>
        <v/>
      </c>
      <c r="V183" s="1" t="n">
        <v>5</v>
      </c>
      <c r="W183" s="6" t="inlineStr">
        <is>
          <t>Ormat</t>
        </is>
      </c>
      <c r="X183" s="20" t="inlineStr">
        <is>
          <t>955.070.092.1</t>
        </is>
      </c>
      <c r="Y183" s="13" t="inlineStr">
        <is>
          <t>AJ22-0902</t>
        </is>
      </c>
      <c r="Z183" s="30" t="inlineStr">
        <is>
          <t>V</t>
        </is>
      </c>
      <c r="AA183" s="13" t="n">
        <v>10</v>
      </c>
      <c r="AB183" s="15" t="n">
        <v>6650</v>
      </c>
      <c r="AC183" s="17" t="n">
        <v>0.03</v>
      </c>
      <c r="AD183" s="40" t="n"/>
      <c r="AE183" s="19">
        <f>(AB183*AA183)*(1-AC183)</f>
        <v/>
      </c>
    </row>
    <row r="184" ht="16" customHeight="1">
      <c r="B184" s="1" t="n">
        <v>9</v>
      </c>
      <c r="C184" s="5" t="n"/>
      <c r="D184" s="6" t="n"/>
      <c r="E184" s="6" t="n"/>
      <c r="F184" s="6" t="n"/>
      <c r="G184" s="5" t="n"/>
      <c r="H184" s="5" t="n"/>
      <c r="I184" s="6" t="n"/>
      <c r="J184" s="6" t="n"/>
      <c r="K184" s="6" t="n"/>
      <c r="L184" s="6" t="n"/>
      <c r="M184" s="20" t="n"/>
      <c r="N184" s="13" t="n"/>
      <c r="O184" s="30" t="n"/>
      <c r="P184" s="13" t="n"/>
      <c r="Q184" s="15" t="n"/>
      <c r="R184" s="17" t="n"/>
      <c r="S184" s="40" t="n"/>
      <c r="T184" s="19">
        <f>(Q184*P184)*(1-R184)</f>
        <v/>
      </c>
      <c r="V184" s="1" t="n">
        <v>6</v>
      </c>
      <c r="W184" s="6" t="inlineStr">
        <is>
          <t>Ormat</t>
        </is>
      </c>
      <c r="X184" s="20" t="inlineStr">
        <is>
          <t>955.070.093.1</t>
        </is>
      </c>
      <c r="Y184" s="13" t="inlineStr">
        <is>
          <t>AJ21-1101</t>
        </is>
      </c>
      <c r="Z184" s="30" t="inlineStr">
        <is>
          <t>V</t>
        </is>
      </c>
      <c r="AA184" s="13" t="n">
        <v>4</v>
      </c>
      <c r="AB184" s="15" t="n">
        <v>3219</v>
      </c>
      <c r="AC184" s="17" t="n">
        <v>0</v>
      </c>
      <c r="AD184" s="40" t="n"/>
      <c r="AE184" s="19">
        <f>(AB184*AA184)*(1-AC184)</f>
        <v/>
      </c>
    </row>
    <row r="185" ht="16" customHeight="1">
      <c r="B185" s="1" t="n">
        <v>10</v>
      </c>
      <c r="C185" s="5" t="n"/>
      <c r="D185" s="6" t="n"/>
      <c r="E185" s="6" t="n"/>
      <c r="F185" s="6" t="n"/>
      <c r="G185" s="5" t="n"/>
      <c r="H185" s="5" t="n"/>
      <c r="I185" s="6" t="n"/>
      <c r="J185" s="6" t="n"/>
      <c r="K185" s="6" t="n"/>
      <c r="L185" s="6" t="n"/>
      <c r="M185" s="20" t="n"/>
      <c r="N185" s="13" t="n"/>
      <c r="O185" s="30" t="n"/>
      <c r="P185" s="13" t="n"/>
      <c r="Q185" s="15" t="n"/>
      <c r="R185" s="17" t="n"/>
      <c r="S185" s="40" t="n"/>
      <c r="T185" s="19">
        <f>(Q185*P185)*(1-R185)</f>
        <v/>
      </c>
      <c r="V185" s="1" t="n">
        <v>8</v>
      </c>
      <c r="W185" s="6" t="inlineStr">
        <is>
          <t>Supergas</t>
        </is>
      </c>
      <c r="X185" s="20" t="n">
        <v>110116</v>
      </c>
      <c r="Y185" s="13" t="inlineStr">
        <is>
          <t>AJ22-1102</t>
        </is>
      </c>
      <c r="Z185" s="30" t="inlineStr">
        <is>
          <t>V</t>
        </is>
      </c>
      <c r="AA185" s="13" t="n">
        <v>10</v>
      </c>
      <c r="AB185" s="15" t="n">
        <v>374</v>
      </c>
      <c r="AC185" s="17" t="n">
        <v>0</v>
      </c>
      <c r="AD185" s="40" t="n"/>
      <c r="AE185" s="19">
        <f>(AB185*AA185)*(1-AC185)</f>
        <v/>
      </c>
    </row>
    <row r="186" ht="16" customHeight="1">
      <c r="B186" s="1" t="n">
        <v>11</v>
      </c>
      <c r="C186" s="5" t="n"/>
      <c r="D186" s="6" t="n"/>
      <c r="E186" s="6" t="n"/>
      <c r="F186" s="6" t="n"/>
      <c r="G186" s="5" t="n"/>
      <c r="H186" s="5" t="n"/>
      <c r="I186" s="6" t="n"/>
      <c r="J186" s="6" t="n"/>
      <c r="K186" s="6" t="n"/>
      <c r="L186" s="6" t="inlineStr">
        <is>
          <t>Ormat</t>
        </is>
      </c>
      <c r="M186" s="20" t="inlineStr">
        <is>
          <t>955.070.741.1</t>
        </is>
      </c>
      <c r="N186" s="13" t="inlineStr">
        <is>
          <t>AJ19-1005</t>
        </is>
      </c>
      <c r="O186" s="30" t="inlineStr">
        <is>
          <t>V</t>
        </is>
      </c>
      <c r="P186" s="13" t="n">
        <v>6</v>
      </c>
      <c r="Q186" s="15" t="n">
        <v>222.3</v>
      </c>
      <c r="R186" s="17" t="n">
        <v>0</v>
      </c>
      <c r="S186" s="40" t="n"/>
      <c r="T186" s="19">
        <f>(Q186*P186)*(1-R186)</f>
        <v/>
      </c>
      <c r="V186" s="1" t="n">
        <v>11</v>
      </c>
      <c r="W186" s="6" t="inlineStr">
        <is>
          <t>Ormat</t>
        </is>
      </c>
      <c r="X186" s="20" t="inlineStr">
        <is>
          <t>955.070.741.1</t>
        </is>
      </c>
      <c r="Y186" s="13" t="inlineStr">
        <is>
          <t>AJ21-0501</t>
        </is>
      </c>
      <c r="Z186" s="30" t="inlineStr">
        <is>
          <t>V</t>
        </is>
      </c>
      <c r="AA186" s="13" t="n">
        <v>6</v>
      </c>
      <c r="AB186" s="15" t="n">
        <v>232.05</v>
      </c>
      <c r="AC186" s="17" t="n">
        <v>0</v>
      </c>
      <c r="AD186" s="40" t="n"/>
      <c r="AE186" s="19">
        <f>(AB186*AA186)*(1-AC186)</f>
        <v/>
      </c>
    </row>
    <row r="187" ht="16" customHeight="1">
      <c r="B187" s="1" t="n">
        <v>12</v>
      </c>
      <c r="C187" s="5" t="n"/>
      <c r="D187" s="6" t="n"/>
      <c r="E187" s="6" t="n"/>
      <c r="F187" s="6" t="n"/>
      <c r="G187" s="5" t="n"/>
      <c r="H187" s="5" t="n"/>
      <c r="I187" s="6" t="n"/>
      <c r="J187" s="6" t="n"/>
      <c r="K187" s="6" t="n"/>
      <c r="L187" s="6" t="inlineStr">
        <is>
          <t>Ormat</t>
        </is>
      </c>
      <c r="M187" s="20" t="inlineStr">
        <is>
          <t>955.070.841.1</t>
        </is>
      </c>
      <c r="N187" s="13" t="inlineStr">
        <is>
          <t>AJ20-0106</t>
        </is>
      </c>
      <c r="O187" s="30" t="inlineStr">
        <is>
          <t>V</t>
        </is>
      </c>
      <c r="P187" s="13" t="n">
        <v>100</v>
      </c>
      <c r="Q187" s="15" t="n">
        <v>134.8</v>
      </c>
      <c r="R187" s="17" t="n">
        <v>0</v>
      </c>
      <c r="S187" s="40" t="n"/>
      <c r="T187" s="19">
        <f>(Q187*P187)*(1-R187)</f>
        <v/>
      </c>
      <c r="V187" s="1" t="n">
        <v>12</v>
      </c>
      <c r="W187" s="6" t="inlineStr">
        <is>
          <t>Supergas</t>
        </is>
      </c>
      <c r="X187" s="20" t="n">
        <v>110109</v>
      </c>
      <c r="Y187" s="13" t="inlineStr">
        <is>
          <t>AJ20-0802</t>
        </is>
      </c>
      <c r="Z187" s="30" t="inlineStr">
        <is>
          <t>V</t>
        </is>
      </c>
      <c r="AA187" s="13" t="n">
        <v>30</v>
      </c>
      <c r="AB187" s="15" t="n">
        <v>147</v>
      </c>
      <c r="AC187" s="17" t="n">
        <v>0</v>
      </c>
      <c r="AD187" s="40" t="n"/>
      <c r="AE187" s="19">
        <f>(AB187*AA187)*(1-AC187)</f>
        <v/>
      </c>
    </row>
    <row r="188" ht="16" customHeight="1">
      <c r="B188" s="1" t="n">
        <v>13</v>
      </c>
      <c r="C188" s="5" t="n"/>
      <c r="D188" s="6" t="n"/>
      <c r="E188" s="6" t="n"/>
      <c r="F188" s="6" t="n"/>
      <c r="G188" s="5" t="n"/>
      <c r="H188" s="5" t="n"/>
      <c r="I188" s="6" t="n"/>
      <c r="J188" s="6" t="n"/>
      <c r="K188" s="6" t="n"/>
      <c r="L188" s="6" t="inlineStr">
        <is>
          <t>Ormat</t>
        </is>
      </c>
      <c r="M188" s="20" t="inlineStr">
        <is>
          <t>955.071.363.1</t>
        </is>
      </c>
      <c r="N188" s="13" t="inlineStr">
        <is>
          <t>AJ20-0903</t>
        </is>
      </c>
      <c r="O188" s="30" t="n"/>
      <c r="P188" s="13" t="n">
        <v>2</v>
      </c>
      <c r="Q188" s="15" t="n">
        <v>177</v>
      </c>
      <c r="R188" s="17" t="n">
        <v>0</v>
      </c>
      <c r="S188" s="40" t="n"/>
      <c r="T188" s="19">
        <f>(Q188*P188)*(1-R188)</f>
        <v/>
      </c>
      <c r="V188" s="1" t="n">
        <v>13</v>
      </c>
      <c r="W188" s="6" t="inlineStr">
        <is>
          <t>Amiad</t>
        </is>
      </c>
      <c r="X188" s="20" t="inlineStr">
        <is>
          <t>730104-000685</t>
        </is>
      </c>
      <c r="Y188" s="13" t="inlineStr">
        <is>
          <t>AJ22-0503</t>
        </is>
      </c>
      <c r="Z188" s="30" t="inlineStr">
        <is>
          <t>V</t>
        </is>
      </c>
      <c r="AA188" s="13" t="n">
        <v>2</v>
      </c>
      <c r="AB188" s="15" t="n">
        <v>365</v>
      </c>
      <c r="AC188" s="17" t="n">
        <v>0</v>
      </c>
      <c r="AD188" s="40" t="n"/>
      <c r="AE188" s="19">
        <f>(AB188*AA188)*(1-AC188)</f>
        <v/>
      </c>
    </row>
    <row r="189" ht="16" customHeight="1">
      <c r="B189" s="1" t="n">
        <v>14</v>
      </c>
      <c r="C189" s="5" t="n"/>
      <c r="D189" s="6" t="n"/>
      <c r="E189" s="6" t="n"/>
      <c r="F189" s="6" t="n"/>
      <c r="G189" s="5" t="n"/>
      <c r="H189" s="5" t="n"/>
      <c r="I189" s="6" t="n"/>
      <c r="J189" s="6" t="n"/>
      <c r="K189" s="6" t="n"/>
      <c r="L189" s="6" t="inlineStr">
        <is>
          <t>Supergas</t>
        </is>
      </c>
      <c r="M189" s="20" t="n">
        <v>110110</v>
      </c>
      <c r="N189" s="13" t="inlineStr">
        <is>
          <t>AJ21-0301</t>
        </is>
      </c>
      <c r="O189" s="30" t="inlineStr">
        <is>
          <t>V</t>
        </is>
      </c>
      <c r="P189" s="13" t="n">
        <v>40</v>
      </c>
      <c r="Q189" s="15" t="n">
        <v>108</v>
      </c>
      <c r="R189" s="17" t="n">
        <v>0</v>
      </c>
      <c r="S189" s="40" t="n"/>
      <c r="T189" s="19">
        <f>(Q189*P189)*(1-R189)</f>
        <v/>
      </c>
      <c r="V189" s="1" t="n">
        <v>14</v>
      </c>
      <c r="W189" s="6" t="inlineStr">
        <is>
          <t>Supergas</t>
        </is>
      </c>
      <c r="X189" s="20" t="n">
        <v>110110</v>
      </c>
      <c r="Y189" s="13" t="inlineStr">
        <is>
          <t>AJ23-0101</t>
        </is>
      </c>
      <c r="Z189" s="30" t="inlineStr">
        <is>
          <t>V</t>
        </is>
      </c>
      <c r="AA189" s="13" t="n">
        <v>30</v>
      </c>
      <c r="AB189" s="15" t="n">
        <v>145</v>
      </c>
      <c r="AC189" s="17" t="n">
        <v>0</v>
      </c>
      <c r="AD189" s="40" t="n"/>
      <c r="AE189" s="19">
        <f>(AB189*AA189)*(1-AC189)</f>
        <v/>
      </c>
    </row>
    <row r="190" ht="16" customHeight="1">
      <c r="B190" s="1" t="n">
        <v>15</v>
      </c>
      <c r="C190" s="5" t="n"/>
      <c r="D190" s="6" t="n"/>
      <c r="E190" s="6" t="n"/>
      <c r="F190" s="6" t="n"/>
      <c r="G190" s="5" t="n"/>
      <c r="H190" s="5" t="n"/>
      <c r="I190" s="6" t="n"/>
      <c r="J190" s="6" t="n"/>
      <c r="K190" s="6" t="n"/>
      <c r="L190" s="6" t="inlineStr">
        <is>
          <t>Ormat</t>
        </is>
      </c>
      <c r="M190" s="20" t="inlineStr">
        <is>
          <t>955.071.839.1</t>
        </is>
      </c>
      <c r="N190" s="13" t="inlineStr">
        <is>
          <t>AJ19-1003</t>
        </is>
      </c>
      <c r="O190" s="30" t="inlineStr">
        <is>
          <t>V</t>
        </is>
      </c>
      <c r="P190" s="13" t="n">
        <v>92</v>
      </c>
      <c r="Q190" s="15" t="n">
        <v>143.53</v>
      </c>
      <c r="R190" s="17" t="n">
        <v>0</v>
      </c>
      <c r="S190" s="40" t="n"/>
      <c r="T190" s="19">
        <f>(Q190*P190)*(1-R190)</f>
        <v/>
      </c>
      <c r="V190" s="1" t="n">
        <v>15</v>
      </c>
      <c r="W190" s="6" t="inlineStr">
        <is>
          <t>Ormat</t>
        </is>
      </c>
      <c r="X190" t="inlineStr">
        <is>
          <t>955.071.839.1</t>
        </is>
      </c>
      <c r="Y190" s="20" t="inlineStr">
        <is>
          <t>AJ20-0304</t>
        </is>
      </c>
      <c r="Z190" s="30" t="inlineStr">
        <is>
          <t>V</t>
        </is>
      </c>
      <c r="AA190" s="13" t="n">
        <v>10</v>
      </c>
      <c r="AB190" s="15" t="n">
        <v>143.53</v>
      </c>
      <c r="AC190" s="17" t="n">
        <v>0</v>
      </c>
      <c r="AD190" s="40" t="n"/>
      <c r="AE190" s="19">
        <f>(AB190*AA190)*(1-AC190)</f>
        <v/>
      </c>
    </row>
    <row r="191" ht="16" customHeight="1">
      <c r="B191" s="1" t="n">
        <v>16</v>
      </c>
      <c r="C191" s="5" t="n"/>
      <c r="D191" s="6" t="n"/>
      <c r="E191" s="6" t="n"/>
      <c r="F191" s="6" t="n"/>
      <c r="G191" s="5" t="n"/>
      <c r="H191" s="5" t="n"/>
      <c r="I191" s="6" t="n"/>
      <c r="J191" s="6" t="n"/>
      <c r="K191" s="6" t="n"/>
      <c r="L191" s="6" t="inlineStr">
        <is>
          <t>Ormat</t>
        </is>
      </c>
      <c r="M191" s="20" t="inlineStr">
        <is>
          <t>955.070.839.1</t>
        </is>
      </c>
      <c r="N191" s="13" t="inlineStr">
        <is>
          <t>AJ19-1201</t>
        </is>
      </c>
      <c r="O191" s="30" t="inlineStr">
        <is>
          <t>V</t>
        </is>
      </c>
      <c r="P191" s="13" t="n">
        <v>5</v>
      </c>
      <c r="Q191" s="15" t="n">
        <v>100</v>
      </c>
      <c r="R191" s="17" t="n">
        <v>0</v>
      </c>
      <c r="S191" s="40" t="n"/>
      <c r="T191" s="19">
        <f>(Q191*P191)*(1-R191)</f>
        <v/>
      </c>
      <c r="V191" s="1" t="n">
        <v>16</v>
      </c>
      <c r="W191" s="6" t="inlineStr">
        <is>
          <t>Ormat</t>
        </is>
      </c>
      <c r="X191" s="20" t="inlineStr">
        <is>
          <t>955.070.839.1</t>
        </is>
      </c>
      <c r="Y191" s="13" t="inlineStr">
        <is>
          <t>AJ20-0205</t>
        </is>
      </c>
      <c r="Z191" s="30" t="inlineStr">
        <is>
          <t>V</t>
        </is>
      </c>
      <c r="AA191" s="13" t="n">
        <v>13</v>
      </c>
      <c r="AB191" s="15" t="n">
        <v>100</v>
      </c>
      <c r="AC191" s="17" t="n">
        <v>0</v>
      </c>
      <c r="AD191" s="40" t="n"/>
      <c r="AE191" s="19">
        <f>(AB191*AA191)*(1-AC191)</f>
        <v/>
      </c>
    </row>
    <row r="192" ht="16" customHeight="1">
      <c r="B192" s="1" t="n">
        <v>17</v>
      </c>
      <c r="C192" s="5" t="n"/>
      <c r="D192" s="6" t="n"/>
      <c r="E192" s="6" t="n"/>
      <c r="F192" s="6" t="n"/>
      <c r="G192" s="5" t="n"/>
      <c r="H192" s="5" t="n"/>
      <c r="I192" s="6" t="n"/>
      <c r="J192" s="6" t="n"/>
      <c r="K192" s="6" t="n"/>
      <c r="L192" s="6" t="n"/>
      <c r="M192" s="20" t="n"/>
      <c r="N192" s="13" t="n"/>
      <c r="O192" s="30" t="n"/>
      <c r="P192" s="13" t="n"/>
      <c r="Q192" s="15" t="n"/>
      <c r="R192" s="17" t="n"/>
      <c r="S192" s="40" t="n"/>
      <c r="T192" s="19">
        <f>(Q192*P192)*(1-R192)</f>
        <v/>
      </c>
      <c r="V192" s="1" t="n">
        <v>22</v>
      </c>
      <c r="W192" s="6" t="inlineStr">
        <is>
          <t>Ormat</t>
        </is>
      </c>
      <c r="X192" s="20" t="inlineStr">
        <is>
          <t>955.071.277.1</t>
        </is>
      </c>
      <c r="Y192" s="13" t="inlineStr">
        <is>
          <t>AJ22-1202</t>
        </is>
      </c>
      <c r="Z192" s="30" t="inlineStr">
        <is>
          <t>V</t>
        </is>
      </c>
      <c r="AA192" s="13" t="n">
        <v>1</v>
      </c>
      <c r="AB192" s="15" t="n">
        <v>400</v>
      </c>
      <c r="AC192" s="17" t="n">
        <v>0</v>
      </c>
      <c r="AD192" s="40" t="n"/>
      <c r="AE192" s="19">
        <f>(AB192*AA192)*(1-AC192)</f>
        <v/>
      </c>
    </row>
    <row r="193" ht="16" customHeight="1">
      <c r="B193" s="1" t="n">
        <v>18</v>
      </c>
      <c r="C193" s="5" t="n"/>
      <c r="D193" s="6" t="n"/>
      <c r="E193" s="6" t="n"/>
      <c r="F193" s="6" t="n"/>
      <c r="G193" s="5" t="n"/>
      <c r="H193" s="5" t="n"/>
      <c r="I193" s="6" t="n"/>
      <c r="J193" s="6" t="n"/>
      <c r="K193" s="6" t="n"/>
      <c r="L193" s="6" t="inlineStr">
        <is>
          <t>Supergas</t>
        </is>
      </c>
      <c r="M193" s="20" t="n">
        <v>110068</v>
      </c>
      <c r="N193" s="13" t="inlineStr">
        <is>
          <t>AJ21-0301</t>
        </is>
      </c>
      <c r="O193" s="30" t="inlineStr">
        <is>
          <t>V</t>
        </is>
      </c>
      <c r="P193" s="13" t="n">
        <v>30</v>
      </c>
      <c r="Q193" s="15" t="n">
        <v>87</v>
      </c>
      <c r="R193" s="17" t="n">
        <v>0</v>
      </c>
      <c r="S193" s="40" t="n"/>
      <c r="T193" s="19">
        <f>(Q193*P193)*(1-R193)</f>
        <v/>
      </c>
      <c r="V193" s="1" t="n">
        <v>42</v>
      </c>
      <c r="W193" s="6" t="inlineStr">
        <is>
          <t>Raphael</t>
        </is>
      </c>
      <c r="X193" s="20" t="inlineStr">
        <is>
          <t>MTZ9206NI−80</t>
        </is>
      </c>
      <c r="Y193" s="6" t="inlineStr">
        <is>
          <t>AM20-0906</t>
        </is>
      </c>
      <c r="Z193" s="31" t="n"/>
      <c r="AA193" s="13" t="n">
        <v>1</v>
      </c>
      <c r="AB193" s="15" t="n">
        <v>6820</v>
      </c>
      <c r="AC193" s="17" t="n">
        <v>0</v>
      </c>
      <c r="AD193" s="40" t="n"/>
      <c r="AE193" s="19">
        <f>(AB193*AA193)*(1-AC193)</f>
        <v/>
      </c>
    </row>
    <row r="194" ht="16" customHeight="1">
      <c r="B194" s="1" t="n">
        <v>19</v>
      </c>
      <c r="C194" s="5" t="n"/>
      <c r="D194" s="6" t="n"/>
      <c r="E194" s="6" t="n"/>
      <c r="F194" s="6" t="n"/>
      <c r="G194" s="5" t="n"/>
      <c r="H194" s="5" t="n"/>
      <c r="I194" s="6" t="n"/>
      <c r="J194" s="6" t="n"/>
      <c r="K194" s="6" t="n"/>
      <c r="L194" s="6" t="inlineStr">
        <is>
          <t>Ormat</t>
        </is>
      </c>
      <c r="M194" s="20" t="inlineStr">
        <is>
          <t>955.071.924.1</t>
        </is>
      </c>
      <c r="N194" s="13" t="inlineStr">
        <is>
          <t>AJ20-0901</t>
        </is>
      </c>
      <c r="O194" s="30" t="inlineStr">
        <is>
          <t>V</t>
        </is>
      </c>
      <c r="P194" s="13" t="n">
        <v>20</v>
      </c>
      <c r="Q194" s="15" t="n">
        <v>696.83</v>
      </c>
      <c r="R194" s="17" t="n">
        <v>0</v>
      </c>
      <c r="S194" s="40" t="n"/>
      <c r="T194" s="19">
        <f>(Q194*P194)*(1-R194)</f>
        <v/>
      </c>
      <c r="V194" s="1" t="n">
        <v>3</v>
      </c>
      <c r="W194" s="6" t="inlineStr">
        <is>
          <t>Ormat</t>
        </is>
      </c>
      <c r="X194" s="20" t="inlineStr">
        <is>
          <t>955.071.676.1</t>
        </is>
      </c>
      <c r="Y194" s="13" t="inlineStr">
        <is>
          <t>AJ21-0702</t>
        </is>
      </c>
      <c r="Z194" s="30" t="inlineStr">
        <is>
          <t>V</t>
        </is>
      </c>
      <c r="AA194" s="13" t="n">
        <v>10</v>
      </c>
      <c r="AB194" s="15" t="n">
        <v>6043</v>
      </c>
      <c r="AC194" s="17" t="n">
        <v>0</v>
      </c>
      <c r="AD194" s="40" t="n"/>
      <c r="AE194" s="19">
        <f>(AB194*AA194)*(1-AC194)</f>
        <v/>
      </c>
    </row>
    <row r="195" ht="16" customHeight="1">
      <c r="B195" s="1" t="n">
        <v>20</v>
      </c>
      <c r="C195" s="5" t="n"/>
      <c r="D195" s="6" t="n"/>
      <c r="E195" s="6" t="n"/>
      <c r="F195" s="6" t="n"/>
      <c r="G195" s="5" t="n"/>
      <c r="H195" s="5" t="n"/>
      <c r="I195" s="6" t="n"/>
      <c r="J195" s="6" t="n"/>
      <c r="K195" s="6" t="n"/>
      <c r="L195" s="6" t="n"/>
      <c r="M195" s="20" t="n"/>
      <c r="N195" s="13" t="n"/>
      <c r="O195" s="30" t="n"/>
      <c r="P195" s="13" t="n"/>
      <c r="Q195" s="15" t="n"/>
      <c r="R195" s="17" t="n"/>
      <c r="S195" s="40" t="n"/>
      <c r="T195" s="19">
        <f>(Q195*P195)*(1-R195)</f>
        <v/>
      </c>
      <c r="V195" s="1" t="n">
        <v>6</v>
      </c>
      <c r="W195" s="6" t="inlineStr">
        <is>
          <t>Ormat</t>
        </is>
      </c>
      <c r="X195" s="20" t="inlineStr">
        <is>
          <t>955.070.093.1</t>
        </is>
      </c>
      <c r="Y195" s="13" t="inlineStr">
        <is>
          <t>AJ22-0701</t>
        </is>
      </c>
      <c r="Z195" s="30" t="inlineStr">
        <is>
          <t>V</t>
        </is>
      </c>
      <c r="AA195" s="13" t="n">
        <v>1</v>
      </c>
      <c r="AB195" s="15" t="n">
        <v>3541</v>
      </c>
      <c r="AC195" s="17" t="n">
        <v>0</v>
      </c>
      <c r="AD195" s="40" t="n"/>
      <c r="AE195" s="19">
        <f>(AB195*AA195)*(1-AC195)</f>
        <v/>
      </c>
    </row>
    <row r="196" ht="16" customHeight="1">
      <c r="B196" s="1" t="n">
        <v>21</v>
      </c>
      <c r="C196" s="5" t="n"/>
      <c r="D196" s="6" t="n"/>
      <c r="E196" s="6" t="n"/>
      <c r="F196" s="6" t="n"/>
      <c r="G196" s="5" t="n"/>
      <c r="H196" s="5" t="n"/>
      <c r="I196" s="6" t="n"/>
      <c r="J196" s="6" t="n"/>
      <c r="K196" s="6" t="n"/>
      <c r="L196" s="6" t="n"/>
      <c r="M196" s="20" t="n"/>
      <c r="N196" s="13" t="n"/>
      <c r="O196" s="30" t="n"/>
      <c r="P196" s="13" t="n"/>
      <c r="Q196" s="15" t="n"/>
      <c r="R196" s="17" t="n"/>
      <c r="S196" s="40" t="n"/>
      <c r="T196" s="19">
        <f>(Q196*P196)*(1-R196)</f>
        <v/>
      </c>
      <c r="V196" s="1" t="n">
        <v>11</v>
      </c>
      <c r="W196" s="6" t="inlineStr">
        <is>
          <t>Ormat</t>
        </is>
      </c>
      <c r="X196" s="20" t="inlineStr">
        <is>
          <t>955.070.741.1</t>
        </is>
      </c>
      <c r="Y196" s="13" t="inlineStr">
        <is>
          <t>AJ21-0601</t>
        </is>
      </c>
      <c r="Z196" s="30" t="inlineStr">
        <is>
          <t>V</t>
        </is>
      </c>
      <c r="AA196" s="13" t="n">
        <v>1</v>
      </c>
      <c r="AB196" s="15" t="n">
        <v>284</v>
      </c>
      <c r="AC196" s="17" t="n">
        <v>0</v>
      </c>
      <c r="AD196" s="40" t="n"/>
      <c r="AE196" s="19">
        <f>(AB196*AA196)*(1-AC196)</f>
        <v/>
      </c>
    </row>
    <row r="197" ht="16" customHeight="1">
      <c r="B197" s="1" t="n">
        <v>22</v>
      </c>
      <c r="C197" s="5" t="n"/>
      <c r="D197" s="6" t="n"/>
      <c r="E197" s="6" t="n"/>
      <c r="F197" s="6" t="n"/>
      <c r="G197" s="5" t="n"/>
      <c r="H197" s="5" t="n"/>
      <c r="I197" s="6" t="n"/>
      <c r="J197" s="6" t="n"/>
      <c r="K197" s="6" t="n"/>
      <c r="L197" s="6" t="inlineStr">
        <is>
          <t>Ormat</t>
        </is>
      </c>
      <c r="M197" s="20" t="inlineStr">
        <is>
          <t>955.071.277.1</t>
        </is>
      </c>
      <c r="N197" s="20" t="inlineStr">
        <is>
          <t>AJ20-1003</t>
        </is>
      </c>
      <c r="O197" s="30" t="n"/>
      <c r="P197" s="13" t="n">
        <v>1</v>
      </c>
      <c r="Q197" s="15" t="n">
        <v>206.67</v>
      </c>
      <c r="R197" s="17" t="n">
        <v>0</v>
      </c>
      <c r="S197" s="40" t="n"/>
      <c r="T197" s="19">
        <f>(Q197*P197)*(1-R197)</f>
        <v/>
      </c>
      <c r="V197" s="1" t="n">
        <v>12</v>
      </c>
      <c r="W197" s="6" t="inlineStr">
        <is>
          <t>Ormat</t>
        </is>
      </c>
      <c r="X197" s="20" t="inlineStr">
        <is>
          <t>955.070.841.1</t>
        </is>
      </c>
      <c r="Y197" s="13" t="inlineStr">
        <is>
          <t>AJ20-1103</t>
        </is>
      </c>
      <c r="Z197" s="30" t="inlineStr">
        <is>
          <t>V</t>
        </is>
      </c>
      <c r="AA197" s="13" t="n">
        <v>4</v>
      </c>
      <c r="AB197" s="15" t="n">
        <v>134.8</v>
      </c>
      <c r="AC197" s="17" t="n">
        <v>0</v>
      </c>
      <c r="AD197" s="40" t="n"/>
      <c r="AE197" s="19">
        <f>(AB197*AA197)*(1-AC197)</f>
        <v/>
      </c>
    </row>
    <row r="198" ht="16" customHeight="1">
      <c r="B198" s="1" t="n">
        <v>23</v>
      </c>
      <c r="C198" s="5" t="n"/>
      <c r="D198" s="6" t="n"/>
      <c r="E198" s="6" t="n"/>
      <c r="F198" s="6" t="n"/>
      <c r="G198" s="5" t="n"/>
      <c r="H198" s="5" t="n"/>
      <c r="I198" s="6" t="n"/>
      <c r="J198" s="6" t="n"/>
      <c r="K198" s="6" t="n"/>
      <c r="L198" s="6" t="n"/>
      <c r="M198" s="20" t="n"/>
      <c r="N198" s="13" t="n"/>
      <c r="O198" s="30" t="n"/>
      <c r="P198" s="13" t="n"/>
      <c r="Q198" s="15" t="n"/>
      <c r="R198" s="17" t="n"/>
      <c r="S198" s="40" t="n"/>
      <c r="T198" s="19" t="n"/>
      <c r="V198" s="1" t="n">
        <v>13</v>
      </c>
      <c r="W198" s="6" t="inlineStr">
        <is>
          <t>Ormat</t>
        </is>
      </c>
      <c r="X198" s="20" t="inlineStr">
        <is>
          <t>955.071.363.1</t>
        </is>
      </c>
      <c r="Y198" s="13" t="inlineStr">
        <is>
          <t>AJ22-0707</t>
        </is>
      </c>
      <c r="Z198" s="30" t="inlineStr">
        <is>
          <t>V</t>
        </is>
      </c>
      <c r="AA198" s="13" t="n">
        <v>2</v>
      </c>
      <c r="AB198" s="15" t="n">
        <v>270</v>
      </c>
      <c r="AC198" s="17" t="n">
        <v>0</v>
      </c>
      <c r="AD198" s="40" t="n"/>
      <c r="AE198" s="19">
        <f>(AB198*AA198)*(1-AC198)</f>
        <v/>
      </c>
    </row>
    <row r="199" ht="16" customHeight="1">
      <c r="B199" s="1" t="n">
        <v>24</v>
      </c>
      <c r="C199" s="5" t="n"/>
      <c r="D199" s="6" t="n"/>
      <c r="E199" s="6" t="n"/>
      <c r="F199" s="6" t="n"/>
      <c r="G199" s="5" t="n"/>
      <c r="H199" s="5" t="n"/>
      <c r="I199" s="6" t="n"/>
      <c r="J199" s="6" t="n"/>
      <c r="K199" s="6" t="n"/>
      <c r="L199" s="6" t="n"/>
      <c r="M199" s="20" t="n"/>
      <c r="N199" s="13" t="n"/>
      <c r="O199" s="30" t="n"/>
      <c r="P199" s="13" t="n"/>
      <c r="Q199" s="15" t="n"/>
      <c r="R199" s="17" t="n"/>
      <c r="S199" s="40" t="n"/>
      <c r="T199" s="19" t="n"/>
      <c r="V199" s="1" t="n">
        <v>14</v>
      </c>
      <c r="W199" s="6" t="inlineStr">
        <is>
          <t>Ormat</t>
        </is>
      </c>
      <c r="X199" s="20" t="inlineStr">
        <is>
          <t>955.070.840.1</t>
        </is>
      </c>
      <c r="Y199" s="13" t="inlineStr">
        <is>
          <t>AJ23-0301</t>
        </is>
      </c>
      <c r="Z199" s="30" t="inlineStr">
        <is>
          <t>V</t>
        </is>
      </c>
      <c r="AA199" s="13" t="n">
        <v>1</v>
      </c>
      <c r="AB199" s="15" t="n">
        <v>245</v>
      </c>
      <c r="AC199" s="17" t="n">
        <v>0</v>
      </c>
      <c r="AD199" s="40" t="n"/>
      <c r="AE199" s="19">
        <f>(AB199*AA199)*(1-AC199)</f>
        <v/>
      </c>
    </row>
    <row r="200" ht="16" customHeight="1">
      <c r="B200" s="1" t="n">
        <v>25</v>
      </c>
      <c r="C200" s="5" t="n"/>
      <c r="D200" s="6" t="n"/>
      <c r="E200" s="6" t="n"/>
      <c r="F200" s="6" t="n"/>
      <c r="G200" s="5" t="n"/>
      <c r="H200" s="5" t="n"/>
      <c r="I200" s="6" t="n"/>
      <c r="J200" s="6" t="n"/>
      <c r="K200" s="6" t="n"/>
      <c r="L200" s="6" t="n"/>
      <c r="M200" s="20" t="n"/>
      <c r="N200" s="13" t="n"/>
      <c r="O200" s="30" t="n"/>
      <c r="P200" s="13" t="n"/>
      <c r="Q200" s="15" t="n"/>
      <c r="R200" s="17" t="n"/>
      <c r="S200" s="40" t="n"/>
      <c r="T200" s="19">
        <f>(Q200*P200)*(1-R200)</f>
        <v/>
      </c>
      <c r="V200" s="1" t="n">
        <v>15</v>
      </c>
      <c r="W200" s="6" t="inlineStr">
        <is>
          <t>Ormat</t>
        </is>
      </c>
      <c r="X200" s="20" t="inlineStr">
        <is>
          <t>955.071.839.1</t>
        </is>
      </c>
      <c r="Y200" s="13" t="inlineStr">
        <is>
          <t>AJ20-0901</t>
        </is>
      </c>
      <c r="Z200" s="30" t="inlineStr">
        <is>
          <t>V</t>
        </is>
      </c>
      <c r="AA200" s="13" t="n">
        <v>2</v>
      </c>
      <c r="AB200" s="15" t="n">
        <v>153</v>
      </c>
      <c r="AC200" s="17" t="n">
        <v>0</v>
      </c>
      <c r="AD200" s="40" t="n"/>
      <c r="AE200" s="19">
        <f>(AB200*AA200)*(1-AC200)</f>
        <v/>
      </c>
    </row>
    <row r="201" ht="16" customHeight="1">
      <c r="B201" s="1" t="n">
        <v>26</v>
      </c>
      <c r="C201" s="5" t="n"/>
      <c r="D201" s="6" t="n"/>
      <c r="E201" s="6" t="n"/>
      <c r="F201" s="6" t="n"/>
      <c r="G201" s="5" t="n"/>
      <c r="H201" s="5" t="n"/>
      <c r="I201" s="6" t="n"/>
      <c r="J201" s="6" t="n"/>
      <c r="K201" s="6" t="n"/>
      <c r="L201" s="6" t="inlineStr">
        <is>
          <t>Ormat</t>
        </is>
      </c>
      <c r="M201" s="20" t="inlineStr">
        <is>
          <t>955.070.409.1</t>
        </is>
      </c>
      <c r="N201" s="13" t="inlineStr">
        <is>
          <t>AJ20-1105</t>
        </is>
      </c>
      <c r="O201" s="30" t="inlineStr">
        <is>
          <t>V</t>
        </is>
      </c>
      <c r="P201" s="13" t="n">
        <v>1</v>
      </c>
      <c r="Q201" s="15" t="n">
        <v>1700</v>
      </c>
      <c r="R201" s="17" t="n">
        <v>0</v>
      </c>
      <c r="S201" s="40" t="n"/>
      <c r="T201" s="19">
        <f>(Q201*P201)*(1-R201)</f>
        <v/>
      </c>
      <c r="V201" s="1" t="n">
        <v>16</v>
      </c>
      <c r="W201" s="6" t="inlineStr">
        <is>
          <t>Ormat</t>
        </is>
      </c>
      <c r="X201" s="20" t="inlineStr">
        <is>
          <t>955.070.839.1</t>
        </is>
      </c>
      <c r="Y201" s="34" t="inlineStr">
        <is>
          <t>AJ20-0402</t>
        </is>
      </c>
      <c r="Z201" s="30" t="inlineStr">
        <is>
          <t>V</t>
        </is>
      </c>
      <c r="AA201" s="13" t="n">
        <v>4</v>
      </c>
      <c r="AB201" s="15" t="n">
        <v>100</v>
      </c>
      <c r="AC201" s="17" t="n">
        <v>0</v>
      </c>
      <c r="AD201" s="40" t="n"/>
      <c r="AE201" s="19">
        <f>(AB201*AA201)*(1-AC201)</f>
        <v/>
      </c>
    </row>
    <row r="202" ht="16" customHeight="1">
      <c r="B202" s="1" t="n">
        <v>27</v>
      </c>
      <c r="C202" s="5" t="n"/>
      <c r="D202" s="6" t="n"/>
      <c r="E202" s="6" t="n"/>
      <c r="F202" s="6" t="n"/>
      <c r="G202" s="5" t="n"/>
      <c r="H202" s="5" t="n"/>
      <c r="I202" s="6" t="n"/>
      <c r="J202" s="6" t="n"/>
      <c r="K202" s="6" t="n"/>
      <c r="L202" s="13" t="n"/>
      <c r="M202" s="13" t="n"/>
      <c r="N202" s="13" t="n"/>
      <c r="O202" s="13" t="n"/>
      <c r="P202" s="13" t="n"/>
      <c r="Q202" s="13" t="n"/>
      <c r="R202" s="13" t="n"/>
      <c r="S202" s="40" t="n"/>
      <c r="T202" s="19">
        <f>(Q202*P202)*(1-R202)</f>
        <v/>
      </c>
      <c r="V202" s="1" t="n">
        <v>42</v>
      </c>
      <c r="W202" s="6" t="inlineStr">
        <is>
          <t>Raphael</t>
        </is>
      </c>
      <c r="X202" s="20" t="inlineStr">
        <is>
          <t>MTZ9206NI−130</t>
        </is>
      </c>
      <c r="Y202" s="6" t="inlineStr">
        <is>
          <t>AM20-1106</t>
        </is>
      </c>
      <c r="Z202" s="31" t="n"/>
      <c r="AA202" s="13" t="n">
        <v>1</v>
      </c>
      <c r="AB202" s="15" t="n">
        <v>6820</v>
      </c>
      <c r="AC202" s="17" t="n">
        <v>0</v>
      </c>
      <c r="AD202" s="40" t="n">
        <v>1500</v>
      </c>
      <c r="AE202" s="19">
        <f>(AB202*AA202)*(1-AC202)</f>
        <v/>
      </c>
    </row>
    <row r="203" ht="16" customHeight="1">
      <c r="B203" s="1" t="n">
        <v>28</v>
      </c>
      <c r="C203" s="5" t="n"/>
      <c r="D203" s="6" t="n"/>
      <c r="E203" s="6" t="n"/>
      <c r="F203" s="6" t="n"/>
      <c r="G203" s="5" t="n"/>
      <c r="H203" s="5" t="n"/>
      <c r="I203" s="6" t="n"/>
      <c r="J203" s="6" t="n"/>
      <c r="K203" s="6" t="n"/>
      <c r="L203" s="6" t="inlineStr">
        <is>
          <t>Raphael</t>
        </is>
      </c>
      <c r="M203" s="20" t="inlineStr">
        <is>
          <t>MTZ9206−80</t>
        </is>
      </c>
      <c r="N203" s="13" t="inlineStr">
        <is>
          <t>AM20-0104</t>
        </is>
      </c>
      <c r="O203" s="30" t="n"/>
      <c r="P203" s="13" t="n">
        <v>1</v>
      </c>
      <c r="Q203" s="15" t="n">
        <v>6620</v>
      </c>
      <c r="R203" s="17" t="n"/>
      <c r="S203" s="40" t="n"/>
      <c r="T203" s="19">
        <f>(Q203*P203)*(1-R203)</f>
        <v/>
      </c>
      <c r="V203" s="1" t="n">
        <v>3</v>
      </c>
      <c r="W203" s="6" t="inlineStr">
        <is>
          <t>Ormat</t>
        </is>
      </c>
      <c r="X203" s="20" t="inlineStr">
        <is>
          <t>955.071.676.1</t>
        </is>
      </c>
      <c r="Y203" s="13" t="inlineStr">
        <is>
          <t>AJ21-1101</t>
        </is>
      </c>
      <c r="Z203" s="30" t="inlineStr">
        <is>
          <t>V</t>
        </is>
      </c>
      <c r="AA203" s="13" t="n">
        <v>4</v>
      </c>
      <c r="AB203" s="15" t="n">
        <v>6043</v>
      </c>
      <c r="AC203" s="17" t="n">
        <v>0</v>
      </c>
      <c r="AD203" s="40" t="n"/>
      <c r="AE203" s="19">
        <f>(AB203*AA203)*(1-AC203)</f>
        <v/>
      </c>
    </row>
    <row r="204" ht="16" customHeight="1">
      <c r="B204" s="1" t="n">
        <v>35</v>
      </c>
      <c r="C204" s="5" t="n"/>
      <c r="D204" s="6" t="n"/>
      <c r="E204" s="6" t="n"/>
      <c r="F204" s="6" t="n"/>
      <c r="G204" s="5" t="n"/>
      <c r="H204" s="5" t="n"/>
      <c r="I204" s="6" t="n"/>
      <c r="J204" s="6" t="n"/>
      <c r="K204" s="6" t="n"/>
      <c r="L204" s="6" t="n"/>
      <c r="M204" s="20" t="n"/>
      <c r="N204" s="13" t="n"/>
      <c r="O204" s="30" t="n"/>
      <c r="P204" s="13" t="n"/>
      <c r="Q204" s="15" t="n"/>
      <c r="R204" s="17" t="n"/>
      <c r="S204" s="40" t="n"/>
      <c r="T204" s="19">
        <f>(Q204*P204)*(1-R204)</f>
        <v/>
      </c>
      <c r="V204" s="1" t="n">
        <v>6</v>
      </c>
      <c r="W204" s="6" t="inlineStr">
        <is>
          <t>Ormat</t>
        </is>
      </c>
      <c r="X204" s="20" t="inlineStr">
        <is>
          <t>955.070.093.1</t>
        </is>
      </c>
      <c r="Y204" s="13" t="inlineStr">
        <is>
          <t>AJ22-0902</t>
        </is>
      </c>
      <c r="Z204" s="30" t="inlineStr">
        <is>
          <t>V</t>
        </is>
      </c>
      <c r="AA204" s="13" t="n">
        <v>10</v>
      </c>
      <c r="AB204" s="15" t="n">
        <v>4550</v>
      </c>
      <c r="AC204" s="17" t="n">
        <v>0.03</v>
      </c>
      <c r="AD204" s="40" t="n"/>
      <c r="AE204" s="19">
        <f>(AB204*AA204)*(1-AC204)</f>
        <v/>
      </c>
    </row>
    <row r="205" ht="16" customHeight="1">
      <c r="B205" s="1" t="n">
        <v>36</v>
      </c>
      <c r="C205" s="5" t="n"/>
      <c r="D205" s="6" t="n"/>
      <c r="E205" s="6" t="n"/>
      <c r="F205" s="6" t="n"/>
      <c r="G205" s="5" t="n"/>
      <c r="H205" s="5" t="n"/>
      <c r="I205" s="6" t="n"/>
      <c r="J205" s="6" t="n"/>
      <c r="K205" s="6" t="n"/>
      <c r="L205" s="6" t="n"/>
      <c r="M205" s="20" t="n"/>
      <c r="N205" s="13" t="n"/>
      <c r="O205" s="30" t="n"/>
      <c r="P205" s="13" t="n"/>
      <c r="Q205" s="15" t="n"/>
      <c r="R205" s="17" t="n"/>
      <c r="S205" s="40" t="n"/>
      <c r="T205" s="19">
        <f>(Q205*P205)*(1-R205)</f>
        <v/>
      </c>
      <c r="V205" s="1" t="n">
        <v>11</v>
      </c>
      <c r="W205" s="6" t="inlineStr">
        <is>
          <t>Ormat</t>
        </is>
      </c>
      <c r="X205" s="20" t="inlineStr">
        <is>
          <t>955.073.215.1</t>
        </is>
      </c>
      <c r="Y205" s="13" t="inlineStr">
        <is>
          <t>AJ22-0102</t>
        </is>
      </c>
      <c r="Z205" s="30" t="inlineStr">
        <is>
          <t>V</t>
        </is>
      </c>
      <c r="AA205" s="13" t="n">
        <v>1</v>
      </c>
      <c r="AB205" s="15" t="n">
        <v>311</v>
      </c>
      <c r="AC205" s="17" t="n">
        <v>0</v>
      </c>
      <c r="AD205" s="40" t="n"/>
      <c r="AE205" s="19">
        <f>(AB205*AA205)*(1-AC205)</f>
        <v/>
      </c>
    </row>
    <row r="206" ht="16" customHeight="1">
      <c r="B206" s="1" t="n">
        <v>37</v>
      </c>
      <c r="C206" s="5" t="n"/>
      <c r="D206" s="6" t="n"/>
      <c r="E206" s="6" t="n"/>
      <c r="F206" s="6" t="n"/>
      <c r="G206" s="5" t="n"/>
      <c r="H206" s="5" t="n"/>
      <c r="I206" s="6" t="n"/>
      <c r="J206" s="6" t="n"/>
      <c r="K206" s="6" t="n"/>
      <c r="L206" s="6" t="n"/>
      <c r="M206" s="20" t="n"/>
      <c r="N206" s="13" t="n"/>
      <c r="O206" s="30" t="n"/>
      <c r="P206" s="13" t="n"/>
      <c r="Q206" s="15" t="n"/>
      <c r="R206" s="17" t="n"/>
      <c r="S206" s="40" t="n"/>
      <c r="T206" s="19">
        <f>(Q206*P206)*(1-R206)</f>
        <v/>
      </c>
      <c r="V206" s="1" t="n">
        <v>12</v>
      </c>
      <c r="W206" s="6" t="inlineStr">
        <is>
          <t>Ormat</t>
        </is>
      </c>
      <c r="X206" s="20" t="inlineStr">
        <is>
          <t>955.070.841.1</t>
        </is>
      </c>
      <c r="Y206" s="13" t="inlineStr">
        <is>
          <t>AJ20-1104</t>
        </is>
      </c>
      <c r="Z206" s="30" t="inlineStr">
        <is>
          <t>V</t>
        </is>
      </c>
      <c r="AA206" s="13" t="n">
        <v>8</v>
      </c>
      <c r="AB206" s="15" t="n">
        <v>134.8</v>
      </c>
      <c r="AC206" s="17" t="n">
        <v>0</v>
      </c>
      <c r="AD206" s="40" t="n"/>
      <c r="AE206" s="19">
        <f>(AB206*AA206)*(1-AC206)</f>
        <v/>
      </c>
    </row>
    <row r="207" ht="16" customHeight="1">
      <c r="B207" s="1" t="n">
        <v>38</v>
      </c>
      <c r="C207" s="5" t="n"/>
      <c r="D207" s="6" t="n"/>
      <c r="E207" s="6" t="n"/>
      <c r="F207" s="6" t="n"/>
      <c r="G207" s="5" t="n"/>
      <c r="H207" s="5" t="n"/>
      <c r="I207" s="6" t="n"/>
      <c r="J207" s="6" t="n"/>
      <c r="K207" s="6" t="n"/>
      <c r="S207" s="37" t="n"/>
      <c r="V207" s="1" t="n">
        <v>13</v>
      </c>
      <c r="W207" s="6" t="inlineStr">
        <is>
          <t>Amiad</t>
        </is>
      </c>
      <c r="X207" s="20" t="inlineStr">
        <is>
          <t>730104-000685</t>
        </is>
      </c>
      <c r="Y207" s="13" t="inlineStr">
        <is>
          <t>AJ22-1203</t>
        </is>
      </c>
      <c r="Z207" s="30" t="inlineStr">
        <is>
          <t>V</t>
        </is>
      </c>
      <c r="AA207" s="13" t="n">
        <v>3</v>
      </c>
      <c r="AB207" s="15" t="n">
        <v>365</v>
      </c>
      <c r="AC207" s="17" t="n">
        <v>0</v>
      </c>
      <c r="AD207" s="40" t="n"/>
      <c r="AE207" s="19">
        <f>(AB207*AA207)*(1-AC207)</f>
        <v/>
      </c>
    </row>
    <row r="208" ht="16" customHeight="1">
      <c r="B208" s="1" t="n">
        <v>39</v>
      </c>
      <c r="C208" s="5" t="n"/>
      <c r="D208" s="6" t="n"/>
      <c r="E208" s="6" t="n"/>
      <c r="F208" s="6" t="n"/>
      <c r="G208" s="5" t="n"/>
      <c r="H208" s="5" t="n"/>
      <c r="I208" s="6" t="n"/>
      <c r="J208" s="6" t="n"/>
      <c r="K208" s="6" t="n"/>
      <c r="S208" s="37" t="n"/>
      <c r="V208" s="1" t="n">
        <v>15</v>
      </c>
      <c r="W208" s="6" t="inlineStr">
        <is>
          <t>Ormat</t>
        </is>
      </c>
      <c r="X208" s="20" t="inlineStr">
        <is>
          <t>955.071.839.1</t>
        </is>
      </c>
      <c r="Y208" s="13" t="inlineStr">
        <is>
          <t>AJ20-1101</t>
        </is>
      </c>
      <c r="Z208" s="30" t="inlineStr">
        <is>
          <t>V</t>
        </is>
      </c>
      <c r="AA208" s="13" t="n">
        <v>3</v>
      </c>
      <c r="AB208" s="15" t="n">
        <v>153</v>
      </c>
      <c r="AC208" s="17" t="n">
        <v>0</v>
      </c>
      <c r="AD208" s="40" t="n"/>
      <c r="AE208" s="19">
        <f>(AB208*AA208)*(1-AC208)</f>
        <v/>
      </c>
    </row>
    <row r="209" ht="16" customHeight="1">
      <c r="B209" s="1" t="n">
        <v>40</v>
      </c>
      <c r="C209" s="5" t="n"/>
      <c r="D209" s="6" t="n"/>
      <c r="E209" s="6" t="n"/>
      <c r="F209" s="6" t="n"/>
      <c r="G209" s="5" t="n"/>
      <c r="H209" s="5" t="n"/>
      <c r="I209" s="6" t="n"/>
      <c r="J209" s="6" t="n"/>
      <c r="K209" s="6" t="n"/>
      <c r="S209" s="37" t="n"/>
      <c r="V209" s="1" t="n">
        <v>16</v>
      </c>
      <c r="W209" s="6" t="inlineStr">
        <is>
          <t>Ormat</t>
        </is>
      </c>
      <c r="X209" s="20" t="inlineStr">
        <is>
          <t>955.070.839.1</t>
        </is>
      </c>
      <c r="Y209" s="34" t="inlineStr">
        <is>
          <t>AJ20-0502</t>
        </is>
      </c>
      <c r="Z209" s="30" t="inlineStr">
        <is>
          <t>V</t>
        </is>
      </c>
      <c r="AA209" s="13" t="n">
        <v>10</v>
      </c>
      <c r="AB209" s="15" t="n">
        <v>100</v>
      </c>
      <c r="AC209" s="17" t="n">
        <v>0</v>
      </c>
      <c r="AD209" s="40" t="n"/>
      <c r="AE209" s="19">
        <f>(AB209*AA209)*(1-AC209)</f>
        <v/>
      </c>
    </row>
    <row r="210" ht="16" customHeight="1">
      <c r="B210" s="1" t="n">
        <v>41</v>
      </c>
      <c r="C210" s="5" t="n"/>
      <c r="D210" s="6" t="n"/>
      <c r="E210" s="6" t="n"/>
      <c r="F210" s="6" t="n"/>
      <c r="G210" s="5" t="n"/>
      <c r="H210" s="5" t="n"/>
      <c r="I210" s="6" t="n"/>
      <c r="J210" s="6" t="n"/>
      <c r="K210" s="6" t="n"/>
      <c r="L210" s="6" t="n"/>
      <c r="M210" s="20" t="n"/>
      <c r="N210" s="13" t="n"/>
      <c r="O210" s="30" t="n"/>
      <c r="P210" s="13" t="n"/>
      <c r="Q210" s="15" t="n"/>
      <c r="R210" s="17" t="n"/>
      <c r="S210" s="40" t="n"/>
      <c r="T210" s="19" t="n"/>
      <c r="V210" s="1" t="n">
        <v>42</v>
      </c>
      <c r="W210" s="6" t="inlineStr">
        <is>
          <t>Raphael</t>
        </is>
      </c>
      <c r="X210" s="20" t="inlineStr">
        <is>
          <t>MTZ9206NI−130</t>
        </is>
      </c>
      <c r="Y210" s="6" t="inlineStr">
        <is>
          <t>AN21-0104</t>
        </is>
      </c>
      <c r="Z210" s="31" t="n"/>
      <c r="AA210" s="13">
        <f>2+1</f>
        <v/>
      </c>
      <c r="AB210" s="15" t="n">
        <v>6820</v>
      </c>
      <c r="AC210" s="17" t="n">
        <v>0</v>
      </c>
      <c r="AD210" s="40" t="n"/>
      <c r="AE210" s="19">
        <f>(AB210*AA210)*(1-AC210)</f>
        <v/>
      </c>
    </row>
    <row r="211" ht="16" customHeight="1">
      <c r="B211" s="1" t="n">
        <v>42</v>
      </c>
      <c r="C211" s="5" t="n"/>
      <c r="D211" s="6" t="n"/>
      <c r="E211" s="6" t="n"/>
      <c r="F211" s="6" t="n"/>
      <c r="G211" s="5" t="n"/>
      <c r="H211" s="5" t="n"/>
      <c r="I211" s="6" t="n"/>
      <c r="J211" s="6" t="n"/>
      <c r="K211" s="6" t="n"/>
      <c r="L211" s="6" t="inlineStr">
        <is>
          <t>Raphael</t>
        </is>
      </c>
      <c r="M211" s="20" t="inlineStr">
        <is>
          <t>MTZ9206NI−130</t>
        </is>
      </c>
      <c r="N211" s="6" t="inlineStr">
        <is>
          <t>AM19-1202</t>
        </is>
      </c>
      <c r="O211" s="31" t="n"/>
      <c r="P211" s="13" t="n">
        <v>4</v>
      </c>
      <c r="Q211" s="15" t="n">
        <v>6580</v>
      </c>
      <c r="R211" s="17" t="n">
        <v>0</v>
      </c>
      <c r="S211" s="40" t="n"/>
      <c r="T211" s="19">
        <f>(Q211*P211)*(1-R211)</f>
        <v/>
      </c>
      <c r="V211" s="1" t="n">
        <v>3</v>
      </c>
      <c r="W211" s="6" t="inlineStr">
        <is>
          <t>Ormat</t>
        </is>
      </c>
      <c r="X211" s="20" t="inlineStr">
        <is>
          <t>955.071.676.1</t>
        </is>
      </c>
      <c r="Y211" s="13" t="inlineStr">
        <is>
          <t>AJ22-0804</t>
        </is>
      </c>
      <c r="Z211" s="30" t="inlineStr">
        <is>
          <t>V</t>
        </is>
      </c>
      <c r="AA211" s="13" t="n">
        <v>2</v>
      </c>
      <c r="AB211" s="15" t="n">
        <v>6647</v>
      </c>
      <c r="AC211" s="17" t="n">
        <v>0</v>
      </c>
      <c r="AD211" s="17" t="n"/>
      <c r="AE211" s="19">
        <f>(AB211*AA211)*(1-AC211)</f>
        <v/>
      </c>
    </row>
    <row r="212" ht="16" customHeight="1">
      <c r="B212" s="1" t="n">
        <v>43</v>
      </c>
      <c r="C212" s="5" t="n"/>
      <c r="D212" s="6" t="n"/>
      <c r="E212" s="6" t="n"/>
      <c r="F212" s="6" t="n"/>
      <c r="G212" s="5" t="n"/>
      <c r="H212" s="5" t="n"/>
      <c r="I212" s="6" t="n"/>
      <c r="J212" s="6" t="n"/>
      <c r="K212" s="6" t="n"/>
      <c r="L212" s="6" t="n"/>
      <c r="M212" s="32" t="n"/>
      <c r="N212" s="13" t="n"/>
      <c r="O212" s="30" t="n"/>
      <c r="P212" s="13" t="n"/>
      <c r="Q212" s="15" t="n"/>
      <c r="R212" s="17" t="n"/>
      <c r="S212" s="40" t="n"/>
      <c r="T212" s="19" t="n"/>
      <c r="V212" s="1" t="n">
        <v>11</v>
      </c>
      <c r="W212" s="6" t="inlineStr">
        <is>
          <t>ONI</t>
        </is>
      </c>
      <c r="X212" s="20" t="inlineStr">
        <is>
          <t>955.070.741.1</t>
        </is>
      </c>
      <c r="Y212" s="13" t="inlineStr">
        <is>
          <t>AJ22-0201</t>
        </is>
      </c>
      <c r="Z212" s="30" t="inlineStr">
        <is>
          <t>V</t>
        </is>
      </c>
      <c r="AA212" s="13" t="n">
        <v>3</v>
      </c>
      <c r="AB212" s="15">
        <f>924.89/3</f>
        <v/>
      </c>
      <c r="AC212" s="17" t="n">
        <v>0</v>
      </c>
      <c r="AD212" s="17" t="n"/>
      <c r="AE212" s="19">
        <f>(AB212*AA212)*(1-AC212)</f>
        <v/>
      </c>
    </row>
    <row r="213" ht="16" customHeight="1">
      <c r="B213" s="1" t="n">
        <v>44</v>
      </c>
      <c r="C213" s="5" t="n"/>
      <c r="D213" s="6" t="n"/>
      <c r="E213" s="6" t="n"/>
      <c r="F213" s="6" t="n"/>
      <c r="G213" s="5" t="n"/>
      <c r="H213" s="5" t="n"/>
      <c r="I213" s="6" t="n"/>
      <c r="J213" s="6" t="n"/>
      <c r="K213" s="6" t="n"/>
      <c r="L213" s="6" t="n"/>
      <c r="M213" s="32" t="n"/>
      <c r="N213" s="13" t="n"/>
      <c r="O213" s="30" t="n"/>
      <c r="P213" s="13" t="n"/>
      <c r="Q213" s="15" t="n"/>
      <c r="R213" s="17" t="n"/>
      <c r="S213" s="40" t="n"/>
      <c r="T213" s="19" t="n"/>
      <c r="V213" s="1" t="n">
        <v>12</v>
      </c>
      <c r="W213" s="6" t="inlineStr">
        <is>
          <t>Ormat</t>
        </is>
      </c>
      <c r="X213" s="20" t="inlineStr">
        <is>
          <t>955.070.841.1</t>
        </is>
      </c>
      <c r="Y213" s="30" t="inlineStr">
        <is>
          <t>AJ20-1202</t>
        </is>
      </c>
      <c r="Z213" s="30" t="inlineStr">
        <is>
          <t>V</t>
        </is>
      </c>
      <c r="AA213" s="13" t="n">
        <v>2</v>
      </c>
      <c r="AB213" s="15" t="n">
        <v>134.8</v>
      </c>
      <c r="AC213" s="17" t="n">
        <v>0</v>
      </c>
      <c r="AD213" s="17" t="n"/>
      <c r="AE213" s="19">
        <f>(AB213*AA213)*(1-AC213)</f>
        <v/>
      </c>
    </row>
    <row r="214" ht="16" customHeight="1">
      <c r="B214" s="1" t="n">
        <v>45</v>
      </c>
      <c r="C214" s="5" t="n"/>
      <c r="D214" s="6" t="n"/>
      <c r="E214" s="6" t="n"/>
      <c r="F214" s="6" t="n"/>
      <c r="G214" s="5" t="n"/>
      <c r="H214" s="5" t="n"/>
      <c r="I214" s="6" t="n"/>
      <c r="J214" s="6" t="n"/>
      <c r="K214" s="6" t="n"/>
      <c r="L214" s="6" t="n"/>
      <c r="M214" s="32" t="n"/>
      <c r="N214" s="13" t="n"/>
      <c r="O214" s="30" t="n"/>
      <c r="P214" s="13" t="n"/>
      <c r="Q214" s="15" t="n"/>
      <c r="R214" s="17" t="n"/>
      <c r="S214" s="40" t="n"/>
      <c r="T214" s="19" t="n"/>
      <c r="V214" s="1" t="n">
        <v>13</v>
      </c>
      <c r="W214" s="6" t="inlineStr">
        <is>
          <t>Amiad</t>
        </is>
      </c>
      <c r="X214" s="20" t="inlineStr">
        <is>
          <t>730104-000685</t>
        </is>
      </c>
      <c r="Y214" s="13" t="inlineStr">
        <is>
          <t>AJ22-1205</t>
        </is>
      </c>
      <c r="Z214" s="30" t="inlineStr">
        <is>
          <t>V</t>
        </is>
      </c>
      <c r="AA214" s="13" t="n">
        <v>11</v>
      </c>
      <c r="AB214" s="15" t="n">
        <v>365</v>
      </c>
      <c r="AC214" s="17" t="n">
        <v>0</v>
      </c>
      <c r="AD214" s="17" t="n"/>
      <c r="AE214" s="19">
        <f>(AB214*AA214)*(1-AC214)</f>
        <v/>
      </c>
    </row>
    <row r="215" ht="16" customHeight="1">
      <c r="B215" s="1" t="n">
        <v>46</v>
      </c>
      <c r="C215" s="5" t="n"/>
      <c r="D215" s="6" t="n"/>
      <c r="E215" s="6" t="n"/>
      <c r="F215" s="6" t="n"/>
      <c r="G215" s="5" t="n"/>
      <c r="H215" s="5" t="n"/>
      <c r="I215" s="6" t="n"/>
      <c r="J215" s="6" t="n"/>
      <c r="K215" s="6" t="n"/>
      <c r="S215" s="37" t="n"/>
      <c r="V215" s="1" t="n">
        <v>15</v>
      </c>
      <c r="W215" s="6" t="inlineStr">
        <is>
          <t>Ormat</t>
        </is>
      </c>
      <c r="X215" s="20" t="inlineStr">
        <is>
          <t>955.071.365.1</t>
        </is>
      </c>
      <c r="Y215" s="13" t="inlineStr">
        <is>
          <t>AJ20-1103</t>
        </is>
      </c>
      <c r="Z215" s="30" t="inlineStr">
        <is>
          <t>V</t>
        </is>
      </c>
      <c r="AA215" s="13" t="n">
        <v>3</v>
      </c>
      <c r="AB215" s="15" t="n">
        <v>153</v>
      </c>
      <c r="AC215" s="17" t="n">
        <v>0</v>
      </c>
      <c r="AD215" s="17" t="n"/>
      <c r="AE215" s="19">
        <f>(AB215*AA215)*(1-AC215)</f>
        <v/>
      </c>
    </row>
    <row r="216" ht="16" customHeight="1">
      <c r="B216" s="1" t="n">
        <v>47</v>
      </c>
      <c r="C216" s="5" t="n"/>
      <c r="D216" s="6" t="n"/>
      <c r="E216" s="6" t="n"/>
      <c r="F216" s="6" t="n"/>
      <c r="G216" s="5" t="n"/>
      <c r="H216" s="5" t="n"/>
      <c r="I216" s="6" t="n"/>
      <c r="J216" s="6" t="n"/>
      <c r="K216" s="6" t="n"/>
      <c r="S216" s="37" t="n"/>
      <c r="V216" s="1" t="n">
        <v>16</v>
      </c>
      <c r="W216" s="6" t="inlineStr">
        <is>
          <t>Ormat</t>
        </is>
      </c>
      <c r="X216" s="20" t="inlineStr">
        <is>
          <t>955.070.839.1</t>
        </is>
      </c>
      <c r="Y216" s="34" t="inlineStr">
        <is>
          <t>AJ21-0102</t>
        </is>
      </c>
      <c r="Z216" s="30" t="inlineStr">
        <is>
          <t>V</t>
        </is>
      </c>
      <c r="AA216" s="13" t="n">
        <v>5</v>
      </c>
      <c r="AB216" s="15" t="n">
        <v>130</v>
      </c>
      <c r="AC216" s="17" t="n">
        <v>0</v>
      </c>
      <c r="AD216" s="17" t="n"/>
      <c r="AE216" s="19">
        <f>(AB216*AA216)*(1-AC216)</f>
        <v/>
      </c>
    </row>
    <row r="217" ht="16" customHeight="1">
      <c r="B217" s="1" t="n">
        <v>48</v>
      </c>
      <c r="C217" s="5" t="n"/>
      <c r="D217" s="6" t="n"/>
      <c r="E217" s="6" t="n"/>
      <c r="F217" s="6" t="n"/>
      <c r="G217" s="5" t="n"/>
      <c r="H217" s="5" t="n"/>
      <c r="I217" s="6" t="n"/>
      <c r="J217" s="6" t="n"/>
      <c r="K217" s="6" t="n"/>
      <c r="S217" s="37" t="n"/>
      <c r="V217" s="1" t="n">
        <v>3</v>
      </c>
      <c r="W217" s="6" t="inlineStr">
        <is>
          <t>Ormat</t>
        </is>
      </c>
      <c r="X217" s="20" t="inlineStr">
        <is>
          <t>955.071.676.1</t>
        </is>
      </c>
      <c r="Y217" s="13" t="inlineStr">
        <is>
          <t>AJ22-0902</t>
        </is>
      </c>
      <c r="Z217" s="30" t="inlineStr">
        <is>
          <t>V</t>
        </is>
      </c>
      <c r="AA217" s="13" t="n">
        <v>10</v>
      </c>
      <c r="AB217" s="15" t="n">
        <v>6800</v>
      </c>
      <c r="AC217" s="17" t="n">
        <v>0.03</v>
      </c>
      <c r="AD217" s="17" t="n"/>
      <c r="AE217" s="19">
        <f>(AB217*AA217)*(1-AC217)</f>
        <v/>
      </c>
    </row>
    <row r="218" ht="16" customHeight="1">
      <c r="B218" s="1" t="n">
        <v>49</v>
      </c>
      <c r="C218" s="5" t="n"/>
      <c r="D218" s="6" t="n"/>
      <c r="E218" s="6" t="n"/>
      <c r="F218" s="6" t="n"/>
      <c r="G218" s="5" t="n"/>
      <c r="H218" s="5" t="n"/>
      <c r="I218" s="6" t="n"/>
      <c r="J218" s="6" t="n"/>
      <c r="K218" s="6" t="n"/>
      <c r="S218" s="37" t="n"/>
      <c r="V218" s="1" t="n">
        <v>11</v>
      </c>
      <c r="W218" s="6" t="inlineStr">
        <is>
          <t>Ormat</t>
        </is>
      </c>
      <c r="X218" s="20" t="inlineStr">
        <is>
          <t>955.071.374.1</t>
        </is>
      </c>
      <c r="Y218" s="13" t="inlineStr">
        <is>
          <t>AJ22-0602</t>
        </is>
      </c>
      <c r="Z218" s="30" t="inlineStr">
        <is>
          <t>V</t>
        </is>
      </c>
      <c r="AA218" s="13" t="n">
        <v>2</v>
      </c>
      <c r="AB218" s="15" t="n">
        <v>473</v>
      </c>
      <c r="AC218" s="17" t="n">
        <v>0</v>
      </c>
      <c r="AD218" s="17" t="n"/>
      <c r="AE218" s="19">
        <f>(AB218*AA218)*(1-AC218)</f>
        <v/>
      </c>
    </row>
    <row r="219" ht="16" customHeight="1">
      <c r="B219" s="1" t="n">
        <v>50</v>
      </c>
      <c r="C219" s="5" t="n"/>
      <c r="D219" s="6" t="n"/>
      <c r="E219" s="6" t="n"/>
      <c r="F219" s="6" t="n"/>
      <c r="G219" s="5" t="n"/>
      <c r="H219" s="5" t="n"/>
      <c r="I219" s="6" t="n"/>
      <c r="J219" s="6" t="n"/>
      <c r="K219" s="6" t="n"/>
      <c r="L219" s="6" t="n"/>
      <c r="M219" s="32" t="n"/>
      <c r="N219" s="13" t="n"/>
      <c r="O219" s="30" t="n"/>
      <c r="P219" s="13" t="n"/>
      <c r="Q219" s="15" t="n"/>
      <c r="R219" s="17" t="n"/>
      <c r="S219" s="40" t="n"/>
      <c r="T219" s="19" t="n"/>
      <c r="V219" s="1" t="n">
        <v>12</v>
      </c>
      <c r="W219" s="6" t="inlineStr">
        <is>
          <t>Ormat</t>
        </is>
      </c>
      <c r="X219" s="20" t="inlineStr">
        <is>
          <t>955.070.841.1</t>
        </is>
      </c>
      <c r="Y219" s="13" t="inlineStr">
        <is>
          <t>AJ20-1202</t>
        </is>
      </c>
      <c r="Z219" s="30" t="inlineStr">
        <is>
          <t>V</t>
        </is>
      </c>
      <c r="AA219" s="13" t="n">
        <v>1</v>
      </c>
      <c r="AB219" s="15" t="n">
        <v>134.8</v>
      </c>
      <c r="AC219" s="17" t="n">
        <v>0</v>
      </c>
      <c r="AD219" s="17" t="n"/>
      <c r="AE219" s="19">
        <f>(AB219*AA219)*(1-AC219)</f>
        <v/>
      </c>
    </row>
    <row r="220" ht="16" customHeight="1">
      <c r="B220" s="1" t="n">
        <v>51</v>
      </c>
      <c r="C220" s="5" t="n"/>
      <c r="D220" s="6" t="n"/>
      <c r="E220" s="6" t="n"/>
      <c r="F220" s="6" t="n"/>
      <c r="G220" s="5" t="n"/>
      <c r="H220" s="5" t="n"/>
      <c r="I220" s="6" t="n"/>
      <c r="J220" s="6" t="n"/>
      <c r="K220" s="6" t="n"/>
      <c r="S220" s="37" t="n"/>
      <c r="V220" s="1" t="n">
        <v>13</v>
      </c>
      <c r="W220" s="6" t="inlineStr">
        <is>
          <t>Amiad</t>
        </is>
      </c>
      <c r="X220" s="20" t="inlineStr">
        <is>
          <t>730104-000685</t>
        </is>
      </c>
      <c r="Y220" s="13" t="inlineStr">
        <is>
          <t>AJ23-0201</t>
        </is>
      </c>
      <c r="Z220" s="30" t="inlineStr">
        <is>
          <t>V</t>
        </is>
      </c>
      <c r="AA220" s="13" t="n">
        <v>1</v>
      </c>
      <c r="AB220" s="15" t="n">
        <v>365</v>
      </c>
      <c r="AC220" s="17" t="n">
        <v>0</v>
      </c>
      <c r="AD220" s="17" t="n"/>
      <c r="AE220" s="19">
        <f>(AB220*AA220)*(1-AC220)</f>
        <v/>
      </c>
    </row>
    <row r="221" ht="16" customHeight="1">
      <c r="B221" s="1" t="n">
        <v>52</v>
      </c>
      <c r="C221" s="5" t="n"/>
      <c r="D221" s="6" t="n"/>
      <c r="E221" s="6" t="n"/>
      <c r="F221" s="6" t="n"/>
      <c r="G221" s="5" t="n"/>
      <c r="H221" s="5" t="n"/>
      <c r="I221" s="6" t="n"/>
      <c r="J221" s="6" t="n"/>
      <c r="K221" s="6" t="n"/>
      <c r="S221" s="37" t="n"/>
      <c r="V221" s="1" t="n">
        <v>15</v>
      </c>
      <c r="W221" s="6" t="inlineStr">
        <is>
          <t>Ormat</t>
        </is>
      </c>
      <c r="X221" s="20" t="inlineStr">
        <is>
          <t>955.071.839.1</t>
        </is>
      </c>
      <c r="Y221" s="13" t="inlineStr">
        <is>
          <t>AJ21-0501</t>
        </is>
      </c>
      <c r="Z221" s="30" t="inlineStr">
        <is>
          <t>V</t>
        </is>
      </c>
      <c r="AA221" s="13" t="n">
        <v>30</v>
      </c>
      <c r="AB221" s="15" t="n">
        <v>153</v>
      </c>
      <c r="AC221" s="17" t="n">
        <v>0</v>
      </c>
      <c r="AD221" s="17" t="n"/>
      <c r="AE221" s="19">
        <f>(AB221*AA221)*(1-AC221)</f>
        <v/>
      </c>
    </row>
    <row r="222" ht="16" customHeight="1">
      <c r="B222" s="1" t="n">
        <v>53</v>
      </c>
      <c r="C222" s="5" t="n"/>
      <c r="D222" s="6" t="n"/>
      <c r="E222" s="6" t="n"/>
      <c r="F222" s="6" t="n"/>
      <c r="G222" s="5" t="n"/>
      <c r="H222" s="5" t="n"/>
      <c r="I222" s="6" t="n"/>
      <c r="J222" s="6" t="n"/>
      <c r="K222" s="6" t="n"/>
      <c r="S222" s="37" t="n"/>
      <c r="V222" s="1" t="n">
        <v>16</v>
      </c>
      <c r="W222" s="6" t="inlineStr">
        <is>
          <t>Ormat</t>
        </is>
      </c>
      <c r="X222" s="20" t="inlineStr">
        <is>
          <t>955.070.839.1</t>
        </is>
      </c>
      <c r="Y222" s="34" t="inlineStr">
        <is>
          <t>AJ21-0103</t>
        </is>
      </c>
      <c r="Z222" s="30" t="inlineStr">
        <is>
          <t>V</t>
        </is>
      </c>
      <c r="AA222" s="13" t="n">
        <v>2</v>
      </c>
      <c r="AB222" s="15" t="n">
        <v>130</v>
      </c>
      <c r="AC222" s="17" t="n">
        <v>0</v>
      </c>
      <c r="AD222" s="17" t="n"/>
      <c r="AE222" s="19">
        <f>(AB222*AA222)*(1-AC222)</f>
        <v/>
      </c>
    </row>
    <row r="223" ht="16" customHeight="1">
      <c r="B223" s="1" t="n">
        <v>54</v>
      </c>
      <c r="C223" s="5" t="n"/>
      <c r="D223" s="6" t="n"/>
      <c r="E223" s="6" t="n"/>
      <c r="F223" s="6" t="n"/>
      <c r="G223" s="5" t="n"/>
      <c r="H223" s="5" t="n"/>
      <c r="I223" s="6" t="n"/>
      <c r="J223" s="6" t="n"/>
      <c r="K223" s="6" t="n"/>
      <c r="S223" s="37" t="n"/>
      <c r="V223" s="1" t="n">
        <v>11</v>
      </c>
      <c r="W223" s="6" t="inlineStr">
        <is>
          <t>Ormat</t>
        </is>
      </c>
      <c r="X223" s="20" t="inlineStr">
        <is>
          <t>955.071.374.1</t>
        </is>
      </c>
      <c r="Y223" s="13" t="inlineStr">
        <is>
          <t>AJ22-1103</t>
        </is>
      </c>
      <c r="Z223" s="30" t="inlineStr">
        <is>
          <t>V</t>
        </is>
      </c>
      <c r="AA223" s="13" t="n">
        <v>1</v>
      </c>
      <c r="AB223" s="15" t="n">
        <v>473</v>
      </c>
      <c r="AC223" s="17" t="n">
        <v>0</v>
      </c>
      <c r="AD223" s="17" t="n"/>
      <c r="AE223" s="19">
        <f>(AB223*AA223)*(1-AC223)</f>
        <v/>
      </c>
    </row>
    <row r="224" ht="16" customHeight="1">
      <c r="B224" s="1" t="n">
        <v>55</v>
      </c>
      <c r="C224" s="5" t="n"/>
      <c r="D224" s="6" t="n"/>
      <c r="E224" s="6" t="n"/>
      <c r="F224" s="6" t="n"/>
      <c r="G224" s="5" t="n"/>
      <c r="H224" s="5" t="n"/>
      <c r="I224" s="6" t="n"/>
      <c r="J224" s="6" t="n"/>
      <c r="K224" s="6" t="n"/>
      <c r="L224" s="6" t="n"/>
      <c r="M224" s="20" t="n"/>
      <c r="N224" s="13" t="n"/>
      <c r="O224" s="30" t="n"/>
      <c r="P224" s="13" t="n"/>
      <c r="Q224" s="15" t="n"/>
      <c r="R224" s="17" t="n"/>
      <c r="S224" s="40" t="n"/>
      <c r="T224" s="19">
        <f>(Q224*P224)*(1-R224)</f>
        <v/>
      </c>
      <c r="V224" s="1" t="n">
        <v>12</v>
      </c>
      <c r="W224" s="6" t="inlineStr">
        <is>
          <t>Ormat</t>
        </is>
      </c>
      <c r="X224" s="20" t="inlineStr">
        <is>
          <t>955.070.841.1</t>
        </is>
      </c>
      <c r="Y224" s="13" t="inlineStr">
        <is>
          <t>AJ20-1203</t>
        </is>
      </c>
      <c r="Z224" s="30" t="inlineStr">
        <is>
          <t>V</t>
        </is>
      </c>
      <c r="AA224" s="13" t="n">
        <v>5</v>
      </c>
      <c r="AB224" s="15" t="n">
        <v>134.8</v>
      </c>
      <c r="AC224" s="17" t="n">
        <v>0</v>
      </c>
      <c r="AD224" s="17" t="n"/>
      <c r="AE224" s="19">
        <f>(AB224*AA224)*(1-AC224)</f>
        <v/>
      </c>
    </row>
    <row r="225" ht="16" customHeight="1">
      <c r="B225" s="1" t="n">
        <v>56</v>
      </c>
      <c r="C225" s="5" t="n"/>
      <c r="D225" s="6" t="n"/>
      <c r="E225" s="6" t="n"/>
      <c r="F225" s="6" t="n"/>
      <c r="G225" s="5" t="n"/>
      <c r="H225" s="5" t="n"/>
      <c r="I225" s="6" t="n"/>
      <c r="J225" s="6" t="n"/>
      <c r="K225" s="6" t="n"/>
      <c r="L225" s="6" t="n"/>
      <c r="M225" s="20" t="n"/>
      <c r="N225" s="13" t="n"/>
      <c r="O225" s="30" t="n"/>
      <c r="P225" s="13" t="n"/>
      <c r="Q225" s="15" t="n"/>
      <c r="R225" s="17" t="n"/>
      <c r="S225" s="40" t="n"/>
      <c r="T225" s="19">
        <f>(Q225*P225)*(1-R225)</f>
        <v/>
      </c>
      <c r="V225" s="1" t="n">
        <v>15</v>
      </c>
      <c r="W225" s="6" t="inlineStr">
        <is>
          <t>Ormat</t>
        </is>
      </c>
      <c r="X225" s="20" t="inlineStr">
        <is>
          <t>955.071.839.1</t>
        </is>
      </c>
      <c r="Y225" s="13" t="inlineStr">
        <is>
          <t>AJ21-0601</t>
        </is>
      </c>
      <c r="Z225" s="30" t="inlineStr">
        <is>
          <t>V</t>
        </is>
      </c>
      <c r="AA225" s="13" t="n">
        <v>3</v>
      </c>
      <c r="AB225" s="15" t="n">
        <v>168</v>
      </c>
      <c r="AC225" s="17" t="n">
        <v>0</v>
      </c>
      <c r="AD225" s="17" t="n"/>
      <c r="AE225" s="19">
        <f>(AB225*AA225)*(1-AC225)</f>
        <v/>
      </c>
    </row>
    <row r="226" ht="16" customHeight="1">
      <c r="B226" s="1" t="n">
        <v>57</v>
      </c>
      <c r="C226" s="5" t="n"/>
      <c r="D226" s="6" t="n"/>
      <c r="E226" s="6" t="n"/>
      <c r="F226" s="6" t="n"/>
      <c r="G226" s="5" t="n"/>
      <c r="H226" s="5" t="n"/>
      <c r="I226" s="6" t="n"/>
      <c r="J226" s="6" t="n"/>
      <c r="K226" s="6" t="n"/>
      <c r="L226" s="6" t="n"/>
      <c r="M226" s="32" t="n"/>
      <c r="N226" s="13" t="n"/>
      <c r="O226" s="30" t="n"/>
      <c r="P226" s="13" t="n"/>
      <c r="Q226" s="15" t="n"/>
      <c r="R226" s="17" t="n"/>
      <c r="S226" s="40" t="n"/>
      <c r="T226" s="19" t="n"/>
      <c r="V226" s="1" t="n">
        <v>16</v>
      </c>
      <c r="W226" s="6" t="inlineStr">
        <is>
          <t>Ormat</t>
        </is>
      </c>
      <c r="X226" s="20" t="inlineStr">
        <is>
          <t>955.074.813.1</t>
        </is>
      </c>
      <c r="Y226" s="13" t="inlineStr">
        <is>
          <t>AJ20-0702</t>
        </is>
      </c>
      <c r="Z226" s="30" t="n"/>
      <c r="AA226" s="13" t="n">
        <v>1</v>
      </c>
      <c r="AB226" s="15" t="n">
        <v>133.77</v>
      </c>
      <c r="AC226" s="17" t="n">
        <v>0</v>
      </c>
      <c r="AD226" s="17" t="n"/>
      <c r="AE226" s="19">
        <f>(AB226*AA226)*(1-AC226)</f>
        <v/>
      </c>
    </row>
    <row r="227" ht="16" customHeight="1">
      <c r="B227" s="1" t="n">
        <v>58</v>
      </c>
      <c r="C227" s="5" t="n"/>
      <c r="D227" s="6" t="n"/>
      <c r="E227" s="6" t="n"/>
      <c r="F227" s="6" t="n"/>
      <c r="G227" s="5" t="n"/>
      <c r="H227" s="5" t="n"/>
      <c r="I227" s="6" t="n"/>
      <c r="J227" s="6" t="n"/>
      <c r="K227" s="6" t="n"/>
      <c r="S227" s="37" t="n"/>
      <c r="V227" s="1" t="n">
        <v>12</v>
      </c>
      <c r="W227" s="6" t="inlineStr">
        <is>
          <t>Supergas</t>
        </is>
      </c>
      <c r="X227" s="20" t="n">
        <v>110109</v>
      </c>
      <c r="Y227" s="13" t="inlineStr">
        <is>
          <t>AJ21-0301</t>
        </is>
      </c>
      <c r="Z227" s="30" t="inlineStr">
        <is>
          <t>V</t>
        </is>
      </c>
      <c r="AA227" s="13" t="n">
        <v>20</v>
      </c>
      <c r="AB227" s="15" t="n">
        <v>147</v>
      </c>
      <c r="AC227" s="17" t="n">
        <v>0</v>
      </c>
      <c r="AD227" s="17" t="n"/>
      <c r="AE227" s="19">
        <f>(AB227*AA227)*(1-AC227)</f>
        <v/>
      </c>
    </row>
    <row r="228" ht="16" customHeight="1">
      <c r="B228" s="51" t="n">
        <v>1</v>
      </c>
      <c r="C228" s="5" t="n"/>
      <c r="D228" s="6" t="n"/>
      <c r="E228" s="6" t="n"/>
      <c r="F228" s="6" t="n"/>
      <c r="G228" s="5" t="n"/>
      <c r="H228" s="5" t="n"/>
      <c r="I228" s="6" t="n"/>
      <c r="J228" s="6" t="n"/>
      <c r="K228" s="6" t="n"/>
      <c r="L228" s="49" t="n"/>
      <c r="M228" s="20" t="n"/>
      <c r="N228" s="13" t="n"/>
      <c r="O228" s="30" t="n"/>
      <c r="P228" s="13" t="n"/>
      <c r="Q228" s="15" t="n"/>
      <c r="R228" s="17" t="n"/>
      <c r="S228" s="40" t="n"/>
      <c r="T228" s="19">
        <f>(Q228*P228)*(1-R228)</f>
        <v/>
      </c>
      <c r="V228" s="1" t="n">
        <v>15</v>
      </c>
      <c r="W228" s="6" t="inlineStr">
        <is>
          <t>Ormat</t>
        </is>
      </c>
      <c r="X228" s="20" t="inlineStr">
        <is>
          <t>955.071.839.1</t>
        </is>
      </c>
      <c r="Y228" s="13" t="inlineStr">
        <is>
          <t>AJ21-1202</t>
        </is>
      </c>
      <c r="Z228" s="30" t="inlineStr">
        <is>
          <t>V</t>
        </is>
      </c>
      <c r="AA228" s="13" t="n">
        <v>3</v>
      </c>
      <c r="AB228" s="15" t="n">
        <v>153</v>
      </c>
      <c r="AC228" s="17" t="n">
        <v>0</v>
      </c>
      <c r="AD228" s="17" t="n"/>
      <c r="AE228" s="19">
        <f>(AB228*AA228)*(1-AC228)</f>
        <v/>
      </c>
    </row>
    <row r="229" ht="16" customHeight="1">
      <c r="B229" s="1" t="n">
        <v>2</v>
      </c>
      <c r="C229" s="5" t="n"/>
      <c r="D229" s="6" t="n"/>
      <c r="E229" s="6" t="n"/>
      <c r="F229" s="6" t="n"/>
      <c r="G229" s="5" t="n"/>
      <c r="H229" s="5" t="n"/>
      <c r="I229" s="6" t="n"/>
      <c r="J229" s="6" t="n"/>
      <c r="K229" s="6" t="n"/>
      <c r="L229" s="6" t="n"/>
      <c r="M229" s="20" t="n"/>
      <c r="N229" s="13" t="n"/>
      <c r="O229" s="30" t="n"/>
      <c r="P229" s="13" t="n"/>
      <c r="Q229" s="15" t="n"/>
      <c r="R229" s="17" t="n"/>
      <c r="S229" s="40" t="n"/>
      <c r="T229" s="19">
        <f>(Q229*P229)*(1-R229)</f>
        <v/>
      </c>
      <c r="V229" s="1" t="n">
        <v>16</v>
      </c>
      <c r="W229" s="6" t="inlineStr">
        <is>
          <t>Supergas</t>
        </is>
      </c>
      <c r="X229" s="20" t="n">
        <v>110111</v>
      </c>
      <c r="Y229" s="13" t="inlineStr">
        <is>
          <t>AJ20-0802</t>
        </is>
      </c>
      <c r="Z229" s="30" t="inlineStr">
        <is>
          <t>V</t>
        </is>
      </c>
      <c r="AA229" s="13" t="n">
        <v>40</v>
      </c>
      <c r="AB229" s="15" t="n">
        <v>91</v>
      </c>
      <c r="AC229" s="17" t="n">
        <v>0</v>
      </c>
      <c r="AD229" s="17" t="n"/>
      <c r="AE229" s="19">
        <f>(AB229*AA229)*(1-AC229)</f>
        <v/>
      </c>
    </row>
    <row r="230" ht="16" customHeight="1">
      <c r="B230" s="1" t="n">
        <v>3</v>
      </c>
      <c r="C230" s="5" t="n"/>
      <c r="D230" s="6" t="n"/>
      <c r="E230" s="6" t="n"/>
      <c r="F230" s="6" t="n"/>
      <c r="G230" s="5" t="n"/>
      <c r="H230" s="5" t="n"/>
      <c r="I230" s="6" t="n"/>
      <c r="J230" s="6" t="n"/>
      <c r="K230" s="6" t="n"/>
      <c r="L230" s="6" t="inlineStr">
        <is>
          <t>Ormat</t>
        </is>
      </c>
      <c r="M230" s="20" t="inlineStr">
        <is>
          <t>955.071.676.1</t>
        </is>
      </c>
      <c r="N230" s="13" t="inlineStr">
        <is>
          <t>AJ20-0102</t>
        </is>
      </c>
      <c r="O230" s="30" t="n"/>
      <c r="P230" s="13" t="n">
        <v>8</v>
      </c>
      <c r="Q230" s="15" t="n">
        <v>5755</v>
      </c>
      <c r="R230" s="17" t="n">
        <v>0.1</v>
      </c>
      <c r="S230" s="40" t="n"/>
      <c r="T230" s="19">
        <f>(Q230*P230)*(1-R230)</f>
        <v/>
      </c>
      <c r="V230" s="1" t="n">
        <v>12</v>
      </c>
      <c r="W230" s="6" t="inlineStr">
        <is>
          <t>Ormat</t>
        </is>
      </c>
      <c r="X230" s="20" t="inlineStr">
        <is>
          <t>955.070.841.1</t>
        </is>
      </c>
      <c r="Y230" s="13" t="inlineStr">
        <is>
          <t>AJ21-0403</t>
        </is>
      </c>
      <c r="Z230" s="30" t="inlineStr">
        <is>
          <t>V</t>
        </is>
      </c>
      <c r="AA230" s="13" t="n">
        <v>1</v>
      </c>
      <c r="AB230" s="15" t="n">
        <v>194.8</v>
      </c>
      <c r="AC230" s="17" t="n">
        <v>0</v>
      </c>
      <c r="AD230" s="17" t="n"/>
      <c r="AE230" s="19">
        <f>(AB230*AA230)*(1-AC230)</f>
        <v/>
      </c>
    </row>
    <row r="231" ht="16" customHeight="1">
      <c r="B231" s="1" t="n">
        <v>4</v>
      </c>
      <c r="C231" s="5" t="n"/>
      <c r="D231" s="6" t="n"/>
      <c r="E231" s="6" t="n"/>
      <c r="F231" s="6" t="n"/>
      <c r="G231" s="5" t="n"/>
      <c r="H231" s="5" t="n"/>
      <c r="I231" s="6" t="n"/>
      <c r="J231" s="6" t="n"/>
      <c r="K231" s="6" t="n"/>
      <c r="L231" s="6" t="inlineStr">
        <is>
          <t>Ormat</t>
        </is>
      </c>
      <c r="M231" s="20" t="inlineStr">
        <is>
          <t>955.072.575.1</t>
        </is>
      </c>
      <c r="N231" s="13" t="inlineStr">
        <is>
          <t>AJ21-0702</t>
        </is>
      </c>
      <c r="O231" s="30" t="inlineStr">
        <is>
          <t>V</t>
        </is>
      </c>
      <c r="P231" s="13" t="n">
        <v>10</v>
      </c>
      <c r="Q231" s="15" t="n">
        <v>3614</v>
      </c>
      <c r="R231" s="17" t="n">
        <v>0</v>
      </c>
      <c r="S231" s="40" t="n"/>
      <c r="T231" s="19">
        <f>(Q231*P231)*(1-R231)</f>
        <v/>
      </c>
      <c r="V231" s="1" t="n">
        <v>15</v>
      </c>
      <c r="W231" s="6" t="inlineStr">
        <is>
          <t>Ormat</t>
        </is>
      </c>
      <c r="X231" s="6" t="inlineStr">
        <is>
          <t>955.071.839.1</t>
        </is>
      </c>
      <c r="Y231" s="13" t="inlineStr">
        <is>
          <t>AJ22-0308</t>
        </is>
      </c>
      <c r="Z231" s="30" t="inlineStr">
        <is>
          <t>V</t>
        </is>
      </c>
      <c r="AA231" s="13" t="n">
        <v>15</v>
      </c>
      <c r="AB231" s="15" t="n">
        <v>173</v>
      </c>
      <c r="AC231" s="17" t="n">
        <v>0</v>
      </c>
      <c r="AD231" s="17" t="n"/>
      <c r="AE231" s="19">
        <f>(AB231*AA231)*(1-AC231)</f>
        <v/>
      </c>
    </row>
    <row r="232" ht="16" customHeight="1">
      <c r="B232" s="1" t="n">
        <v>5</v>
      </c>
      <c r="C232" s="5" t="n"/>
      <c r="D232" s="6" t="n"/>
      <c r="E232" s="6" t="n"/>
      <c r="F232" s="6" t="n"/>
      <c r="G232" s="5" t="n"/>
      <c r="H232" s="5" t="n"/>
      <c r="I232" s="6" t="n"/>
      <c r="J232" s="6" t="n"/>
      <c r="K232" s="6" t="n"/>
      <c r="L232" s="6" t="inlineStr">
        <is>
          <t>Ormat</t>
        </is>
      </c>
      <c r="M232" s="20" t="inlineStr">
        <is>
          <t>955.070.092.1</t>
        </is>
      </c>
      <c r="N232" s="13" t="inlineStr">
        <is>
          <t>AJ21-1101</t>
        </is>
      </c>
      <c r="O232" s="30" t="inlineStr">
        <is>
          <t>V</t>
        </is>
      </c>
      <c r="P232" s="13" t="n">
        <v>4</v>
      </c>
      <c r="Q232" s="15" t="n">
        <v>5551</v>
      </c>
      <c r="R232" s="17" t="n">
        <v>0</v>
      </c>
      <c r="S232" s="40" t="n"/>
      <c r="T232" s="19">
        <f>Q232*P232</f>
        <v/>
      </c>
      <c r="V232" s="1" t="n">
        <v>16</v>
      </c>
      <c r="W232" s="6" t="inlineStr">
        <is>
          <t>Ormat</t>
        </is>
      </c>
      <c r="X232" s="20" t="inlineStr">
        <is>
          <t>955.070.839.1</t>
        </is>
      </c>
      <c r="Y232" s="13" t="inlineStr">
        <is>
          <t>AJ20-0903</t>
        </is>
      </c>
      <c r="Z232" s="30" t="n"/>
      <c r="AA232" s="13" t="n">
        <v>6</v>
      </c>
      <c r="AB232" s="15" t="n">
        <v>110</v>
      </c>
      <c r="AC232" s="17" t="n">
        <v>0</v>
      </c>
      <c r="AD232" s="17" t="n"/>
      <c r="AE232" s="19">
        <f>(AB232*AA232)*(1-AC232)</f>
        <v/>
      </c>
    </row>
    <row r="233" ht="16" customHeight="1">
      <c r="B233" s="1" t="n">
        <v>6</v>
      </c>
      <c r="C233" s="5" t="n"/>
      <c r="D233" s="6" t="n"/>
      <c r="E233" s="6" t="n"/>
      <c r="F233" s="6" t="n"/>
      <c r="G233" s="5" t="n"/>
      <c r="H233" s="5" t="n"/>
      <c r="I233" s="6" t="n"/>
      <c r="J233" s="6" t="n"/>
      <c r="K233" s="6" t="n"/>
      <c r="L233" s="6" t="inlineStr">
        <is>
          <t>Ormat</t>
        </is>
      </c>
      <c r="M233" s="20" t="inlineStr">
        <is>
          <t>955.070.093.1</t>
        </is>
      </c>
      <c r="N233" s="13" t="inlineStr">
        <is>
          <t>AJ20-1201</t>
        </is>
      </c>
      <c r="O233" s="30" t="inlineStr">
        <is>
          <t>V</t>
        </is>
      </c>
      <c r="P233" s="13" t="n">
        <v>1</v>
      </c>
      <c r="Q233" s="15" t="n">
        <v>3065</v>
      </c>
      <c r="R233" s="17" t="n">
        <v>0</v>
      </c>
      <c r="S233" s="40" t="n"/>
      <c r="T233" s="19">
        <f>(Q233*P233)*(1-R233)</f>
        <v/>
      </c>
      <c r="V233" s="1" t="n">
        <v>12</v>
      </c>
      <c r="W233" s="6" t="inlineStr">
        <is>
          <t>Ormat</t>
        </is>
      </c>
      <c r="X233" s="20" t="inlineStr">
        <is>
          <t>955.070.841.1</t>
        </is>
      </c>
      <c r="Y233" s="13" t="inlineStr">
        <is>
          <t>AJ21-0403</t>
        </is>
      </c>
      <c r="Z233" s="30" t="inlineStr">
        <is>
          <t>V</t>
        </is>
      </c>
      <c r="AA233" s="13" t="n">
        <v>1</v>
      </c>
      <c r="AB233" s="15" t="n">
        <v>194.8</v>
      </c>
      <c r="AC233" s="17" t="n">
        <v>0</v>
      </c>
      <c r="AD233" s="17" t="n"/>
      <c r="AE233" s="19">
        <f>(AB233*AA233)*(1-AC233)</f>
        <v/>
      </c>
    </row>
    <row r="234" ht="16" customHeight="1">
      <c r="B234" s="1" t="n">
        <v>7</v>
      </c>
      <c r="C234" s="5" t="n"/>
      <c r="D234" s="6" t="n"/>
      <c r="E234" s="6" t="n"/>
      <c r="F234" s="6" t="n"/>
      <c r="G234" s="5" t="n"/>
      <c r="H234" s="5" t="n"/>
      <c r="I234" s="6" t="n"/>
      <c r="J234" s="6" t="n"/>
      <c r="K234" s="6" t="n"/>
      <c r="L234" s="6" t="n"/>
      <c r="M234" s="20" t="n"/>
      <c r="N234" s="13" t="n"/>
      <c r="O234" s="30" t="n"/>
      <c r="P234" s="13" t="n"/>
      <c r="Q234" s="15" t="n"/>
      <c r="R234" s="17" t="n"/>
      <c r="S234" s="40" t="n"/>
      <c r="T234" s="19">
        <f>(Q234*P234)*(1-R234)</f>
        <v/>
      </c>
      <c r="V234" s="1" t="n">
        <v>15</v>
      </c>
      <c r="W234" s="6" t="inlineStr">
        <is>
          <t>Ormat</t>
        </is>
      </c>
      <c r="X234" s="20" t="inlineStr">
        <is>
          <t>955.071.365.1</t>
        </is>
      </c>
      <c r="Y234" s="13" t="inlineStr">
        <is>
          <t>AJ22-0602</t>
        </is>
      </c>
      <c r="Z234" s="30" t="inlineStr">
        <is>
          <t>V</t>
        </is>
      </c>
      <c r="AA234" s="13" t="n">
        <v>3</v>
      </c>
      <c r="AB234" s="15" t="n">
        <v>209</v>
      </c>
      <c r="AC234" s="17" t="n">
        <v>0</v>
      </c>
      <c r="AD234" s="17" t="n"/>
      <c r="AE234" s="19">
        <f>(AB234*AA234)*(1-AC234)</f>
        <v/>
      </c>
    </row>
    <row r="235" ht="16" customHeight="1">
      <c r="B235" s="1" t="n">
        <v>8</v>
      </c>
      <c r="C235" s="5" t="n"/>
      <c r="D235" s="6" t="n"/>
      <c r="E235" s="6" t="n"/>
      <c r="F235" s="6" t="n"/>
      <c r="G235" s="5" t="n"/>
      <c r="H235" s="5" t="n"/>
      <c r="I235" s="6" t="n"/>
      <c r="J235" s="6" t="n"/>
      <c r="K235" s="6" t="n"/>
      <c r="L235" s="6" t="inlineStr">
        <is>
          <t>ONI</t>
        </is>
      </c>
      <c r="M235" s="20" t="inlineStr">
        <is>
          <t>955.073.861.1</t>
        </is>
      </c>
      <c r="N235" s="13" t="inlineStr">
        <is>
          <t>AJ22-0201</t>
        </is>
      </c>
      <c r="O235" s="30" t="inlineStr">
        <is>
          <t>V</t>
        </is>
      </c>
      <c r="P235" s="13" t="n">
        <v>7</v>
      </c>
      <c r="Q235" s="15">
        <f>3857/7</f>
        <v/>
      </c>
      <c r="R235" s="17" t="n">
        <v>0</v>
      </c>
      <c r="S235" s="40" t="n"/>
      <c r="T235" s="19">
        <f>(Q235*P235)*(1-R235)</f>
        <v/>
      </c>
      <c r="V235" s="1" t="n">
        <v>16</v>
      </c>
      <c r="W235" s="6" t="inlineStr">
        <is>
          <t>Ormat</t>
        </is>
      </c>
      <c r="X235" s="20" t="inlineStr">
        <is>
          <t>955.070.839.1</t>
        </is>
      </c>
      <c r="Y235" s="13" t="inlineStr">
        <is>
          <t>AJ20-1003</t>
        </is>
      </c>
      <c r="Z235" s="30" t="n"/>
      <c r="AA235" s="13" t="n">
        <v>2</v>
      </c>
      <c r="AB235" s="15" t="n">
        <v>110</v>
      </c>
      <c r="AC235" s="17" t="n">
        <v>0</v>
      </c>
      <c r="AD235" s="17" t="n"/>
      <c r="AE235" s="19">
        <f>(AB235*AA235)*(1-AC235)</f>
        <v/>
      </c>
    </row>
    <row r="236" ht="16" customHeight="1">
      <c r="B236" s="1" t="n">
        <v>9</v>
      </c>
      <c r="C236" s="5" t="n"/>
      <c r="D236" s="6" t="n"/>
      <c r="E236" s="6" t="n"/>
      <c r="F236" s="6" t="n"/>
      <c r="G236" s="5" t="n"/>
      <c r="H236" s="5" t="n"/>
      <c r="I236" s="6" t="n"/>
      <c r="J236" s="6" t="n"/>
      <c r="K236" s="6" t="n"/>
      <c r="L236" s="6" t="n"/>
      <c r="M236" s="20" t="n"/>
      <c r="N236" s="13" t="n"/>
      <c r="O236" s="30" t="n"/>
      <c r="P236" s="13" t="n"/>
      <c r="Q236" s="15" t="n"/>
      <c r="R236" s="17" t="n"/>
      <c r="S236" s="40" t="n"/>
      <c r="T236" s="19">
        <f>(Q236*P236)*(1-R236)</f>
        <v/>
      </c>
      <c r="V236" s="1" t="n">
        <v>12</v>
      </c>
      <c r="W236" s="6" t="inlineStr">
        <is>
          <t>Ormat</t>
        </is>
      </c>
      <c r="X236" s="20" t="inlineStr">
        <is>
          <t>955.070.841.1</t>
        </is>
      </c>
      <c r="Y236" s="13" t="inlineStr">
        <is>
          <t>AJ21-0503</t>
        </is>
      </c>
      <c r="Z236" s="30" t="inlineStr">
        <is>
          <t>V</t>
        </is>
      </c>
      <c r="AA236" s="13" t="n">
        <v>10</v>
      </c>
      <c r="AB236" s="15" t="n">
        <v>194.8</v>
      </c>
      <c r="AC236" s="17" t="n">
        <v>0</v>
      </c>
      <c r="AD236" s="17" t="n"/>
      <c r="AE236" s="19">
        <f>(AB236*AA236)*(1-AC236)</f>
        <v/>
      </c>
    </row>
    <row r="237" ht="16" customHeight="1">
      <c r="B237" s="1" t="n">
        <v>10</v>
      </c>
      <c r="C237" s="5" t="n"/>
      <c r="D237" s="6" t="n"/>
      <c r="E237" s="6" t="n"/>
      <c r="F237" s="6" t="n"/>
      <c r="G237" s="5" t="n"/>
      <c r="H237" s="5" t="n"/>
      <c r="I237" s="6" t="n"/>
      <c r="J237" s="6" t="n"/>
      <c r="K237" s="6" t="n"/>
      <c r="L237" s="6" t="n"/>
      <c r="M237" s="20" t="n"/>
      <c r="N237" s="13" t="n"/>
      <c r="O237" s="30" t="n"/>
      <c r="P237" s="13" t="n"/>
      <c r="Q237" s="15" t="n"/>
      <c r="R237" s="17" t="n"/>
      <c r="S237" s="40" t="n"/>
      <c r="T237" s="19">
        <f>(Q237*P237)*(1-R237)</f>
        <v/>
      </c>
      <c r="V237" s="1" t="n">
        <v>15</v>
      </c>
      <c r="W237" s="6" t="inlineStr">
        <is>
          <t>Ormat</t>
        </is>
      </c>
      <c r="X237" s="20" t="inlineStr">
        <is>
          <t>955.071.839.1</t>
        </is>
      </c>
      <c r="Y237" s="13" t="inlineStr">
        <is>
          <t>AJ22-0602</t>
        </is>
      </c>
      <c r="Z237" s="30" t="inlineStr">
        <is>
          <t>V</t>
        </is>
      </c>
      <c r="AA237" s="13" t="n">
        <v>2</v>
      </c>
      <c r="AB237" s="15" t="n">
        <v>209</v>
      </c>
      <c r="AC237" s="17" t="n">
        <v>0</v>
      </c>
      <c r="AD237" s="17" t="n"/>
      <c r="AE237" s="19">
        <f>(AB237*AA237)*(1-AC237)</f>
        <v/>
      </c>
    </row>
    <row r="238" ht="16" customHeight="1">
      <c r="B238" s="1" t="n">
        <v>11</v>
      </c>
      <c r="C238" s="5" t="n"/>
      <c r="D238" s="6" t="n"/>
      <c r="E238" s="6" t="n"/>
      <c r="F238" s="6" t="n"/>
      <c r="G238" s="5" t="n"/>
      <c r="H238" s="5" t="n"/>
      <c r="I238" s="6" t="n"/>
      <c r="J238" s="6" t="n"/>
      <c r="K238" s="6" t="n"/>
      <c r="L238" s="6" t="inlineStr">
        <is>
          <t>Ormat</t>
        </is>
      </c>
      <c r="M238" s="20" t="inlineStr">
        <is>
          <t>955.070.741.1</t>
        </is>
      </c>
      <c r="N238" s="13" t="inlineStr">
        <is>
          <t>AJ19-1201</t>
        </is>
      </c>
      <c r="O238" s="30" t="inlineStr">
        <is>
          <t>V</t>
        </is>
      </c>
      <c r="P238" s="13" t="n">
        <v>1</v>
      </c>
      <c r="Q238" s="15" t="n">
        <v>222.3</v>
      </c>
      <c r="R238" s="17" t="n">
        <v>0</v>
      </c>
      <c r="S238" s="40" t="n"/>
      <c r="T238" s="19">
        <f>(Q238*P238)*(1-R238)</f>
        <v/>
      </c>
      <c r="V238" s="1" t="n">
        <v>16</v>
      </c>
      <c r="W238" s="6" t="inlineStr">
        <is>
          <t>Ormat</t>
        </is>
      </c>
      <c r="X238" s="20" t="inlineStr">
        <is>
          <t>955.070.839.1</t>
        </is>
      </c>
      <c r="Y238" s="13" t="inlineStr">
        <is>
          <t>AJ20-1101</t>
        </is>
      </c>
      <c r="Z238" s="30" t="inlineStr">
        <is>
          <t>V</t>
        </is>
      </c>
      <c r="AA238" s="13" t="n">
        <v>2</v>
      </c>
      <c r="AB238" s="15" t="n">
        <v>110</v>
      </c>
      <c r="AC238" s="17" t="n">
        <v>0</v>
      </c>
      <c r="AD238" s="17" t="n"/>
      <c r="AE238" s="19">
        <f>(AB238*AA238)*(1-AC238)</f>
        <v/>
      </c>
    </row>
    <row r="239" ht="16" customHeight="1">
      <c r="B239" s="1" t="n">
        <v>12</v>
      </c>
      <c r="C239" s="5" t="n"/>
      <c r="D239" s="6" t="n"/>
      <c r="E239" s="6" t="n"/>
      <c r="F239" s="6" t="n"/>
      <c r="G239" s="5" t="n"/>
      <c r="H239" s="5" t="n"/>
      <c r="I239" s="6" t="n"/>
      <c r="J239" s="6" t="n"/>
      <c r="K239" s="6" t="n"/>
      <c r="L239" s="6" t="inlineStr">
        <is>
          <t>Ormat</t>
        </is>
      </c>
      <c r="M239" s="20" t="inlineStr">
        <is>
          <t>955.070.841.1</t>
        </is>
      </c>
      <c r="N239" s="13" t="inlineStr">
        <is>
          <t>AJ20-0301</t>
        </is>
      </c>
      <c r="O239" s="30" t="inlineStr">
        <is>
          <t>V</t>
        </is>
      </c>
      <c r="P239" s="13" t="n">
        <v>10</v>
      </c>
      <c r="Q239" s="15" t="n">
        <v>170</v>
      </c>
      <c r="R239" s="17" t="n">
        <v>0</v>
      </c>
      <c r="S239" s="40" t="n"/>
      <c r="T239" s="19">
        <f>(Q239*P239)*(1-R239)</f>
        <v/>
      </c>
      <c r="V239" s="1" t="n">
        <v>12</v>
      </c>
      <c r="W239" s="6" t="inlineStr">
        <is>
          <t>Ormat</t>
        </is>
      </c>
      <c r="X239" s="20" t="inlineStr">
        <is>
          <t>955.070.841.1</t>
        </is>
      </c>
      <c r="Y239" s="13" t="inlineStr">
        <is>
          <t>AJ21-0601</t>
        </is>
      </c>
      <c r="Z239" s="30" t="inlineStr">
        <is>
          <t>V</t>
        </is>
      </c>
      <c r="AA239" s="13" t="n">
        <v>1</v>
      </c>
      <c r="AB239" s="15" t="n">
        <v>252</v>
      </c>
      <c r="AC239" s="17" t="n">
        <v>0</v>
      </c>
      <c r="AD239" s="17" t="n"/>
      <c r="AE239" s="19">
        <f>(AB239*AA239)*(1-AC239)</f>
        <v/>
      </c>
    </row>
    <row r="240" ht="16" customHeight="1">
      <c r="B240" s="1" t="n">
        <v>13</v>
      </c>
      <c r="C240" s="5" t="n"/>
      <c r="D240" s="6" t="n"/>
      <c r="E240" s="6" t="n"/>
      <c r="F240" s="6" t="n"/>
      <c r="G240" s="5" t="n"/>
      <c r="H240" s="5" t="n"/>
      <c r="I240" s="6" t="n"/>
      <c r="J240" s="6" t="n"/>
      <c r="K240" s="6" t="n"/>
      <c r="L240" s="6" t="inlineStr">
        <is>
          <t>Ormat</t>
        </is>
      </c>
      <c r="M240" s="20" t="inlineStr">
        <is>
          <t>955.071.365.1</t>
        </is>
      </c>
      <c r="N240" s="13" t="inlineStr">
        <is>
          <t>AJ20-0903</t>
        </is>
      </c>
      <c r="O240" s="30" t="n"/>
      <c r="P240" s="13" t="n">
        <v>5</v>
      </c>
      <c r="Q240" s="15" t="n">
        <v>153</v>
      </c>
      <c r="R240" s="17" t="n">
        <v>0</v>
      </c>
      <c r="S240" s="40" t="n"/>
      <c r="T240" s="19">
        <f>(Q240*P240)*(1-R240)</f>
        <v/>
      </c>
      <c r="V240" s="1" t="n">
        <v>15</v>
      </c>
      <c r="W240" s="6" t="inlineStr">
        <is>
          <t>Ormat</t>
        </is>
      </c>
      <c r="X240" s="20" t="inlineStr">
        <is>
          <t>955.071.839.1</t>
        </is>
      </c>
      <c r="Y240" s="13" t="inlineStr">
        <is>
          <t>AJ22-0802</t>
        </is>
      </c>
      <c r="Z240" s="30" t="inlineStr">
        <is>
          <t>V</t>
        </is>
      </c>
      <c r="AA240" s="13" t="n">
        <v>3</v>
      </c>
      <c r="AB240" s="15" t="n">
        <v>209</v>
      </c>
      <c r="AC240" s="17" t="n">
        <v>0</v>
      </c>
      <c r="AD240" s="17" t="n"/>
      <c r="AE240" s="19">
        <f>(AB240*AA240)*(1-AC240)</f>
        <v/>
      </c>
    </row>
    <row r="241" ht="16" customHeight="1">
      <c r="B241" s="1" t="n">
        <v>14</v>
      </c>
      <c r="C241" s="5" t="n"/>
      <c r="D241" s="6" t="n"/>
      <c r="E241" s="6" t="n"/>
      <c r="F241" s="6" t="n"/>
      <c r="G241" s="5" t="n"/>
      <c r="H241" s="5" t="n"/>
      <c r="I241" s="6" t="n"/>
      <c r="J241" s="6" t="n"/>
      <c r="K241" s="6" t="n"/>
      <c r="L241" s="6" t="inlineStr">
        <is>
          <t>Ormat</t>
        </is>
      </c>
      <c r="M241" s="20" t="inlineStr">
        <is>
          <t>955.070.840.1</t>
        </is>
      </c>
      <c r="N241" s="13" t="inlineStr">
        <is>
          <t>AJ22-0308</t>
        </is>
      </c>
      <c r="O241" s="30" t="inlineStr">
        <is>
          <t>V</t>
        </is>
      </c>
      <c r="P241" s="13" t="n">
        <v>4</v>
      </c>
      <c r="Q241" s="15" t="n">
        <v>223</v>
      </c>
      <c r="R241" s="17" t="n">
        <v>0</v>
      </c>
      <c r="S241" s="40" t="n"/>
      <c r="T241" s="19">
        <f>(Q241*P241)*(1-R241)</f>
        <v/>
      </c>
      <c r="V241" s="1" t="n">
        <v>16</v>
      </c>
      <c r="W241" s="6" t="inlineStr">
        <is>
          <t>Ormat</t>
        </is>
      </c>
      <c r="X241" s="20" t="inlineStr">
        <is>
          <t>955.074.813.1</t>
        </is>
      </c>
      <c r="Y241" s="13" t="inlineStr">
        <is>
          <t>AJ20-1104</t>
        </is>
      </c>
      <c r="Z241" s="30" t="inlineStr">
        <is>
          <t>V</t>
        </is>
      </c>
      <c r="AA241" s="13" t="n">
        <v>1</v>
      </c>
      <c r="AB241" s="15" t="n">
        <v>133.77</v>
      </c>
      <c r="AC241" s="17" t="n">
        <v>0</v>
      </c>
      <c r="AD241" s="17" t="n"/>
      <c r="AE241" s="19">
        <f>(AB241*AA241)*(1-AC241)</f>
        <v/>
      </c>
    </row>
    <row r="242" ht="16" customHeight="1">
      <c r="B242" s="1" t="n">
        <v>15</v>
      </c>
      <c r="C242" s="5" t="n"/>
      <c r="D242" s="6" t="n"/>
      <c r="E242" s="6" t="n"/>
      <c r="F242" s="6" t="n"/>
      <c r="G242" s="5" t="n"/>
      <c r="H242" s="5" t="n"/>
      <c r="I242" s="6" t="n"/>
      <c r="J242" s="6" t="n"/>
      <c r="K242" s="6" t="n"/>
      <c r="L242" s="6" t="inlineStr">
        <is>
          <t>Ormat</t>
        </is>
      </c>
      <c r="M242" s="20" t="inlineStr">
        <is>
          <t>955.071.839.1</t>
        </is>
      </c>
      <c r="N242" s="13" t="inlineStr">
        <is>
          <t>AJ19-1201</t>
        </is>
      </c>
      <c r="O242" s="30" t="inlineStr">
        <is>
          <t>V</t>
        </is>
      </c>
      <c r="P242" s="13" t="n">
        <v>3</v>
      </c>
      <c r="Q242" s="15" t="n">
        <v>143.53</v>
      </c>
      <c r="R242" s="17" t="n">
        <v>0</v>
      </c>
      <c r="S242" s="40" t="n"/>
      <c r="T242" s="19">
        <f>(Q242*P242)*(1-R242)</f>
        <v/>
      </c>
      <c r="V242" s="1" t="n">
        <v>12</v>
      </c>
      <c r="W242" s="6" t="inlineStr">
        <is>
          <t>Ormat</t>
        </is>
      </c>
      <c r="X242" s="20" t="inlineStr">
        <is>
          <t>955.070.841.1</t>
        </is>
      </c>
      <c r="Y242" s="13" t="inlineStr">
        <is>
          <t>AJ21-0601</t>
        </is>
      </c>
      <c r="Z242" s="30" t="inlineStr">
        <is>
          <t>V</t>
        </is>
      </c>
      <c r="AA242" s="13" t="n">
        <v>1</v>
      </c>
      <c r="AB242" s="15" t="n">
        <v>252</v>
      </c>
      <c r="AC242" s="17" t="n">
        <v>0</v>
      </c>
      <c r="AD242" s="17" t="n"/>
      <c r="AE242" s="19">
        <f>(AB242*AA242)*(1-AC242)</f>
        <v/>
      </c>
    </row>
    <row r="243" ht="16" customHeight="1">
      <c r="B243" s="1" t="n">
        <v>16</v>
      </c>
      <c r="C243" s="5" t="n"/>
      <c r="D243" s="6" t="n"/>
      <c r="E243" s="6" t="n"/>
      <c r="F243" s="6" t="n"/>
      <c r="G243" s="5" t="n"/>
      <c r="H243" s="5" t="n"/>
      <c r="I243" s="6" t="n"/>
      <c r="J243" s="6" t="n"/>
      <c r="K243" s="6" t="n"/>
      <c r="L243" s="6" t="inlineStr">
        <is>
          <t>Ormaturk</t>
        </is>
      </c>
      <c r="M243" s="20" t="inlineStr">
        <is>
          <t>955.070.839.1</t>
        </is>
      </c>
      <c r="N243" s="13" t="inlineStr">
        <is>
          <t>AJ19-1206</t>
        </is>
      </c>
      <c r="O243" s="30" t="n"/>
      <c r="P243" s="13" t="n">
        <v>4</v>
      </c>
      <c r="Q243" s="15">
        <f>35*3.4</f>
        <v/>
      </c>
      <c r="R243" s="17" t="n">
        <v>0</v>
      </c>
      <c r="S243" s="40" t="n"/>
      <c r="T243" s="19">
        <f>(Q243*P243)*(1-R243)</f>
        <v/>
      </c>
      <c r="V243" s="1" t="n">
        <v>15</v>
      </c>
      <c r="W243" s="6" t="inlineStr">
        <is>
          <t>Ormat</t>
        </is>
      </c>
      <c r="X243" s="20" t="inlineStr">
        <is>
          <t>955.071.839.1</t>
        </is>
      </c>
      <c r="Y243" s="13" t="inlineStr">
        <is>
          <t>AJ22-1003</t>
        </is>
      </c>
      <c r="Z243" s="30" t="inlineStr">
        <is>
          <t>V</t>
        </is>
      </c>
      <c r="AA243" s="13" t="n">
        <v>5</v>
      </c>
      <c r="AB243" s="15" t="n">
        <v>209</v>
      </c>
      <c r="AC243" s="17" t="n">
        <v>0</v>
      </c>
      <c r="AD243" s="17" t="n"/>
      <c r="AE243" s="19">
        <f>(AB243*AA243)*(1-AC243)</f>
        <v/>
      </c>
    </row>
    <row r="244" ht="16" customHeight="1">
      <c r="B244" s="1" t="n">
        <v>17</v>
      </c>
      <c r="C244" s="5" t="n"/>
      <c r="D244" s="6" t="n"/>
      <c r="E244" s="6" t="n"/>
      <c r="F244" s="6" t="n"/>
      <c r="G244" s="5" t="n"/>
      <c r="H244" s="5" t="n"/>
      <c r="I244" s="6" t="n"/>
      <c r="J244" s="6" t="n"/>
      <c r="K244" s="6" t="n"/>
      <c r="L244" s="6" t="n"/>
      <c r="M244" s="20" t="n"/>
      <c r="N244" s="13" t="n"/>
      <c r="O244" s="30" t="n"/>
      <c r="P244" s="13" t="n"/>
      <c r="Q244" s="15" t="n"/>
      <c r="R244" s="17" t="n"/>
      <c r="S244" s="40" t="n"/>
      <c r="T244" s="19">
        <f>(Q244*P244)*(1-R244)</f>
        <v/>
      </c>
      <c r="V244" s="1" t="n">
        <v>16</v>
      </c>
      <c r="W244" s="6" t="inlineStr">
        <is>
          <t>Supergas</t>
        </is>
      </c>
      <c r="X244" s="20" t="n">
        <v>110111</v>
      </c>
      <c r="Y244" s="13" t="inlineStr">
        <is>
          <t>AJ21-0301</t>
        </is>
      </c>
      <c r="Z244" s="30" t="inlineStr">
        <is>
          <t>V</t>
        </is>
      </c>
      <c r="AA244" s="13" t="n">
        <v>30</v>
      </c>
      <c r="AB244" s="15" t="n">
        <v>91</v>
      </c>
      <c r="AC244" s="17" t="n">
        <v>0</v>
      </c>
      <c r="AD244" s="17" t="n"/>
      <c r="AE244" s="19">
        <f>(AB244*AA244)*(1-AC244)</f>
        <v/>
      </c>
    </row>
    <row r="245" ht="16" customHeight="1">
      <c r="B245" s="1" t="n">
        <v>18</v>
      </c>
      <c r="C245" s="5" t="n"/>
      <c r="D245" s="6" t="n"/>
      <c r="E245" s="6" t="n"/>
      <c r="F245" s="6" t="n"/>
      <c r="G245" s="5" t="n"/>
      <c r="H245" s="5" t="n"/>
      <c r="I245" s="6" t="n"/>
      <c r="J245" s="6" t="n"/>
      <c r="K245" s="6" t="n"/>
      <c r="L245" s="6" t="inlineStr">
        <is>
          <t>Supergas</t>
        </is>
      </c>
      <c r="M245" s="20" t="n">
        <v>110068</v>
      </c>
      <c r="N245" s="13" t="inlineStr">
        <is>
          <t>AJ22-0103</t>
        </is>
      </c>
      <c r="O245" s="30" t="inlineStr">
        <is>
          <t>V</t>
        </is>
      </c>
      <c r="P245" s="13" t="n">
        <v>20</v>
      </c>
      <c r="Q245" s="15" t="n">
        <v>110</v>
      </c>
      <c r="R245" s="17" t="n">
        <v>0</v>
      </c>
      <c r="S245" s="40" t="n"/>
      <c r="T245" s="19">
        <f>(Q245*P245)*(1-R245)</f>
        <v/>
      </c>
      <c r="V245" s="1" t="n">
        <v>12</v>
      </c>
      <c r="W245" s="6" t="inlineStr">
        <is>
          <t>Ormat</t>
        </is>
      </c>
      <c r="X245" s="20" t="inlineStr">
        <is>
          <t>955.070.841.1</t>
        </is>
      </c>
      <c r="Y245" s="13" t="inlineStr">
        <is>
          <t>AJ21-0702</t>
        </is>
      </c>
      <c r="Z245" s="30" t="inlineStr">
        <is>
          <t>V</t>
        </is>
      </c>
      <c r="AA245" s="13" t="n">
        <v>4</v>
      </c>
      <c r="AB245" s="15" t="n">
        <v>252</v>
      </c>
      <c r="AC245" s="17" t="n">
        <v>0</v>
      </c>
      <c r="AD245" s="17" t="n"/>
      <c r="AE245" s="19">
        <f>(AB245*AA245)*(1-AC245)</f>
        <v/>
      </c>
    </row>
    <row r="246" ht="16" customHeight="1">
      <c r="B246" s="1" t="n">
        <v>19</v>
      </c>
      <c r="C246" s="5" t="n"/>
      <c r="D246" s="6" t="n"/>
      <c r="E246" s="6" t="n"/>
      <c r="F246" s="6" t="n"/>
      <c r="G246" s="5" t="n"/>
      <c r="H246" s="5" t="n"/>
      <c r="I246" s="6" t="n"/>
      <c r="J246" s="6" t="n"/>
      <c r="K246" s="6" t="n"/>
      <c r="L246" s="6" t="inlineStr">
        <is>
          <t>Ormat</t>
        </is>
      </c>
      <c r="M246" s="20" t="inlineStr">
        <is>
          <t>955.071.924.1</t>
        </is>
      </c>
      <c r="N246" s="13" t="inlineStr">
        <is>
          <t>AJ20-1202</t>
        </is>
      </c>
      <c r="O246" s="30" t="inlineStr">
        <is>
          <t>V</t>
        </is>
      </c>
      <c r="P246" s="13" t="n">
        <v>1</v>
      </c>
      <c r="Q246" s="15" t="n">
        <v>834.51</v>
      </c>
      <c r="R246" s="17" t="n">
        <v>0</v>
      </c>
      <c r="S246" s="40" t="n"/>
      <c r="T246" s="19">
        <f>(Q246*P246)*(1-R246)</f>
        <v/>
      </c>
      <c r="V246" s="1" t="n">
        <v>15</v>
      </c>
      <c r="W246" s="6" t="inlineStr">
        <is>
          <t>Ormat</t>
        </is>
      </c>
      <c r="X246" s="20" t="inlineStr">
        <is>
          <t>955.071.839.1</t>
        </is>
      </c>
      <c r="Y246" s="13" t="inlineStr">
        <is>
          <t>AJ22-1103</t>
        </is>
      </c>
      <c r="Z246" s="30" t="inlineStr">
        <is>
          <t>V</t>
        </is>
      </c>
      <c r="AA246" s="13" t="n">
        <v>3</v>
      </c>
      <c r="AB246" s="15" t="n">
        <v>224</v>
      </c>
      <c r="AC246" s="17" t="n">
        <v>0</v>
      </c>
      <c r="AD246" s="17" t="n"/>
      <c r="AE246" s="19">
        <f>(AB246*AA246)*(1-AC246)</f>
        <v/>
      </c>
    </row>
    <row r="247" ht="16" customHeight="1">
      <c r="B247" s="1" t="n">
        <v>20</v>
      </c>
      <c r="C247" s="5" t="n"/>
      <c r="D247" s="6" t="n"/>
      <c r="E247" s="6" t="n"/>
      <c r="F247" s="6" t="n"/>
      <c r="G247" s="5" t="n"/>
      <c r="H247" s="5" t="n"/>
      <c r="I247" s="6" t="n"/>
      <c r="J247" s="6" t="n"/>
      <c r="K247" s="6" t="n"/>
      <c r="L247" s="6" t="n"/>
      <c r="M247" s="20" t="n"/>
      <c r="N247" s="13" t="n"/>
      <c r="O247" s="30" t="n"/>
      <c r="P247" s="13" t="n"/>
      <c r="Q247" s="15" t="n"/>
      <c r="R247" s="17" t="n"/>
      <c r="S247" s="40" t="n"/>
      <c r="T247" s="19">
        <f>(Q247*P247)*(1-R247)</f>
        <v/>
      </c>
      <c r="V247" s="1" t="n">
        <v>16</v>
      </c>
      <c r="W247" s="6" t="inlineStr">
        <is>
          <t>Ormat</t>
        </is>
      </c>
      <c r="X247" s="20" t="inlineStr">
        <is>
          <t>955.070.839.1</t>
        </is>
      </c>
      <c r="Y247" s="13" t="inlineStr">
        <is>
          <t>AJ21-0401</t>
        </is>
      </c>
      <c r="Z247" s="30" t="inlineStr">
        <is>
          <t>V</t>
        </is>
      </c>
      <c r="AA247" s="13" t="n">
        <v>5</v>
      </c>
      <c r="AB247" s="15" t="n">
        <v>130</v>
      </c>
      <c r="AC247" s="17" t="n">
        <v>0</v>
      </c>
      <c r="AD247" s="17" t="n"/>
      <c r="AE247" s="19">
        <f>(AB247*AA247)*(1-AC247)</f>
        <v/>
      </c>
    </row>
    <row r="248" ht="16" customHeight="1">
      <c r="B248" s="1" t="n">
        <v>21</v>
      </c>
      <c r="C248" s="5" t="n"/>
      <c r="D248" s="6" t="n"/>
      <c r="E248" s="6" t="n"/>
      <c r="F248" s="6" t="n"/>
      <c r="G248" s="5" t="n"/>
      <c r="H248" s="5" t="n"/>
      <c r="I248" s="6" t="n"/>
      <c r="J248" s="6" t="n"/>
      <c r="K248" s="6" t="n"/>
      <c r="L248" s="6" t="n"/>
      <c r="M248" s="20" t="n"/>
      <c r="N248" s="13" t="n"/>
      <c r="O248" s="30" t="n"/>
      <c r="P248" s="13" t="n"/>
      <c r="Q248" s="15" t="n"/>
      <c r="R248" s="17" t="n"/>
      <c r="S248" s="40" t="n"/>
      <c r="T248" s="19">
        <f>(Q248*P248)*(1-R248)</f>
        <v/>
      </c>
      <c r="V248" s="1" t="n">
        <v>12</v>
      </c>
      <c r="W248" s="6" t="inlineStr">
        <is>
          <t>Ormat</t>
        </is>
      </c>
      <c r="X248" s="20" t="inlineStr">
        <is>
          <t>955.070.841.1</t>
        </is>
      </c>
      <c r="Y248" s="20" t="inlineStr">
        <is>
          <t>AJ21-0703</t>
        </is>
      </c>
      <c r="Z248" s="30" t="inlineStr">
        <is>
          <t>V</t>
        </is>
      </c>
      <c r="AA248" s="13" t="n">
        <v>6</v>
      </c>
      <c r="AB248" s="15" t="n">
        <v>252</v>
      </c>
      <c r="AC248" s="17" t="n">
        <v>0</v>
      </c>
      <c r="AD248" s="17" t="n"/>
      <c r="AE248" s="19">
        <f>(AB248*AA248)*(1-AC248)</f>
        <v/>
      </c>
    </row>
    <row r="249" ht="16" customHeight="1">
      <c r="B249" s="1" t="n">
        <v>22</v>
      </c>
      <c r="C249" s="5" t="n"/>
      <c r="D249" s="6" t="n"/>
      <c r="E249" s="6" t="n"/>
      <c r="F249" s="6" t="n"/>
      <c r="G249" s="5" t="n"/>
      <c r="H249" s="5" t="n"/>
      <c r="I249" s="6" t="n"/>
      <c r="J249" s="6" t="n"/>
      <c r="K249" s="6" t="n"/>
      <c r="L249" s="6" t="inlineStr">
        <is>
          <t>Ormat</t>
        </is>
      </c>
      <c r="M249" s="20" t="inlineStr">
        <is>
          <t>955.071.277.1</t>
        </is>
      </c>
      <c r="N249" s="13" t="inlineStr">
        <is>
          <t>AJ20-1001</t>
        </is>
      </c>
      <c r="O249" s="30" t="inlineStr">
        <is>
          <t>V</t>
        </is>
      </c>
      <c r="P249" s="13" t="n">
        <v>1</v>
      </c>
      <c r="Q249" s="15" t="n">
        <v>206.67</v>
      </c>
      <c r="R249" s="17" t="n">
        <v>0</v>
      </c>
      <c r="S249" s="40" t="n"/>
      <c r="T249" s="19">
        <f>(Q249*P249)*(1-R249)</f>
        <v/>
      </c>
      <c r="V249" s="1" t="n">
        <v>15</v>
      </c>
      <c r="W249" s="6" t="inlineStr">
        <is>
          <t>Ormat</t>
        </is>
      </c>
      <c r="X249" s="20" t="inlineStr">
        <is>
          <t>955.071.839.1</t>
        </is>
      </c>
      <c r="Y249" s="13" t="inlineStr">
        <is>
          <t>AJ22-1202</t>
        </is>
      </c>
      <c r="Z249" s="30" t="inlineStr">
        <is>
          <t>V</t>
        </is>
      </c>
      <c r="AA249" s="13" t="n">
        <v>1</v>
      </c>
      <c r="AB249" s="15" t="n">
        <v>224</v>
      </c>
      <c r="AC249" s="17" t="n">
        <v>0</v>
      </c>
      <c r="AD249" s="17" t="n"/>
      <c r="AE249" s="19">
        <f>(AB249*AA249)*(1-AC249)</f>
        <v/>
      </c>
    </row>
    <row r="250" ht="16" customHeight="1">
      <c r="B250" s="1" t="n">
        <v>23</v>
      </c>
      <c r="C250" s="5" t="n"/>
      <c r="D250" s="6" t="n"/>
      <c r="E250" s="6" t="n"/>
      <c r="F250" s="6" t="n"/>
      <c r="G250" s="5" t="n"/>
      <c r="H250" s="5" t="n"/>
      <c r="I250" s="6" t="n"/>
      <c r="J250" s="6" t="n"/>
      <c r="K250" s="6" t="n"/>
      <c r="L250" s="6" t="n"/>
      <c r="M250" s="20" t="n"/>
      <c r="N250" s="13" t="n"/>
      <c r="O250" s="30" t="n"/>
      <c r="P250" s="13" t="n"/>
      <c r="Q250" s="15" t="n"/>
      <c r="R250" s="17" t="n"/>
      <c r="S250" s="40" t="n"/>
      <c r="T250" s="19" t="n"/>
      <c r="V250" s="1" t="n">
        <v>16</v>
      </c>
      <c r="W250" s="6" t="inlineStr">
        <is>
          <t>Ormat</t>
        </is>
      </c>
      <c r="X250" s="20" t="inlineStr">
        <is>
          <t>955.070.839.1</t>
        </is>
      </c>
      <c r="Y250" s="13" t="inlineStr">
        <is>
          <t>AJ21-0403</t>
        </is>
      </c>
      <c r="Z250" s="30" t="inlineStr">
        <is>
          <t>V</t>
        </is>
      </c>
      <c r="AA250" s="13" t="n">
        <v>1</v>
      </c>
      <c r="AB250" s="15" t="n">
        <v>130</v>
      </c>
      <c r="AC250" s="17" t="n">
        <v>0</v>
      </c>
      <c r="AD250" s="17" t="n"/>
      <c r="AE250" s="19">
        <f>(AB250*AA250)*(1-AC250)</f>
        <v/>
      </c>
    </row>
    <row r="251" ht="16" customHeight="1">
      <c r="B251" s="1" t="n">
        <v>24</v>
      </c>
      <c r="C251" s="5" t="n"/>
      <c r="D251" s="6" t="n"/>
      <c r="E251" s="6" t="n"/>
      <c r="F251" s="6" t="n"/>
      <c r="G251" s="5" t="n"/>
      <c r="H251" s="5" t="n"/>
      <c r="I251" s="6" t="n"/>
      <c r="J251" s="6" t="n"/>
      <c r="K251" s="6" t="n"/>
      <c r="L251" s="6" t="n"/>
      <c r="M251" s="20" t="n"/>
      <c r="N251" s="13" t="n"/>
      <c r="O251" s="30" t="n"/>
      <c r="P251" s="13" t="n"/>
      <c r="Q251" s="15" t="n"/>
      <c r="R251" s="17" t="n"/>
      <c r="S251" s="40" t="n"/>
      <c r="T251" s="19">
        <f>(Q251*P251)*(1-R251)</f>
        <v/>
      </c>
      <c r="V251" s="1" t="n">
        <v>12</v>
      </c>
      <c r="W251" s="6" t="inlineStr">
        <is>
          <t>Ormat</t>
        </is>
      </c>
      <c r="X251" s="20" t="inlineStr">
        <is>
          <t>955.070.841.1</t>
        </is>
      </c>
      <c r="Y251" s="20" t="inlineStr">
        <is>
          <t>AJ21-0901</t>
        </is>
      </c>
      <c r="Z251" s="30" t="inlineStr">
        <is>
          <t>V</t>
        </is>
      </c>
      <c r="AA251" s="13" t="n">
        <v>11</v>
      </c>
      <c r="AB251" s="15" t="n">
        <v>252</v>
      </c>
      <c r="AC251" s="17" t="n">
        <v>0</v>
      </c>
      <c r="AD251" s="17" t="n"/>
      <c r="AE251" s="19">
        <f>(AB251*AA251)*(1-AC251)</f>
        <v/>
      </c>
    </row>
    <row r="252" ht="16" customHeight="1">
      <c r="B252" s="1" t="n">
        <v>25</v>
      </c>
      <c r="C252" s="5" t="n"/>
      <c r="D252" s="6" t="n"/>
      <c r="E252" s="6" t="n"/>
      <c r="F252" s="6" t="n"/>
      <c r="G252" s="5" t="n"/>
      <c r="H252" s="5" t="n"/>
      <c r="I252" s="6" t="n"/>
      <c r="J252" s="6" t="n"/>
      <c r="K252" s="6" t="n"/>
      <c r="L252" s="6" t="n"/>
      <c r="M252" s="20" t="n"/>
      <c r="N252" s="13" t="n"/>
      <c r="O252" s="30" t="n"/>
      <c r="P252" s="13" t="n"/>
      <c r="Q252" s="15" t="n"/>
      <c r="R252" s="17" t="n"/>
      <c r="S252" s="40" t="n"/>
      <c r="T252" s="19">
        <f>(Q252*P252)*(1-R252)</f>
        <v/>
      </c>
      <c r="V252" s="1" t="n">
        <v>16</v>
      </c>
      <c r="W252" s="6" t="inlineStr">
        <is>
          <t>Supergas</t>
        </is>
      </c>
      <c r="X252" s="20" t="n">
        <v>110111</v>
      </c>
      <c r="Y252" s="13" t="inlineStr">
        <is>
          <t>AJ22-0103</t>
        </is>
      </c>
      <c r="Z252" s="30" t="inlineStr">
        <is>
          <t>V</t>
        </is>
      </c>
      <c r="AA252" s="13" t="n">
        <v>20</v>
      </c>
      <c r="AB252" s="15" t="n">
        <v>110</v>
      </c>
      <c r="AC252" s="17" t="n">
        <v>0</v>
      </c>
      <c r="AD252" s="17" t="n"/>
      <c r="AE252" s="19">
        <f>(AB252*AA252)*(1-AC252)</f>
        <v/>
      </c>
    </row>
    <row r="253" ht="16" customHeight="1">
      <c r="B253" s="1" t="n">
        <v>26</v>
      </c>
      <c r="C253" s="5" t="n"/>
      <c r="D253" s="6" t="n"/>
      <c r="E253" s="6" t="n"/>
      <c r="F253" s="6" t="n"/>
      <c r="G253" s="5" t="n"/>
      <c r="H253" s="5" t="n"/>
      <c r="I253" s="6" t="n"/>
      <c r="J253" s="6" t="n"/>
      <c r="K253" s="6" t="n"/>
      <c r="L253" s="6" t="inlineStr">
        <is>
          <t>Ormat</t>
        </is>
      </c>
      <c r="M253" s="20" t="inlineStr">
        <is>
          <t>955.070.409.1</t>
        </is>
      </c>
      <c r="N253" s="13" t="inlineStr">
        <is>
          <t>AJ22-0701</t>
        </is>
      </c>
      <c r="O253" s="30" t="inlineStr">
        <is>
          <t>V</t>
        </is>
      </c>
      <c r="P253" s="13" t="n">
        <v>1</v>
      </c>
      <c r="Q253" s="15" t="n">
        <v>1850</v>
      </c>
      <c r="R253" s="17" t="n">
        <v>0</v>
      </c>
      <c r="S253" s="40" t="n"/>
      <c r="T253" s="19">
        <f>(Q253*P253)*(1-R253)</f>
        <v/>
      </c>
      <c r="V253" s="1" t="n">
        <v>12</v>
      </c>
      <c r="W253" s="6" t="inlineStr">
        <is>
          <t>Ormat</t>
        </is>
      </c>
      <c r="X253" s="20" t="inlineStr">
        <is>
          <t>955.070.841.1</t>
        </is>
      </c>
      <c r="Y253" s="20" t="inlineStr">
        <is>
          <t>AJ21-1002</t>
        </is>
      </c>
      <c r="Z253" s="30" t="inlineStr">
        <is>
          <t>V</t>
        </is>
      </c>
      <c r="AA253" s="13" t="n">
        <v>4</v>
      </c>
      <c r="AB253" s="15" t="n">
        <v>252</v>
      </c>
      <c r="AC253" s="17" t="n">
        <v>0</v>
      </c>
      <c r="AD253" s="17" t="n"/>
      <c r="AE253" s="19">
        <f>(AB253*AA253)*(1-AC253)</f>
        <v/>
      </c>
    </row>
    <row r="254" ht="16" customHeight="1">
      <c r="B254" s="1" t="n">
        <v>27</v>
      </c>
      <c r="C254" s="5" t="n"/>
      <c r="D254" s="6" t="n"/>
      <c r="E254" s="6" t="n"/>
      <c r="F254" s="6" t="n"/>
      <c r="G254" s="5" t="n"/>
      <c r="H254" s="5" t="n"/>
      <c r="I254" s="6" t="n"/>
      <c r="J254" s="6" t="n"/>
      <c r="K254" s="6" t="n"/>
      <c r="L254" s="13" t="n"/>
      <c r="M254" s="13" t="n"/>
      <c r="N254" s="13" t="n"/>
      <c r="O254" s="13" t="n"/>
      <c r="P254" s="13" t="n"/>
      <c r="Q254" s="13" t="n"/>
      <c r="R254" s="13" t="n"/>
      <c r="S254" s="40" t="n"/>
      <c r="T254" s="19">
        <f>(Q254*P254)*(1-R254)</f>
        <v/>
      </c>
      <c r="V254" s="1" t="n">
        <v>16</v>
      </c>
      <c r="W254" s="6" t="inlineStr">
        <is>
          <t>Ormat</t>
        </is>
      </c>
      <c r="X254" s="20" t="inlineStr">
        <is>
          <t>955.070.839.1</t>
        </is>
      </c>
      <c r="Y254" s="13" t="inlineStr">
        <is>
          <t>AJ22-0107</t>
        </is>
      </c>
      <c r="Z254" s="30" t="inlineStr">
        <is>
          <t>V</t>
        </is>
      </c>
      <c r="AA254" s="13" t="n">
        <v>1</v>
      </c>
      <c r="AB254" s="15" t="n">
        <v>144</v>
      </c>
      <c r="AC254" s="17" t="n">
        <v>0</v>
      </c>
      <c r="AD254" s="17" t="n"/>
      <c r="AE254" s="19">
        <f>(AB254*AA254)*(1-AC254)</f>
        <v/>
      </c>
    </row>
    <row r="255" ht="16" customHeight="1">
      <c r="B255" s="1" t="n">
        <v>28</v>
      </c>
      <c r="C255" s="5" t="n"/>
      <c r="D255" s="6" t="n"/>
      <c r="E255" s="6" t="n"/>
      <c r="F255" s="6" t="n"/>
      <c r="G255" s="5" t="n"/>
      <c r="H255" s="5" t="n"/>
      <c r="I255" s="6" t="n"/>
      <c r="J255" s="6" t="n"/>
      <c r="K255" s="6" t="n"/>
      <c r="L255" s="6" t="n"/>
      <c r="M255" s="32" t="n"/>
      <c r="N255" s="13" t="n"/>
      <c r="O255" s="30" t="n"/>
      <c r="P255" s="13" t="n"/>
      <c r="Q255" s="15" t="n"/>
      <c r="R255" s="17" t="n"/>
      <c r="S255" s="40" t="n"/>
      <c r="T255" s="19">
        <f>(Q255*P255)*(1-R255)</f>
        <v/>
      </c>
      <c r="V255" s="1" t="n">
        <v>12</v>
      </c>
      <c r="W255" s="6" t="inlineStr">
        <is>
          <t>Ormat</t>
        </is>
      </c>
      <c r="X255" s="20" t="inlineStr">
        <is>
          <t>955.070.841.1</t>
        </is>
      </c>
      <c r="Y255" s="20" t="inlineStr">
        <is>
          <t>AJ21-1202</t>
        </is>
      </c>
      <c r="Z255" s="30" t="inlineStr">
        <is>
          <t>V</t>
        </is>
      </c>
      <c r="AA255" s="13" t="n">
        <v>13</v>
      </c>
      <c r="AB255" s="15" t="n">
        <v>252</v>
      </c>
      <c r="AC255" s="17" t="n">
        <v>0</v>
      </c>
      <c r="AD255" s="17" t="n"/>
      <c r="AE255" s="19">
        <f>(AB255*AA255)*(1-AC255)</f>
        <v/>
      </c>
    </row>
    <row r="256" ht="16" customHeight="1">
      <c r="B256" s="1" t="n">
        <v>35</v>
      </c>
      <c r="C256" s="5" t="n"/>
      <c r="D256" s="6" t="n"/>
      <c r="E256" s="6" t="n"/>
      <c r="F256" s="6" t="n"/>
      <c r="G256" s="5" t="n"/>
      <c r="H256" s="5" t="n"/>
      <c r="I256" s="6" t="n"/>
      <c r="J256" s="6" t="n"/>
      <c r="K256" s="6" t="n"/>
      <c r="L256" s="6" t="n"/>
      <c r="M256" s="20" t="n"/>
      <c r="N256" s="13" t="n"/>
      <c r="O256" s="30" t="n"/>
      <c r="P256" s="13" t="n"/>
      <c r="Q256" s="15" t="n"/>
      <c r="R256" s="17" t="n"/>
      <c r="S256" s="40" t="n"/>
      <c r="T256" s="19">
        <f>(Q256*P256)*(1-R256)</f>
        <v/>
      </c>
      <c r="V256" s="1" t="n">
        <v>16</v>
      </c>
      <c r="W256" s="6" t="inlineStr">
        <is>
          <t>Ormat</t>
        </is>
      </c>
      <c r="X256" s="20" t="inlineStr">
        <is>
          <t>955.070.839.1</t>
        </is>
      </c>
      <c r="Y256" s="13" t="inlineStr">
        <is>
          <t>AJ22-0402</t>
        </is>
      </c>
      <c r="Z256" s="30" t="inlineStr">
        <is>
          <t>V</t>
        </is>
      </c>
      <c r="AA256" s="13" t="n">
        <v>4</v>
      </c>
      <c r="AB256" s="15" t="n">
        <v>158</v>
      </c>
      <c r="AC256" s="17" t="n">
        <v>0</v>
      </c>
      <c r="AD256" s="17" t="n"/>
      <c r="AE256" s="19">
        <f>(AB256*AA256)*(1-AC256)</f>
        <v/>
      </c>
    </row>
    <row r="257" ht="16" customHeight="1">
      <c r="B257" s="1" t="n">
        <v>36</v>
      </c>
      <c r="C257" s="5" t="n"/>
      <c r="D257" s="6" t="n"/>
      <c r="E257" s="6" t="n"/>
      <c r="F257" s="6" t="n"/>
      <c r="G257" s="5" t="n"/>
      <c r="H257" s="5" t="n"/>
      <c r="I257" s="6" t="n"/>
      <c r="J257" s="6" t="n"/>
      <c r="K257" s="6" t="n"/>
      <c r="L257" s="6" t="n"/>
      <c r="M257" s="20" t="n"/>
      <c r="N257" s="13" t="n"/>
      <c r="O257" s="30" t="n"/>
      <c r="P257" s="13" t="n"/>
      <c r="Q257" s="15" t="n"/>
      <c r="R257" s="17" t="n"/>
      <c r="S257" s="40" t="n"/>
      <c r="T257" s="19">
        <f>(Q257*P257)*(1-R257)</f>
        <v/>
      </c>
      <c r="V257" s="1" t="n">
        <v>12</v>
      </c>
      <c r="W257" s="6" t="inlineStr">
        <is>
          <t>Omrat</t>
        </is>
      </c>
      <c r="X257" s="20" t="inlineStr">
        <is>
          <t>955.070.841.1</t>
        </is>
      </c>
      <c r="Y257" s="20" t="inlineStr">
        <is>
          <t>AJ22-0104</t>
        </is>
      </c>
      <c r="Z257" s="30" t="inlineStr">
        <is>
          <t>V</t>
        </is>
      </c>
      <c r="AA257" s="13" t="n">
        <v>1</v>
      </c>
      <c r="AB257" s="15" t="n">
        <v>252</v>
      </c>
      <c r="AC257" s="17" t="n">
        <v>0</v>
      </c>
      <c r="AD257" s="17" t="n"/>
      <c r="AE257" s="19">
        <f>(AB257*AA257)*(1-AC257)</f>
        <v/>
      </c>
    </row>
    <row r="258" ht="16" customHeight="1">
      <c r="B258" s="1" t="n">
        <v>37</v>
      </c>
      <c r="C258" s="5" t="n"/>
      <c r="D258" s="6" t="n"/>
      <c r="E258" s="6" t="n"/>
      <c r="F258" s="6" t="n"/>
      <c r="G258" s="5" t="n"/>
      <c r="H258" s="5" t="n"/>
      <c r="I258" s="6" t="n"/>
      <c r="J258" s="6" t="n"/>
      <c r="K258" s="6" t="n"/>
      <c r="L258" s="6" t="n"/>
      <c r="M258" s="20" t="n"/>
      <c r="N258" s="13" t="n"/>
      <c r="O258" s="30" t="n"/>
      <c r="P258" s="13" t="n"/>
      <c r="Q258" s="15" t="n"/>
      <c r="R258" s="17" t="n"/>
      <c r="S258" s="40" t="n"/>
      <c r="T258" s="19">
        <f>(Q258*P258)*(1-R258)</f>
        <v/>
      </c>
      <c r="V258" s="1" t="n">
        <v>16</v>
      </c>
      <c r="W258" s="6" t="inlineStr">
        <is>
          <t>Ormat</t>
        </is>
      </c>
      <c r="X258" s="20" t="inlineStr">
        <is>
          <t>955.070.839.1</t>
        </is>
      </c>
      <c r="Y258" s="13" t="inlineStr">
        <is>
          <t>AJ22-0504</t>
        </is>
      </c>
      <c r="Z258" s="30" t="inlineStr">
        <is>
          <t>V</t>
        </is>
      </c>
      <c r="AA258" s="13" t="n">
        <v>1</v>
      </c>
      <c r="AB258" s="15" t="n">
        <v>158</v>
      </c>
      <c r="AC258" s="17" t="n">
        <v>0</v>
      </c>
      <c r="AD258" s="17" t="n"/>
      <c r="AE258" s="19">
        <f>(AB258*AA258)*(1-AC258)</f>
        <v/>
      </c>
    </row>
    <row r="259" ht="16" customHeight="1">
      <c r="B259" s="1" t="n">
        <v>38</v>
      </c>
      <c r="C259" s="5" t="n"/>
      <c r="D259" s="6" t="n"/>
      <c r="E259" s="6" t="n"/>
      <c r="F259" s="6" t="n"/>
      <c r="G259" s="5" t="n"/>
      <c r="H259" s="5" t="n"/>
      <c r="I259" s="6" t="n"/>
      <c r="J259" s="6" t="n"/>
      <c r="K259" s="6" t="n"/>
      <c r="S259" s="37" t="n"/>
      <c r="V259" s="1" t="n">
        <v>12</v>
      </c>
      <c r="W259" s="6" t="inlineStr">
        <is>
          <t>Supergas</t>
        </is>
      </c>
      <c r="X259" s="20" t="n">
        <v>110109</v>
      </c>
      <c r="Y259" s="20" t="inlineStr">
        <is>
          <t>AJ22-0302</t>
        </is>
      </c>
      <c r="Z259" s="30" t="inlineStr">
        <is>
          <t>V</t>
        </is>
      </c>
      <c r="AA259" s="13" t="n">
        <v>10</v>
      </c>
      <c r="AB259" s="15" t="n">
        <v>186</v>
      </c>
      <c r="AC259" s="17" t="n">
        <v>0</v>
      </c>
      <c r="AD259" s="17" t="n"/>
      <c r="AE259" s="19">
        <f>(AB259*AA259)*(1-AC259)</f>
        <v/>
      </c>
    </row>
    <row r="260" ht="16" customHeight="1">
      <c r="B260" s="1" t="n">
        <v>39</v>
      </c>
      <c r="C260" s="5" t="n"/>
      <c r="D260" s="6" t="n"/>
      <c r="E260" s="6" t="n"/>
      <c r="F260" s="6" t="n"/>
      <c r="G260" s="5" t="n"/>
      <c r="H260" s="5" t="n"/>
      <c r="I260" s="6" t="n"/>
      <c r="J260" s="6" t="n"/>
      <c r="K260" s="6" t="n"/>
      <c r="S260" s="37" t="n"/>
      <c r="V260" s="1" t="n">
        <v>16</v>
      </c>
      <c r="W260" s="6" t="inlineStr">
        <is>
          <t>Ormat</t>
        </is>
      </c>
      <c r="X260" s="20" t="inlineStr">
        <is>
          <t>955.070.839.1</t>
        </is>
      </c>
      <c r="Y260" s="13" t="inlineStr">
        <is>
          <t>AJ22-0703</t>
        </is>
      </c>
      <c r="Z260" s="30" t="inlineStr">
        <is>
          <t>V</t>
        </is>
      </c>
      <c r="AA260" s="13" t="n">
        <v>2</v>
      </c>
      <c r="AB260" s="15" t="n">
        <v>174</v>
      </c>
      <c r="AC260" s="17" t="n">
        <v>0</v>
      </c>
      <c r="AD260" s="17" t="n"/>
      <c r="AE260" s="19">
        <f>(AB260*AA260)*(1-AC260)</f>
        <v/>
      </c>
    </row>
    <row r="261" ht="16" customHeight="1">
      <c r="B261" s="1" t="n">
        <v>40</v>
      </c>
      <c r="C261" s="5" t="n"/>
      <c r="D261" s="6" t="n"/>
      <c r="E261" s="6" t="n"/>
      <c r="F261" s="6" t="n"/>
      <c r="G261" s="5" t="n"/>
      <c r="H261" s="5" t="n"/>
      <c r="I261" s="6" t="n"/>
      <c r="J261" s="6" t="n"/>
      <c r="K261" s="6" t="n"/>
      <c r="S261" s="37" t="n"/>
      <c r="V261" s="1" t="n">
        <v>12</v>
      </c>
      <c r="W261" s="6" t="inlineStr">
        <is>
          <t>Omrat</t>
        </is>
      </c>
      <c r="X261" s="20" t="inlineStr">
        <is>
          <t>955.070.841.1</t>
        </is>
      </c>
      <c r="Y261" s="20" t="inlineStr">
        <is>
          <t>AJ22-0303</t>
        </is>
      </c>
      <c r="Z261" s="30" t="inlineStr">
        <is>
          <t>V</t>
        </is>
      </c>
      <c r="AA261" s="13" t="n">
        <v>10</v>
      </c>
      <c r="AB261" s="15" t="n">
        <v>252</v>
      </c>
      <c r="AC261" s="17" t="n">
        <v>0</v>
      </c>
      <c r="AD261" s="17" t="n"/>
      <c r="AE261" s="19">
        <f>(AB261*AA261)*(1-AC261)</f>
        <v/>
      </c>
    </row>
    <row r="262" ht="16" customHeight="1">
      <c r="B262" s="1" t="n">
        <v>41</v>
      </c>
      <c r="C262" s="5" t="n"/>
      <c r="D262" s="6" t="n"/>
      <c r="E262" s="6" t="n"/>
      <c r="F262" s="6" t="n"/>
      <c r="G262" s="5" t="n"/>
      <c r="H262" s="5" t="n"/>
      <c r="I262" s="6" t="n"/>
      <c r="J262" s="6" t="n"/>
      <c r="K262" s="6" t="n"/>
      <c r="L262" s="6" t="n"/>
      <c r="M262" s="20" t="n"/>
      <c r="N262" s="13" t="n"/>
      <c r="O262" s="30" t="n"/>
      <c r="P262" s="13" t="n"/>
      <c r="Q262" s="15" t="n"/>
      <c r="R262" s="17" t="n"/>
      <c r="S262" s="40" t="n"/>
      <c r="T262" s="19" t="n"/>
      <c r="V262" s="1" t="n">
        <v>16</v>
      </c>
      <c r="W262" s="6" t="inlineStr">
        <is>
          <t>Ormat</t>
        </is>
      </c>
      <c r="X262" s="20" t="inlineStr">
        <is>
          <t>955.070.839</t>
        </is>
      </c>
      <c r="Y262" s="13" t="inlineStr">
        <is>
          <t>AJ22-0901</t>
        </is>
      </c>
      <c r="Z262" s="30" t="inlineStr">
        <is>
          <t>V</t>
        </is>
      </c>
      <c r="AA262" s="13" t="n">
        <v>1</v>
      </c>
      <c r="AB262" s="15" t="n">
        <v>174</v>
      </c>
      <c r="AC262" s="17" t="n">
        <v>0</v>
      </c>
      <c r="AD262" s="17" t="n"/>
      <c r="AE262" s="19">
        <f>(AB262*AA262)*(1-AC262)</f>
        <v/>
      </c>
    </row>
    <row r="263" ht="16" customHeight="1">
      <c r="B263" s="1" t="n">
        <v>42</v>
      </c>
      <c r="C263" s="5" t="n"/>
      <c r="D263" s="6" t="n"/>
      <c r="E263" s="6" t="n"/>
      <c r="F263" s="6" t="n"/>
      <c r="G263" s="5" t="n"/>
      <c r="H263" s="5" t="n"/>
      <c r="I263" s="6" t="n"/>
      <c r="J263" s="6" t="n"/>
      <c r="K263" s="6" t="n"/>
      <c r="L263" s="6" t="inlineStr">
        <is>
          <t>Raphael</t>
        </is>
      </c>
      <c r="M263" s="20" t="inlineStr">
        <is>
          <t>MTZ9206NI−130</t>
        </is>
      </c>
      <c r="N263" s="6" t="inlineStr">
        <is>
          <t>AM20-0601</t>
        </is>
      </c>
      <c r="O263" s="31" t="n"/>
      <c r="P263" s="13" t="n">
        <v>13</v>
      </c>
      <c r="Q263" s="15" t="n">
        <v>6820</v>
      </c>
      <c r="R263" s="17" t="n">
        <v>0</v>
      </c>
      <c r="S263" s="40" t="n"/>
      <c r="T263" s="19">
        <f>(Q263*P263)*(1-R263)</f>
        <v/>
      </c>
      <c r="V263" s="1" t="n">
        <v>12</v>
      </c>
      <c r="W263" s="6" t="inlineStr">
        <is>
          <t>Ormat</t>
        </is>
      </c>
      <c r="X263" s="20" t="inlineStr">
        <is>
          <t>955.070.841.1</t>
        </is>
      </c>
      <c r="Y263" s="20" t="inlineStr">
        <is>
          <t>AJ22-0504</t>
        </is>
      </c>
      <c r="Z263" s="30" t="inlineStr">
        <is>
          <t>V</t>
        </is>
      </c>
      <c r="AA263" s="13" t="n">
        <v>5</v>
      </c>
      <c r="AB263" s="15" t="n">
        <v>252</v>
      </c>
      <c r="AC263" s="17" t="n">
        <v>0</v>
      </c>
      <c r="AD263" s="17" t="n"/>
      <c r="AE263" s="19">
        <f>(AB263*AA263)*(1-AC263)</f>
        <v/>
      </c>
    </row>
    <row r="264" ht="16" customHeight="1">
      <c r="B264" s="1" t="n">
        <v>43</v>
      </c>
      <c r="C264" s="5" t="n"/>
      <c r="D264" s="6" t="n"/>
      <c r="E264" s="6" t="n"/>
      <c r="F264" s="6" t="n"/>
      <c r="G264" s="5" t="n"/>
      <c r="H264" s="5" t="n"/>
      <c r="I264" s="6" t="n"/>
      <c r="J264" s="6" t="n"/>
      <c r="K264" s="6" t="n"/>
      <c r="L264" s="6" t="n"/>
      <c r="M264" s="32" t="n"/>
      <c r="N264" s="13" t="n"/>
      <c r="O264" s="30" t="n"/>
      <c r="P264" s="13" t="n"/>
      <c r="Q264" s="15" t="n"/>
      <c r="R264" s="17" t="n"/>
      <c r="S264" s="40" t="n"/>
      <c r="T264" s="19" t="n"/>
      <c r="V264" s="1" t="n">
        <v>16</v>
      </c>
      <c r="W264" s="6" t="inlineStr">
        <is>
          <t>Ormat</t>
        </is>
      </c>
      <c r="X264" s="20" t="inlineStr">
        <is>
          <t>955.070.839.1</t>
        </is>
      </c>
      <c r="Y264" s="13" t="inlineStr">
        <is>
          <t>AJ22-1001</t>
        </is>
      </c>
      <c r="Z264" s="30" t="inlineStr">
        <is>
          <t>V</t>
        </is>
      </c>
      <c r="AA264" s="13" t="n">
        <v>4</v>
      </c>
      <c r="AB264" s="15" t="n">
        <v>174</v>
      </c>
      <c r="AC264" s="17" t="n">
        <v>0</v>
      </c>
      <c r="AD264" s="17" t="n"/>
      <c r="AE264" s="19">
        <f>(AB264*AA264)*(1-AC264)</f>
        <v/>
      </c>
    </row>
    <row r="265" ht="16" customHeight="1">
      <c r="B265" s="1" t="n">
        <v>44</v>
      </c>
      <c r="C265" s="5" t="n"/>
      <c r="D265" s="6" t="n"/>
      <c r="E265" s="6" t="n"/>
      <c r="F265" s="6" t="n"/>
      <c r="G265" s="5" t="n"/>
      <c r="H265" s="5" t="n"/>
      <c r="I265" s="6" t="n"/>
      <c r="J265" s="6" t="n"/>
      <c r="K265" s="6" t="n"/>
      <c r="L265" s="6" t="n"/>
      <c r="M265" s="32" t="n"/>
      <c r="N265" s="13" t="n"/>
      <c r="O265" s="30" t="n"/>
      <c r="P265" s="13" t="n"/>
      <c r="Q265" s="15" t="n"/>
      <c r="R265" s="17" t="n"/>
      <c r="S265" s="40" t="n"/>
      <c r="T265" s="19" t="n"/>
      <c r="V265" s="1" t="n">
        <v>12</v>
      </c>
      <c r="W265" s="6" t="inlineStr">
        <is>
          <t>Ormat</t>
        </is>
      </c>
      <c r="X265" s="20" t="inlineStr">
        <is>
          <t>955.070.841.1</t>
        </is>
      </c>
      <c r="Y265" s="20" t="inlineStr">
        <is>
          <t>AJ22-0604</t>
        </is>
      </c>
      <c r="Z265" s="30" t="inlineStr">
        <is>
          <t>V</t>
        </is>
      </c>
      <c r="AA265" s="13" t="n">
        <v>10</v>
      </c>
      <c r="AB265" s="15" t="n">
        <v>308</v>
      </c>
      <c r="AC265" s="17" t="n">
        <v>0</v>
      </c>
      <c r="AD265" s="17" t="n"/>
      <c r="AE265" s="19">
        <f>(AB265*AA265)*(1-AC265)</f>
        <v/>
      </c>
    </row>
    <row r="266" ht="16" customHeight="1">
      <c r="B266" s="1" t="n">
        <v>45</v>
      </c>
      <c r="C266" s="5" t="n"/>
      <c r="D266" s="6" t="n"/>
      <c r="E266" s="6" t="n"/>
      <c r="F266" s="6" t="n"/>
      <c r="G266" s="5" t="n"/>
      <c r="H266" s="5" t="n"/>
      <c r="I266" s="6" t="n"/>
      <c r="J266" s="6" t="n"/>
      <c r="K266" s="6" t="n"/>
      <c r="L266" s="6" t="n"/>
      <c r="M266" s="32" t="n"/>
      <c r="N266" s="13" t="n"/>
      <c r="O266" s="30" t="n"/>
      <c r="P266" s="13" t="n"/>
      <c r="Q266" s="15" t="n"/>
      <c r="R266" s="17" t="n"/>
      <c r="S266" s="40" t="n"/>
      <c r="T266" s="19" t="n"/>
      <c r="V266" s="1" t="n">
        <v>16</v>
      </c>
      <c r="W266" s="6" t="inlineStr">
        <is>
          <t>Ormat</t>
        </is>
      </c>
      <c r="X266" s="20" t="inlineStr">
        <is>
          <t>955.070.839.1</t>
        </is>
      </c>
      <c r="Y266" s="13" t="inlineStr">
        <is>
          <t>AJ22-1103</t>
        </is>
      </c>
      <c r="Z266" s="30" t="inlineStr">
        <is>
          <t>V</t>
        </is>
      </c>
      <c r="AA266" s="13" t="n">
        <v>3</v>
      </c>
      <c r="AB266" s="15" t="n">
        <v>174</v>
      </c>
      <c r="AC266" s="17" t="n">
        <v>0</v>
      </c>
      <c r="AD266" s="17" t="n"/>
      <c r="AE266" s="19">
        <f>(AB266*AA266)*(1-AC266)</f>
        <v/>
      </c>
    </row>
    <row r="267" ht="16" customHeight="1">
      <c r="B267" s="1" t="n">
        <v>46</v>
      </c>
      <c r="C267" s="5" t="n"/>
      <c r="D267" s="6" t="n"/>
      <c r="E267" s="6" t="n"/>
      <c r="F267" s="6" t="n"/>
      <c r="G267" s="5" t="n"/>
      <c r="H267" s="5" t="n"/>
      <c r="I267" s="6" t="n"/>
      <c r="J267" s="6" t="n"/>
      <c r="K267" s="6" t="n"/>
      <c r="L267" s="6" t="n"/>
      <c r="M267" s="32" t="n"/>
      <c r="N267" s="13" t="n"/>
      <c r="O267" s="30" t="n"/>
      <c r="P267" s="13" t="n"/>
      <c r="Q267" s="15" t="n"/>
      <c r="R267" s="17" t="n"/>
      <c r="S267" s="37" t="n"/>
      <c r="T267" s="19">
        <f>(Q267*P267)*(1-R267)</f>
        <v/>
      </c>
      <c r="V267" s="1" t="n">
        <v>12</v>
      </c>
      <c r="W267" s="6" t="inlineStr">
        <is>
          <t>Ormat</t>
        </is>
      </c>
      <c r="X267" s="20" t="inlineStr">
        <is>
          <t>955.070.841.1</t>
        </is>
      </c>
      <c r="Y267" s="20" t="inlineStr">
        <is>
          <t>AJ22-0707</t>
        </is>
      </c>
      <c r="Z267" s="30" t="inlineStr">
        <is>
          <t>V</t>
        </is>
      </c>
      <c r="AA267" s="13" t="n">
        <v>4</v>
      </c>
      <c r="AB267" s="15" t="n">
        <v>308</v>
      </c>
      <c r="AC267" s="17" t="n">
        <v>0</v>
      </c>
      <c r="AD267" s="17" t="n"/>
      <c r="AE267" s="19">
        <f>(AB267*AA267)*(1-AC267)</f>
        <v/>
      </c>
    </row>
    <row r="268" ht="16" customHeight="1">
      <c r="B268" s="1" t="n">
        <v>47</v>
      </c>
      <c r="C268" s="5" t="n"/>
      <c r="D268" s="6" t="n"/>
      <c r="E268" s="6" t="n"/>
      <c r="F268" s="6" t="n"/>
      <c r="G268" s="5" t="n"/>
      <c r="H268" s="5" t="n"/>
      <c r="I268" s="6" t="n"/>
      <c r="J268" s="6" t="n"/>
      <c r="K268" s="6" t="n"/>
      <c r="L268" s="6" t="n"/>
      <c r="M268" s="32" t="n"/>
      <c r="N268" s="13" t="n"/>
      <c r="O268" s="30" t="n"/>
      <c r="P268" s="13" t="n"/>
      <c r="Q268" s="15" t="n"/>
      <c r="R268" s="17" t="n"/>
      <c r="S268" s="37" t="n"/>
      <c r="T268" s="19">
        <f>(Q268*P268)*(1-R268)</f>
        <v/>
      </c>
      <c r="V268" s="1" t="n">
        <v>16</v>
      </c>
      <c r="W268" s="6" t="inlineStr">
        <is>
          <t>Supergas</t>
        </is>
      </c>
      <c r="X268" s="20" t="n">
        <v>110111</v>
      </c>
      <c r="Y268" s="13" t="inlineStr">
        <is>
          <t>AJ23-0101</t>
        </is>
      </c>
      <c r="Z268" s="30" t="inlineStr">
        <is>
          <t>V</t>
        </is>
      </c>
      <c r="AA268" s="13" t="n">
        <v>30</v>
      </c>
      <c r="AB268" s="15" t="n">
        <v>143</v>
      </c>
      <c r="AC268" s="17" t="n">
        <v>0</v>
      </c>
      <c r="AD268" s="17" t="n"/>
      <c r="AE268" s="19">
        <f>(AB268*AA268)*(1-AC268)</f>
        <v/>
      </c>
    </row>
    <row r="269" ht="16" customHeight="1">
      <c r="B269" s="1" t="n">
        <v>48</v>
      </c>
      <c r="C269" s="5" t="n"/>
      <c r="D269" s="6" t="n"/>
      <c r="E269" s="6" t="n"/>
      <c r="F269" s="6" t="n"/>
      <c r="G269" s="5" t="n"/>
      <c r="H269" s="5" t="n"/>
      <c r="I269" s="6" t="n"/>
      <c r="J269" s="6" t="n"/>
      <c r="K269" s="6" t="n"/>
      <c r="L269" s="6" t="n"/>
      <c r="M269" s="32" t="n"/>
      <c r="N269" s="13" t="n"/>
      <c r="O269" s="30" t="n"/>
      <c r="P269" s="13" t="n"/>
      <c r="Q269" s="15" t="n"/>
      <c r="R269" s="17" t="n"/>
      <c r="S269" s="37" t="n"/>
      <c r="T269" s="19">
        <f>(Q269*P269)*(1-R269)</f>
        <v/>
      </c>
      <c r="V269" s="1" t="n">
        <v>12</v>
      </c>
      <c r="W269" s="6" t="inlineStr">
        <is>
          <t>Ormat</t>
        </is>
      </c>
      <c r="X269" s="20" t="inlineStr">
        <is>
          <t>955.070.841.1</t>
        </is>
      </c>
      <c r="Y269" s="20" t="inlineStr">
        <is>
          <t>AJ22-0801</t>
        </is>
      </c>
      <c r="Z269" s="30" t="inlineStr">
        <is>
          <t>V</t>
        </is>
      </c>
      <c r="AA269" s="13" t="n">
        <v>4</v>
      </c>
      <c r="AB269" s="15" t="n">
        <v>308</v>
      </c>
      <c r="AC269" s="17" t="n">
        <v>0</v>
      </c>
      <c r="AD269" s="17" t="n"/>
      <c r="AE269" s="19">
        <f>(AB269*AA269)*(1-AC269)</f>
        <v/>
      </c>
    </row>
    <row r="270" ht="16" customHeight="1">
      <c r="B270" s="1" t="n">
        <v>49</v>
      </c>
      <c r="C270" s="5" t="n"/>
      <c r="D270" s="6" t="n"/>
      <c r="E270" s="6" t="n"/>
      <c r="F270" s="6" t="n"/>
      <c r="G270" s="5" t="n"/>
      <c r="H270" s="5" t="n"/>
      <c r="I270" s="6" t="n"/>
      <c r="J270" s="6" t="n"/>
      <c r="K270" s="6" t="n"/>
      <c r="L270" s="6" t="n"/>
      <c r="M270" s="32" t="n"/>
      <c r="N270" s="13" t="n"/>
      <c r="O270" s="30" t="n"/>
      <c r="P270" s="13" t="n"/>
      <c r="Q270" s="15" t="n"/>
      <c r="R270" s="17" t="n"/>
      <c r="S270" s="37" t="n"/>
      <c r="T270" s="19">
        <f>(Q270*P270)*(1-R270)</f>
        <v/>
      </c>
      <c r="V270" s="1" t="n">
        <v>16</v>
      </c>
      <c r="W270" s="6" t="inlineStr">
        <is>
          <t>Ormat</t>
        </is>
      </c>
      <c r="X270" s="20" t="inlineStr">
        <is>
          <t>955.070.839.1</t>
        </is>
      </c>
      <c r="Y270" s="13" t="inlineStr">
        <is>
          <t>AJ23-0301</t>
        </is>
      </c>
      <c r="Z270" s="30" t="inlineStr">
        <is>
          <t>V</t>
        </is>
      </c>
      <c r="AA270" s="13" t="n">
        <v>2</v>
      </c>
      <c r="AB270" s="15" t="n">
        <v>200</v>
      </c>
      <c r="AC270" s="17" t="n">
        <v>0</v>
      </c>
      <c r="AD270" s="17" t="n"/>
      <c r="AE270" s="19">
        <f>(AB270*AA270)*(1-AC270)</f>
        <v/>
      </c>
    </row>
    <row r="271" ht="16" customHeight="1">
      <c r="B271" s="1" t="n">
        <v>50</v>
      </c>
      <c r="C271" s="5" t="n"/>
      <c r="D271" s="6" t="n"/>
      <c r="E271" s="6" t="n"/>
      <c r="F271" s="6" t="n"/>
      <c r="G271" s="5" t="n"/>
      <c r="H271" s="5" t="n"/>
      <c r="I271" s="6" t="n"/>
      <c r="J271" s="6" t="n"/>
      <c r="K271" s="6" t="n"/>
      <c r="L271" s="6" t="n"/>
      <c r="M271" s="32" t="n"/>
      <c r="N271" s="13" t="n"/>
      <c r="O271" s="30" t="n"/>
      <c r="P271" s="13" t="n"/>
      <c r="Q271" s="15" t="n"/>
      <c r="R271" s="17" t="n"/>
      <c r="S271" s="40" t="n"/>
      <c r="T271" s="19" t="n"/>
      <c r="V271" s="1" t="n">
        <v>12</v>
      </c>
      <c r="W271" s="6" t="inlineStr">
        <is>
          <t>Ormat</t>
        </is>
      </c>
      <c r="X271" s="20" t="inlineStr">
        <is>
          <t>955.070.841.1</t>
        </is>
      </c>
      <c r="Y271" s="20" t="inlineStr">
        <is>
          <t>AJ22-0803</t>
        </is>
      </c>
      <c r="Z271" s="30" t="inlineStr">
        <is>
          <t>V</t>
        </is>
      </c>
      <c r="AA271" s="13" t="n">
        <v>1</v>
      </c>
      <c r="AB271" s="15" t="n">
        <v>308</v>
      </c>
      <c r="AC271" s="17" t="n">
        <v>0</v>
      </c>
      <c r="AD271" s="17" t="n"/>
      <c r="AE271" s="19">
        <f>(AB271*AA271)*(1-AC271)</f>
        <v/>
      </c>
    </row>
    <row r="272" ht="16" customHeight="1">
      <c r="B272" s="1" t="n">
        <v>51</v>
      </c>
      <c r="C272" s="5" t="n"/>
      <c r="D272" s="6" t="n"/>
      <c r="E272" s="6" t="n"/>
      <c r="F272" s="6" t="n"/>
      <c r="G272" s="5" t="n"/>
      <c r="H272" s="5" t="n"/>
      <c r="I272" s="6" t="n"/>
      <c r="J272" s="6" t="n"/>
      <c r="K272" s="6" t="n"/>
      <c r="L272" s="6" t="n"/>
      <c r="M272" s="32" t="n"/>
      <c r="N272" s="13" t="n"/>
      <c r="O272" s="30" t="n"/>
      <c r="P272" s="13" t="n"/>
      <c r="Q272" s="15" t="n"/>
      <c r="R272" s="17" t="n"/>
      <c r="S272" s="37" t="n"/>
      <c r="T272" s="19">
        <f>(Q272*P272)*(1-R272)</f>
        <v/>
      </c>
      <c r="V272" s="1" t="n">
        <v>16</v>
      </c>
      <c r="W272" s="6" t="inlineStr">
        <is>
          <t>Ormat</t>
        </is>
      </c>
      <c r="X272" s="20" t="inlineStr">
        <is>
          <t>955.070.839.1</t>
        </is>
      </c>
      <c r="Y272" s="13" t="inlineStr">
        <is>
          <t>AJ23-0501</t>
        </is>
      </c>
      <c r="Z272" s="30" t="inlineStr">
        <is>
          <t>V</t>
        </is>
      </c>
      <c r="AA272" s="13" t="n">
        <v>5</v>
      </c>
      <c r="AB272" s="15" t="n">
        <v>200</v>
      </c>
      <c r="AC272" s="17" t="n">
        <v>0</v>
      </c>
      <c r="AD272" s="17" t="n"/>
      <c r="AE272" s="19">
        <f>(AB272*AA272)*(1-AC272)</f>
        <v/>
      </c>
    </row>
    <row r="273" ht="16" customHeight="1">
      <c r="B273" s="1" t="n">
        <v>52</v>
      </c>
      <c r="C273" s="5" t="n"/>
      <c r="D273" s="6" t="n"/>
      <c r="E273" s="6" t="n"/>
      <c r="F273" s="6" t="n"/>
      <c r="G273" s="5" t="n"/>
      <c r="H273" s="5" t="n"/>
      <c r="I273" s="6" t="n"/>
      <c r="J273" s="6" t="n"/>
      <c r="K273" s="6" t="n"/>
      <c r="L273" s="6" t="n"/>
      <c r="M273" s="32" t="n"/>
      <c r="N273" s="13" t="n"/>
      <c r="O273" s="30" t="n"/>
      <c r="P273" s="13" t="n"/>
      <c r="Q273" s="15" t="n"/>
      <c r="R273" s="17" t="n"/>
      <c r="S273" s="37" t="n"/>
      <c r="T273" s="19">
        <f>(Q273*P273)*(1-R273)</f>
        <v/>
      </c>
      <c r="V273" s="1" t="n">
        <v>12</v>
      </c>
      <c r="W273" s="6" t="inlineStr">
        <is>
          <t>Supergas</t>
        </is>
      </c>
      <c r="X273" s="20" t="n">
        <v>110109</v>
      </c>
      <c r="Y273" s="20" t="inlineStr">
        <is>
          <t>AJ22-0805</t>
        </is>
      </c>
      <c r="Z273" s="30" t="inlineStr">
        <is>
          <t>V</t>
        </is>
      </c>
      <c r="AA273" s="13" t="n">
        <v>30</v>
      </c>
      <c r="AB273" s="15" t="n">
        <v>186</v>
      </c>
      <c r="AC273" s="17" t="n">
        <v>0</v>
      </c>
      <c r="AD273" s="17" t="n"/>
      <c r="AE273" s="19">
        <f>(AB273*AA273)*(1-AC273)</f>
        <v/>
      </c>
    </row>
    <row r="274" ht="16" customHeight="1">
      <c r="B274" s="1" t="n">
        <v>53</v>
      </c>
      <c r="C274" s="5" t="n"/>
      <c r="D274" s="6" t="n"/>
      <c r="E274" s="6" t="n"/>
      <c r="F274" s="6" t="n"/>
      <c r="G274" s="5" t="n"/>
      <c r="H274" s="5" t="n"/>
      <c r="I274" s="6" t="n"/>
      <c r="J274" s="6" t="n"/>
      <c r="K274" s="6" t="n"/>
      <c r="L274" s="6" t="n"/>
      <c r="M274" s="32" t="n"/>
      <c r="N274" s="13" t="n"/>
      <c r="O274" s="30" t="n"/>
      <c r="P274" s="13" t="n"/>
      <c r="Q274" s="15" t="n"/>
      <c r="R274" s="17" t="n"/>
      <c r="S274" s="37" t="n"/>
      <c r="T274" s="19">
        <f>(Q274*P274)*(1-R274)</f>
        <v/>
      </c>
      <c r="V274" s="1" t="n">
        <v>12</v>
      </c>
      <c r="W274" s="6" t="inlineStr">
        <is>
          <t>Ormat</t>
        </is>
      </c>
      <c r="X274" s="20" t="inlineStr">
        <is>
          <t>955.070.841.1</t>
        </is>
      </c>
      <c r="Y274" s="20" t="inlineStr">
        <is>
          <t>AJ22-0902</t>
        </is>
      </c>
      <c r="Z274" s="30" t="inlineStr">
        <is>
          <t>V</t>
        </is>
      </c>
      <c r="AA274" s="13" t="n">
        <v>2</v>
      </c>
      <c r="AB274" s="15" t="n">
        <v>308</v>
      </c>
      <c r="AC274" s="17" t="n">
        <v>0.03</v>
      </c>
      <c r="AD274" s="17" t="n"/>
      <c r="AE274" s="19">
        <f>(AB274*AA274)*(1-AC274)</f>
        <v/>
      </c>
    </row>
    <row r="275" ht="16" customHeight="1">
      <c r="B275" s="1" t="n">
        <v>54</v>
      </c>
      <c r="C275" s="5" t="n"/>
      <c r="D275" s="6" t="n"/>
      <c r="E275" s="6" t="n"/>
      <c r="F275" s="6" t="n"/>
      <c r="G275" s="5" t="n"/>
      <c r="H275" s="5" t="n"/>
      <c r="I275" s="6" t="n"/>
      <c r="J275" s="6" t="n"/>
      <c r="K275" s="6" t="n"/>
      <c r="L275" s="6" t="n"/>
      <c r="M275" s="32" t="n"/>
      <c r="N275" s="13" t="n"/>
      <c r="O275" s="30" t="n"/>
      <c r="P275" s="13" t="n"/>
      <c r="Q275" s="15" t="n"/>
      <c r="R275" s="17" t="n"/>
      <c r="S275" s="37" t="n"/>
      <c r="T275" s="19">
        <f>(Q275*P275)*(1-R275)</f>
        <v/>
      </c>
      <c r="V275" s="1" t="n">
        <v>12</v>
      </c>
      <c r="W275" s="6" t="inlineStr">
        <is>
          <t>Ormat</t>
        </is>
      </c>
      <c r="X275" s="20" t="inlineStr">
        <is>
          <t>955.070.841.1</t>
        </is>
      </c>
      <c r="Y275" s="20" t="inlineStr">
        <is>
          <t>AJ22-0903</t>
        </is>
      </c>
      <c r="Z275" s="30" t="inlineStr">
        <is>
          <t>V</t>
        </is>
      </c>
      <c r="AA275" s="13" t="n">
        <v>3</v>
      </c>
      <c r="AB275" s="15" t="n">
        <v>308</v>
      </c>
      <c r="AC275" s="17" t="n">
        <v>0</v>
      </c>
      <c r="AD275" s="17" t="n"/>
      <c r="AE275" s="19">
        <f>(AB275*AA275)*(1-AC275)</f>
        <v/>
      </c>
    </row>
    <row r="276" ht="16" customHeight="1">
      <c r="B276" s="1" t="n">
        <v>55</v>
      </c>
      <c r="C276" s="5" t="n"/>
      <c r="D276" s="6" t="n"/>
      <c r="E276" s="6" t="n"/>
      <c r="F276" s="6" t="n"/>
      <c r="G276" s="5" t="n"/>
      <c r="H276" s="5" t="n"/>
      <c r="I276" s="6" t="n"/>
      <c r="J276" s="6" t="n"/>
      <c r="K276" s="6" t="n"/>
      <c r="L276" s="6" t="n"/>
      <c r="M276" s="20" t="n"/>
      <c r="N276" s="13" t="n"/>
      <c r="O276" s="30" t="n"/>
      <c r="P276" s="13" t="n"/>
      <c r="Q276" s="15" t="n"/>
      <c r="R276" s="17" t="n"/>
      <c r="S276" s="40" t="n"/>
      <c r="T276" s="19">
        <f>(Q276*P276)*(1-R276)</f>
        <v/>
      </c>
      <c r="V276" s="1" t="n">
        <v>12</v>
      </c>
      <c r="W276" s="6" t="inlineStr">
        <is>
          <t>Ormat</t>
        </is>
      </c>
      <c r="X276" s="20" t="inlineStr">
        <is>
          <t>955.070.841.1</t>
        </is>
      </c>
      <c r="Y276" s="20" t="inlineStr">
        <is>
          <t>AJ22-1002</t>
        </is>
      </c>
      <c r="Z276" s="30" t="inlineStr">
        <is>
          <t>V</t>
        </is>
      </c>
      <c r="AA276" s="13" t="n">
        <v>4</v>
      </c>
      <c r="AB276" s="15" t="n">
        <v>308</v>
      </c>
      <c r="AC276" s="17" t="n">
        <v>0</v>
      </c>
      <c r="AD276" s="17" t="n"/>
      <c r="AE276" s="19">
        <f>(AB276*AA276)*(1-AC276)</f>
        <v/>
      </c>
    </row>
    <row r="277" ht="16" customHeight="1">
      <c r="B277" s="1" t="n">
        <v>56</v>
      </c>
      <c r="C277" s="5" t="n"/>
      <c r="D277" s="6" t="n"/>
      <c r="E277" s="6" t="n"/>
      <c r="F277" s="6" t="n"/>
      <c r="G277" s="5" t="n"/>
      <c r="H277" s="5" t="n"/>
      <c r="I277" s="6" t="n"/>
      <c r="J277" s="6" t="n"/>
      <c r="K277" s="6" t="n"/>
      <c r="L277" s="6" t="n"/>
      <c r="M277" s="20" t="n"/>
      <c r="N277" s="13" t="n"/>
      <c r="O277" s="30" t="n"/>
      <c r="P277" s="13" t="n"/>
      <c r="Q277" s="15" t="n"/>
      <c r="R277" s="17" t="n"/>
      <c r="S277" s="40" t="n"/>
      <c r="T277" s="19">
        <f>(Q277*P277)*(1-R277)</f>
        <v/>
      </c>
      <c r="V277" s="1" t="n">
        <v>12</v>
      </c>
      <c r="W277" s="6" t="inlineStr">
        <is>
          <t>Ormat</t>
        </is>
      </c>
      <c r="X277" s="20" t="inlineStr">
        <is>
          <t>955.070.841.1</t>
        </is>
      </c>
      <c r="Y277" s="20" t="inlineStr">
        <is>
          <t>AJ22-1005</t>
        </is>
      </c>
      <c r="Z277" s="30" t="inlineStr">
        <is>
          <t>V</t>
        </is>
      </c>
      <c r="AA277" s="13" t="n">
        <v>4</v>
      </c>
      <c r="AB277" s="15" t="n">
        <v>308</v>
      </c>
      <c r="AC277" s="17" t="n">
        <v>0</v>
      </c>
      <c r="AD277" s="17" t="n"/>
      <c r="AE277" s="19">
        <f>(AB277*AA277)*(1-AC277)</f>
        <v/>
      </c>
    </row>
    <row r="278" ht="16" customHeight="1">
      <c r="B278" s="1" t="n">
        <v>57</v>
      </c>
      <c r="C278" s="5" t="n"/>
      <c r="D278" s="6" t="n"/>
      <c r="E278" s="6" t="n"/>
      <c r="F278" s="6" t="n"/>
      <c r="G278" s="5" t="n"/>
      <c r="H278" s="5" t="n"/>
      <c r="I278" s="6" t="n"/>
      <c r="J278" s="6" t="n"/>
      <c r="K278" s="6" t="n"/>
      <c r="L278" s="6" t="n"/>
      <c r="M278" s="32" t="n"/>
      <c r="N278" s="13" t="n"/>
      <c r="O278" s="30" t="n"/>
      <c r="P278" s="13" t="n"/>
      <c r="Q278" s="15" t="n"/>
      <c r="R278" s="17" t="n"/>
      <c r="S278" s="40" t="n"/>
      <c r="T278" s="19" t="n"/>
      <c r="V278" s="1" t="n">
        <v>12</v>
      </c>
      <c r="W278" s="6" t="inlineStr">
        <is>
          <t>Ormat</t>
        </is>
      </c>
      <c r="X278" s="20" t="inlineStr">
        <is>
          <t>955.070.841.1</t>
        </is>
      </c>
      <c r="Y278" s="20" t="inlineStr">
        <is>
          <t>AJ22-1101</t>
        </is>
      </c>
      <c r="Z278" s="30" t="inlineStr">
        <is>
          <t>V</t>
        </is>
      </c>
      <c r="AA278" s="13" t="n">
        <v>8</v>
      </c>
      <c r="AB278" s="15" t="n">
        <v>308</v>
      </c>
      <c r="AC278" s="17" t="n">
        <v>0</v>
      </c>
      <c r="AD278" s="17" t="n"/>
      <c r="AE278" s="19">
        <f>(AB278*AA278)*(1-AC278)</f>
        <v/>
      </c>
    </row>
    <row r="279" ht="16" customHeight="1">
      <c r="B279" s="1" t="n">
        <v>58</v>
      </c>
      <c r="C279" s="5" t="n"/>
      <c r="D279" s="6" t="n"/>
      <c r="E279" s="6" t="n"/>
      <c r="F279" s="6" t="n"/>
      <c r="G279" s="5" t="n"/>
      <c r="H279" s="5" t="n"/>
      <c r="I279" s="6" t="n"/>
      <c r="J279" s="6" t="n"/>
      <c r="K279" s="6" t="n"/>
      <c r="L279" s="6" t="n"/>
      <c r="M279" s="32" t="n"/>
      <c r="N279" s="13" t="n"/>
      <c r="O279" s="30" t="n"/>
      <c r="P279" s="13" t="n"/>
      <c r="Q279" s="15" t="n"/>
      <c r="R279" s="17" t="n"/>
      <c r="S279" s="37" t="n"/>
      <c r="T279" s="19">
        <f>(Q279*P279)*(1-R279)</f>
        <v/>
      </c>
      <c r="V279" s="1" t="n">
        <v>12</v>
      </c>
      <c r="W279" s="6" t="inlineStr">
        <is>
          <t>Ormat</t>
        </is>
      </c>
      <c r="X279" s="20" t="inlineStr">
        <is>
          <t>955.070.841.1</t>
        </is>
      </c>
      <c r="Y279" s="20" t="inlineStr">
        <is>
          <t>AJ22-1201</t>
        </is>
      </c>
      <c r="Z279" s="30" t="inlineStr">
        <is>
          <t>V</t>
        </is>
      </c>
      <c r="AA279" s="13" t="n">
        <v>1</v>
      </c>
      <c r="AB279" s="15" t="n">
        <v>308</v>
      </c>
      <c r="AC279" s="17" t="n">
        <v>0</v>
      </c>
      <c r="AD279" s="17" t="n"/>
      <c r="AE279" s="19">
        <f>(AB279*AA279)*(1-AC279)</f>
        <v/>
      </c>
    </row>
    <row r="280" ht="16" customHeight="1">
      <c r="B280" s="51" t="n">
        <v>1</v>
      </c>
      <c r="C280" s="5" t="n"/>
      <c r="D280" s="6" t="n"/>
      <c r="E280" s="6" t="n"/>
      <c r="F280" s="6" t="n"/>
      <c r="G280" s="5" t="n"/>
      <c r="H280" s="5" t="n"/>
      <c r="I280" s="6" t="n"/>
      <c r="J280" s="6" t="n"/>
      <c r="K280" s="6" t="n"/>
      <c r="L280" s="49" t="n"/>
      <c r="M280" s="20" t="n"/>
      <c r="N280" s="13" t="n"/>
      <c r="O280" s="30" t="n"/>
      <c r="P280" s="13" t="n"/>
      <c r="Q280" s="15" t="n"/>
      <c r="R280" s="17" t="n"/>
      <c r="S280" s="40" t="n"/>
      <c r="T280" s="19">
        <f>(Q280*P280)*(1-R280)</f>
        <v/>
      </c>
      <c r="V280" s="1" t="n">
        <v>12</v>
      </c>
      <c r="W280" s="6" t="inlineStr">
        <is>
          <t>Ormat</t>
        </is>
      </c>
      <c r="X280" s="20" t="inlineStr">
        <is>
          <t>955.070.841.1</t>
        </is>
      </c>
      <c r="Y280" s="20" t="inlineStr">
        <is>
          <t>AJ22-1204</t>
        </is>
      </c>
      <c r="Z280" s="30" t="inlineStr">
        <is>
          <t>V</t>
        </is>
      </c>
      <c r="AA280" s="13" t="n">
        <v>4</v>
      </c>
      <c r="AB280" s="15" t="n">
        <v>308</v>
      </c>
      <c r="AC280" s="17" t="n">
        <v>0</v>
      </c>
      <c r="AD280" s="17" t="n"/>
      <c r="AE280" s="19">
        <f>(AB280*AA280)*(1-AC280)</f>
        <v/>
      </c>
    </row>
    <row r="281" ht="16" customHeight="1">
      <c r="B281" s="1" t="n">
        <v>2</v>
      </c>
      <c r="C281" s="5" t="n"/>
      <c r="D281" s="6" t="n"/>
      <c r="E281" s="6" t="n"/>
      <c r="F281" s="6" t="n"/>
      <c r="G281" s="5" t="n"/>
      <c r="H281" s="5" t="n"/>
      <c r="I281" s="6" t="n"/>
      <c r="J281" s="6" t="n"/>
      <c r="K281" s="6" t="n"/>
      <c r="L281" s="6" t="n"/>
      <c r="M281" s="20" t="n"/>
      <c r="N281" s="13" t="n"/>
      <c r="O281" s="30" t="n"/>
      <c r="P281" s="13" t="n"/>
      <c r="Q281" s="15" t="n"/>
      <c r="R281" s="17" t="n"/>
      <c r="S281" s="40" t="n"/>
      <c r="T281" s="19">
        <f>(Q281*P281)*(1-R281)</f>
        <v/>
      </c>
      <c r="V281" s="1" t="n">
        <v>12</v>
      </c>
      <c r="W281" s="6" t="inlineStr">
        <is>
          <t>Supergas</t>
        </is>
      </c>
      <c r="X281" s="20" t="n">
        <v>110109</v>
      </c>
      <c r="Y281" s="20" t="inlineStr">
        <is>
          <t>AJ23-0302</t>
        </is>
      </c>
      <c r="Z281" s="30" t="inlineStr">
        <is>
          <t>V</t>
        </is>
      </c>
      <c r="AA281" s="13" t="n">
        <v>30</v>
      </c>
      <c r="AB281" s="15" t="n">
        <v>198</v>
      </c>
      <c r="AC281" s="17" t="n">
        <v>0</v>
      </c>
      <c r="AD281" s="17" t="n"/>
      <c r="AE281" s="19">
        <f>(AB281*AA281)*(1-AC281)</f>
        <v/>
      </c>
    </row>
    <row r="282" ht="16" customHeight="1">
      <c r="B282" s="1" t="n">
        <v>3</v>
      </c>
      <c r="C282" s="5" t="n"/>
      <c r="D282" s="6" t="n"/>
      <c r="E282" s="6" t="n"/>
      <c r="F282" s="6" t="n"/>
      <c r="G282" s="5" t="n"/>
      <c r="H282" s="5" t="n"/>
      <c r="I282" s="6" t="n"/>
      <c r="J282" s="6" t="n"/>
      <c r="K282" s="6" t="n"/>
      <c r="L282" s="6" t="inlineStr">
        <is>
          <t>Ormat</t>
        </is>
      </c>
      <c r="M282" s="20" t="inlineStr">
        <is>
          <t>955.071.676.1</t>
        </is>
      </c>
      <c r="N282" s="13" t="inlineStr">
        <is>
          <t>AJ20-0602</t>
        </is>
      </c>
      <c r="O282" s="30" t="inlineStr">
        <is>
          <t>V</t>
        </is>
      </c>
      <c r="P282" s="13" t="n">
        <v>1</v>
      </c>
      <c r="Q282" s="15" t="n">
        <v>5755</v>
      </c>
      <c r="R282" s="17" t="n">
        <v>0</v>
      </c>
      <c r="S282" s="40" t="n"/>
      <c r="T282" s="19">
        <f>(Q282*P282)*(1-R282)</f>
        <v/>
      </c>
      <c r="V282" s="1" t="n">
        <v>12</v>
      </c>
      <c r="W282" s="6" t="inlineStr">
        <is>
          <t>Ormat</t>
        </is>
      </c>
      <c r="X282" s="20" t="inlineStr">
        <is>
          <t>955.070.841.1</t>
        </is>
      </c>
      <c r="Y282" s="20" t="inlineStr">
        <is>
          <t>AJ23-0501</t>
        </is>
      </c>
      <c r="Z282" s="30" t="inlineStr">
        <is>
          <t>V</t>
        </is>
      </c>
      <c r="AA282" s="13">
        <f>2+2</f>
        <v/>
      </c>
      <c r="AB282" s="15" t="n">
        <v>308</v>
      </c>
      <c r="AC282" s="17" t="n">
        <v>0</v>
      </c>
      <c r="AD282" s="17" t="n"/>
      <c r="AE282" s="19">
        <f>(AB282*AA282)*(1-AC282)</f>
        <v/>
      </c>
    </row>
    <row r="283" ht="16" customHeight="1">
      <c r="B283" s="1" t="n">
        <v>4</v>
      </c>
      <c r="C283" s="5" t="n"/>
      <c r="D283" s="6" t="n"/>
      <c r="E283" s="6" t="n"/>
      <c r="F283" s="6" t="n"/>
      <c r="G283" s="5" t="n"/>
      <c r="H283" s="5" t="n"/>
      <c r="I283" s="6" t="n"/>
      <c r="J283" s="6" t="n"/>
      <c r="K283" s="6" t="n"/>
      <c r="L283" s="6" t="inlineStr">
        <is>
          <t>Ormat</t>
        </is>
      </c>
      <c r="M283" s="20" t="inlineStr">
        <is>
          <t>955.072.575.1</t>
        </is>
      </c>
      <c r="N283" s="13" t="inlineStr">
        <is>
          <t>AJ21-1101</t>
        </is>
      </c>
      <c r="O283" s="30" t="inlineStr">
        <is>
          <t>V</t>
        </is>
      </c>
      <c r="P283" s="13" t="n">
        <v>4</v>
      </c>
      <c r="Q283" s="15" t="n">
        <v>3614</v>
      </c>
      <c r="R283" s="17" t="n">
        <v>0</v>
      </c>
      <c r="S283" s="40" t="n"/>
      <c r="T283" s="19">
        <f>(Q283*P283)*(1-R283)</f>
        <v/>
      </c>
      <c r="V283" s="1" t="n">
        <v>12</v>
      </c>
      <c r="W283" s="6" t="inlineStr">
        <is>
          <t>Ormat</t>
        </is>
      </c>
      <c r="X283" s="20" t="inlineStr">
        <is>
          <t>955.070.841.1</t>
        </is>
      </c>
      <c r="Y283" s="20" t="inlineStr">
        <is>
          <t>AJ23-0503</t>
        </is>
      </c>
      <c r="Z283" s="30" t="inlineStr">
        <is>
          <t>V</t>
        </is>
      </c>
      <c r="AA283" s="13">
        <f>2+4+3+3+9+2</f>
        <v/>
      </c>
      <c r="AB283" s="15" t="n">
        <v>342</v>
      </c>
      <c r="AC283" s="17" t="n">
        <v>0</v>
      </c>
      <c r="AD283" s="17" t="n"/>
      <c r="AE283" s="19">
        <f>(AB283*AA283)*(1-AC283)</f>
        <v/>
      </c>
    </row>
    <row r="284" ht="16" customHeight="1">
      <c r="B284" s="1" t="n">
        <v>5</v>
      </c>
      <c r="C284" s="5" t="n"/>
      <c r="D284" s="6" t="n"/>
      <c r="E284" s="6" t="n"/>
      <c r="F284" s="6" t="n"/>
      <c r="G284" s="5" t="n"/>
      <c r="H284" s="5" t="n"/>
      <c r="I284" s="6" t="n"/>
      <c r="J284" s="6" t="n"/>
      <c r="K284" s="6" t="n"/>
      <c r="L284" s="6" t="inlineStr">
        <is>
          <t>Ormat</t>
        </is>
      </c>
      <c r="M284" s="20" t="inlineStr">
        <is>
          <t>955.070.092.1</t>
        </is>
      </c>
      <c r="N284" s="13" t="inlineStr">
        <is>
          <t>AJ22-0701</t>
        </is>
      </c>
      <c r="O284" s="30" t="inlineStr">
        <is>
          <t>V</t>
        </is>
      </c>
      <c r="P284" s="13" t="n">
        <v>1</v>
      </c>
      <c r="Q284" s="15" t="n">
        <v>6051</v>
      </c>
      <c r="R284" s="17" t="n">
        <v>0</v>
      </c>
      <c r="S284" s="40" t="n"/>
      <c r="T284" s="19">
        <f>(Q284*P284)*(1-R284)</f>
        <v/>
      </c>
    </row>
    <row r="285" ht="16" customHeight="1">
      <c r="B285" s="1" t="n">
        <v>6</v>
      </c>
      <c r="C285" s="5" t="n"/>
      <c r="D285" s="6" t="n"/>
      <c r="E285" s="6" t="n"/>
      <c r="F285" s="6" t="n"/>
      <c r="G285" s="5" t="n"/>
      <c r="H285" s="5" t="n"/>
      <c r="I285" s="6" t="n"/>
      <c r="J285" s="6" t="n"/>
      <c r="K285" s="6" t="n"/>
      <c r="L285" s="6" t="inlineStr">
        <is>
          <t>Ormat</t>
        </is>
      </c>
      <c r="M285" s="20" t="inlineStr">
        <is>
          <t>955.070.093.1</t>
        </is>
      </c>
      <c r="N285" s="13" t="inlineStr">
        <is>
          <t>AJ21-0702</t>
        </is>
      </c>
      <c r="O285" s="30" t="inlineStr">
        <is>
          <t>V</t>
        </is>
      </c>
      <c r="P285" s="13" t="n">
        <v>3</v>
      </c>
      <c r="Q285" s="15" t="n">
        <v>3219</v>
      </c>
      <c r="R285" s="17" t="n">
        <v>0</v>
      </c>
      <c r="S285" s="40" t="n"/>
      <c r="T285" s="19">
        <f>(Q285*P285)*(1-R285)</f>
        <v/>
      </c>
    </row>
    <row r="286" ht="16" customHeight="1">
      <c r="B286" s="1" t="n">
        <v>7</v>
      </c>
      <c r="C286" s="5" t="n"/>
      <c r="D286" s="6" t="n"/>
      <c r="E286" s="6" t="n"/>
      <c r="F286" s="6" t="n"/>
      <c r="G286" s="5" t="n"/>
      <c r="H286" s="5" t="n"/>
      <c r="I286" s="6" t="n"/>
      <c r="J286" s="6" t="n"/>
      <c r="K286" s="6" t="n"/>
      <c r="L286" s="6" t="n"/>
      <c r="M286" s="20" t="n"/>
      <c r="N286" s="13" t="n"/>
      <c r="O286" s="30" t="n"/>
      <c r="P286" s="13" t="n"/>
      <c r="Q286" s="15" t="n"/>
      <c r="R286" s="17" t="n"/>
      <c r="S286" s="40" t="n"/>
      <c r="T286" s="19">
        <f>(Q286*P286)*(1-R286)</f>
        <v/>
      </c>
    </row>
    <row r="287" ht="16" customHeight="1">
      <c r="B287" s="1" t="n">
        <v>8</v>
      </c>
      <c r="C287" s="5" t="n"/>
      <c r="D287" s="6" t="n"/>
      <c r="E287" s="6" t="n"/>
      <c r="F287" s="6" t="n"/>
      <c r="G287" s="5" t="n"/>
      <c r="H287" s="5" t="n"/>
      <c r="I287" s="6" t="n"/>
      <c r="J287" s="6" t="n"/>
      <c r="K287" s="6" t="n"/>
      <c r="L287" s="6" t="inlineStr">
        <is>
          <t>Supergas</t>
        </is>
      </c>
      <c r="M287" s="42" t="n">
        <v>110116</v>
      </c>
      <c r="N287" s="13" t="inlineStr">
        <is>
          <t>AJ22-0401</t>
        </is>
      </c>
      <c r="O287" s="30" t="inlineStr">
        <is>
          <t>V</t>
        </is>
      </c>
      <c r="P287" s="13" t="n">
        <v>10</v>
      </c>
      <c r="Q287" s="15" t="n">
        <v>251</v>
      </c>
      <c r="R287" s="17" t="n">
        <v>0</v>
      </c>
      <c r="S287" s="40" t="n"/>
      <c r="T287" s="19">
        <f>(Q287*P287)*(1-R287)</f>
        <v/>
      </c>
    </row>
    <row r="288" ht="16" customHeight="1">
      <c r="B288" s="1" t="n">
        <v>9</v>
      </c>
      <c r="C288" s="5" t="n"/>
      <c r="D288" s="6" t="n"/>
      <c r="E288" s="6" t="n"/>
      <c r="F288" s="6" t="n"/>
      <c r="G288" s="5" t="n"/>
      <c r="H288" s="5" t="n"/>
      <c r="I288" s="6" t="n"/>
      <c r="J288" s="6" t="n"/>
      <c r="K288" s="6" t="n"/>
      <c r="L288" s="6" t="n"/>
      <c r="M288" s="20" t="n"/>
      <c r="N288" s="13" t="n"/>
      <c r="O288" s="30" t="n"/>
      <c r="P288" s="13" t="n"/>
      <c r="Q288" s="15" t="n"/>
      <c r="R288" s="17" t="n"/>
      <c r="S288" s="40" t="n"/>
      <c r="T288" s="19">
        <f>(Q288*P288)*(1-R288)</f>
        <v/>
      </c>
    </row>
    <row r="289" ht="16" customHeight="1">
      <c r="B289" s="1" t="n">
        <v>10</v>
      </c>
      <c r="C289" s="5" t="n"/>
      <c r="D289" s="6" t="n"/>
      <c r="E289" s="6" t="n"/>
      <c r="F289" s="6" t="n"/>
      <c r="G289" s="5" t="n"/>
      <c r="H289" s="5" t="n"/>
      <c r="I289" s="6" t="n"/>
      <c r="J289" s="6" t="n"/>
      <c r="K289" s="6" t="n"/>
      <c r="L289" s="6" t="n"/>
      <c r="M289" s="20" t="n"/>
      <c r="N289" s="13" t="n"/>
      <c r="O289" s="30" t="n"/>
      <c r="P289" s="13" t="n"/>
      <c r="Q289" s="15" t="n"/>
      <c r="R289" s="17" t="n"/>
      <c r="S289" s="40" t="n"/>
      <c r="T289" s="19">
        <f>(Q289*P289)*(1-R289)</f>
        <v/>
      </c>
    </row>
    <row r="290" ht="16" customHeight="1">
      <c r="B290" s="1" t="n">
        <v>11</v>
      </c>
      <c r="C290" s="5" t="n"/>
      <c r="D290" s="6" t="n"/>
      <c r="E290" s="6" t="n"/>
      <c r="F290" s="6" t="n"/>
      <c r="G290" s="5" t="n"/>
      <c r="H290" s="5" t="n"/>
      <c r="I290" s="6" t="n"/>
      <c r="J290" s="6" t="n"/>
      <c r="K290" s="6" t="n"/>
      <c r="L290" s="6" t="inlineStr">
        <is>
          <t>Ormat</t>
        </is>
      </c>
      <c r="M290" s="20" t="inlineStr">
        <is>
          <t>955.070.741.1</t>
        </is>
      </c>
      <c r="N290" s="13" t="inlineStr">
        <is>
          <t>AJ20-0205</t>
        </is>
      </c>
      <c r="O290" s="30" t="inlineStr">
        <is>
          <t>V</t>
        </is>
      </c>
      <c r="P290" s="13" t="n">
        <v>1</v>
      </c>
      <c r="Q290" s="15" t="n">
        <v>222.3</v>
      </c>
      <c r="R290" s="17" t="n">
        <v>0</v>
      </c>
      <c r="S290" s="40" t="n"/>
      <c r="T290" s="19">
        <f>(Q290*P290)*(1-R290)</f>
        <v/>
      </c>
    </row>
    <row r="291" ht="16" customHeight="1">
      <c r="B291" s="1" t="n">
        <v>12</v>
      </c>
      <c r="C291" s="5" t="n"/>
      <c r="D291" s="6" t="n"/>
      <c r="E291" s="6" t="n"/>
      <c r="F291" s="6" t="n"/>
      <c r="G291" s="5" t="n"/>
      <c r="H291" s="5" t="n"/>
      <c r="I291" s="6" t="n"/>
      <c r="J291" s="6" t="n"/>
      <c r="K291" s="6" t="n"/>
      <c r="L291" s="6" t="inlineStr">
        <is>
          <t>Ormat</t>
        </is>
      </c>
      <c r="M291" s="20" t="inlineStr">
        <is>
          <t>955.070.841.1</t>
        </is>
      </c>
      <c r="N291" s="13" t="inlineStr">
        <is>
          <t>AJ21-0102</t>
        </is>
      </c>
      <c r="O291" s="30" t="inlineStr">
        <is>
          <t>V</t>
        </is>
      </c>
      <c r="P291" s="13" t="n">
        <v>1</v>
      </c>
      <c r="Q291" s="15" t="n">
        <v>134.8</v>
      </c>
      <c r="R291" s="17" t="n">
        <v>0</v>
      </c>
      <c r="S291" s="40" t="n"/>
      <c r="T291" s="19">
        <f>(Q291*P291)*(1-R291)</f>
        <v/>
      </c>
    </row>
    <row r="292" ht="16" customHeight="1">
      <c r="B292" s="1" t="n">
        <v>13</v>
      </c>
      <c r="C292" s="5" t="n"/>
      <c r="D292" s="6" t="n"/>
      <c r="E292" s="6" t="n"/>
      <c r="F292" s="6" t="n"/>
      <c r="G292" s="5" t="n"/>
      <c r="H292" s="5" t="n"/>
      <c r="I292" s="6" t="n"/>
      <c r="J292" s="6" t="n"/>
      <c r="K292" s="6" t="n"/>
      <c r="L292" s="6" t="inlineStr">
        <is>
          <t>Ormat</t>
        </is>
      </c>
      <c r="M292" s="20" t="inlineStr">
        <is>
          <t>955.074.758.1</t>
        </is>
      </c>
      <c r="N292" s="13" t="inlineStr">
        <is>
          <t>AJ21-0403</t>
        </is>
      </c>
      <c r="O292" s="30" t="inlineStr">
        <is>
          <t>V</t>
        </is>
      </c>
      <c r="P292" s="13" t="n">
        <v>2</v>
      </c>
      <c r="Q292" s="15" t="n">
        <v>193.77</v>
      </c>
      <c r="R292" s="17" t="n">
        <v>0</v>
      </c>
      <c r="S292" s="40" t="n"/>
      <c r="T292" s="19">
        <f>(Q292*P292)*(1-R292)</f>
        <v/>
      </c>
    </row>
    <row r="293" ht="16" customHeight="1">
      <c r="B293" s="1" t="n">
        <v>14</v>
      </c>
      <c r="C293" s="5" t="n"/>
      <c r="D293" s="6" t="n"/>
      <c r="E293" s="6" t="n"/>
      <c r="F293" s="6" t="n"/>
      <c r="G293" s="5" t="n"/>
      <c r="H293" s="5" t="n"/>
      <c r="I293" s="6" t="n"/>
      <c r="J293" s="6" t="n"/>
      <c r="K293" s="6" t="n"/>
      <c r="L293" s="6" t="inlineStr">
        <is>
          <t>Ormat</t>
        </is>
      </c>
      <c r="M293" s="20" t="inlineStr">
        <is>
          <t>955.070.840.1</t>
        </is>
      </c>
      <c r="N293" s="20" t="inlineStr">
        <is>
          <t>AJ22-0402</t>
        </is>
      </c>
      <c r="O293" s="30" t="inlineStr">
        <is>
          <t>V</t>
        </is>
      </c>
      <c r="P293" s="13" t="n">
        <v>1</v>
      </c>
      <c r="Q293" s="15" t="n">
        <v>223</v>
      </c>
      <c r="R293" s="17" t="n">
        <v>0</v>
      </c>
      <c r="S293" s="40" t="n"/>
      <c r="T293" s="19">
        <f>(Q293*P293)*(1-R293)</f>
        <v/>
      </c>
    </row>
    <row r="294" ht="16" customHeight="1">
      <c r="B294" s="1" t="n">
        <v>15</v>
      </c>
      <c r="C294" s="5" t="n"/>
      <c r="D294" s="6" t="n"/>
      <c r="E294" s="6" t="n"/>
      <c r="F294" s="6" t="n"/>
      <c r="G294" s="5" t="n"/>
      <c r="H294" s="5" t="n"/>
      <c r="I294" s="6" t="n"/>
      <c r="J294" s="6" t="n"/>
      <c r="K294" s="6" t="n"/>
      <c r="L294" s="6" t="inlineStr">
        <is>
          <t>Ormat</t>
        </is>
      </c>
      <c r="M294" s="20" t="inlineStr">
        <is>
          <t>955.071.839.1</t>
        </is>
      </c>
      <c r="N294" s="13" t="inlineStr">
        <is>
          <t>AJ19-1205</t>
        </is>
      </c>
      <c r="O294" s="30" t="inlineStr">
        <is>
          <t>V</t>
        </is>
      </c>
      <c r="P294" s="13" t="n">
        <v>3</v>
      </c>
      <c r="Q294" s="15" t="n">
        <v>143.53</v>
      </c>
      <c r="R294" s="17" t="n">
        <v>0</v>
      </c>
      <c r="S294" s="40" t="n"/>
      <c r="T294" s="19">
        <f>(Q294*P294)*(1-R294)</f>
        <v/>
      </c>
    </row>
    <row r="295" ht="16" customHeight="1">
      <c r="B295" s="1" t="n">
        <v>16</v>
      </c>
      <c r="C295" s="5" t="n"/>
      <c r="D295" s="6" t="n"/>
      <c r="E295" s="6" t="n"/>
      <c r="F295" s="6" t="n"/>
      <c r="G295" s="5" t="n"/>
      <c r="H295" s="5" t="n"/>
      <c r="I295" s="6" t="n"/>
      <c r="J295" s="6" t="n"/>
      <c r="K295" s="6" t="n"/>
      <c r="L295" s="6" t="inlineStr">
        <is>
          <t>Supergas</t>
        </is>
      </c>
      <c r="M295" s="20" t="n">
        <v>110111</v>
      </c>
      <c r="N295" s="13" t="inlineStr">
        <is>
          <t>AJ20-0101</t>
        </is>
      </c>
      <c r="O295" s="30" t="inlineStr">
        <is>
          <t>V</t>
        </is>
      </c>
      <c r="P295" s="13" t="n">
        <v>20</v>
      </c>
      <c r="Q295" s="15" t="n">
        <v>77.98</v>
      </c>
      <c r="R295" s="17" t="n">
        <v>0</v>
      </c>
      <c r="S295" s="40" t="n"/>
      <c r="T295" s="19">
        <f>(Q295*P295)*(1-R295)</f>
        <v/>
      </c>
    </row>
    <row r="296" ht="16" customHeight="1">
      <c r="B296" s="1" t="n">
        <v>17</v>
      </c>
      <c r="C296" s="5" t="n"/>
      <c r="D296" s="6" t="n"/>
      <c r="E296" s="6" t="n"/>
      <c r="F296" s="6" t="n"/>
      <c r="G296" s="5" t="n"/>
      <c r="H296" s="5" t="n"/>
      <c r="I296" s="6" t="n"/>
      <c r="J296" s="6" t="n"/>
      <c r="K296" s="6" t="n"/>
      <c r="L296" s="6" t="n"/>
      <c r="M296" s="20" t="n"/>
      <c r="N296" s="13" t="n"/>
      <c r="O296" s="30" t="n"/>
      <c r="P296" s="13" t="n"/>
      <c r="Q296" s="15" t="n"/>
      <c r="R296" s="17" t="n"/>
      <c r="S296" s="40" t="n"/>
      <c r="T296" s="19">
        <f>(Q296*P296)*(1-R296)</f>
        <v/>
      </c>
    </row>
    <row r="297" ht="16" customHeight="1">
      <c r="B297" s="1" t="n">
        <v>18</v>
      </c>
      <c r="C297" s="5" t="n"/>
      <c r="D297" s="6" t="n"/>
      <c r="E297" s="6" t="n"/>
      <c r="F297" s="6" t="n"/>
      <c r="G297" s="5" t="n"/>
      <c r="H297" s="5" t="n"/>
      <c r="I297" s="6" t="n"/>
      <c r="J297" s="6" t="n"/>
      <c r="K297" s="6" t="n"/>
      <c r="L297" s="6" t="inlineStr">
        <is>
          <t>Supergas</t>
        </is>
      </c>
      <c r="M297" s="20" t="n">
        <v>110068</v>
      </c>
      <c r="N297" s="13" t="inlineStr">
        <is>
          <t>AJ22-0304</t>
        </is>
      </c>
      <c r="O297" s="30" t="inlineStr">
        <is>
          <t>V</t>
        </is>
      </c>
      <c r="P297" s="13" t="n">
        <v>20</v>
      </c>
      <c r="Q297" s="15" t="n">
        <v>110</v>
      </c>
      <c r="R297" s="17" t="n">
        <v>0</v>
      </c>
      <c r="S297" s="40" t="n"/>
      <c r="T297" s="19">
        <f>(Q297*P297)*(1-R297)</f>
        <v/>
      </c>
    </row>
    <row r="298" ht="16" customHeight="1">
      <c r="B298" s="1" t="n">
        <v>19</v>
      </c>
      <c r="C298" s="5" t="n"/>
      <c r="D298" s="6" t="n"/>
      <c r="E298" s="6" t="n"/>
      <c r="F298" s="6" t="n"/>
      <c r="G298" s="5" t="n"/>
      <c r="H298" s="5" t="n"/>
      <c r="I298" s="6" t="n"/>
      <c r="J298" s="6" t="n"/>
      <c r="K298" s="6" t="n"/>
      <c r="L298" s="6" t="n"/>
      <c r="M298" s="20" t="n"/>
      <c r="N298" s="13" t="n"/>
      <c r="O298" s="30" t="n"/>
      <c r="P298" s="13" t="n"/>
      <c r="Q298" s="15" t="n"/>
      <c r="R298" s="17" t="n"/>
      <c r="S298" s="40" t="n"/>
      <c r="T298" s="19">
        <f>(Q298*P298)*(1-R298)</f>
        <v/>
      </c>
    </row>
    <row r="299" ht="16" customHeight="1">
      <c r="B299" s="1" t="n">
        <v>20</v>
      </c>
      <c r="C299" s="5" t="n"/>
      <c r="D299" s="6" t="n"/>
      <c r="E299" s="6" t="n"/>
      <c r="F299" s="6" t="n"/>
      <c r="G299" s="5" t="n"/>
      <c r="H299" s="5" t="n"/>
      <c r="I299" s="6" t="n"/>
      <c r="J299" s="6" t="n"/>
      <c r="K299" s="6" t="n"/>
      <c r="L299" s="6" t="n"/>
      <c r="M299" s="20" t="n"/>
      <c r="N299" s="13" t="n"/>
      <c r="O299" s="30" t="n"/>
      <c r="P299" s="13" t="n"/>
      <c r="Q299" s="15" t="n"/>
      <c r="R299" s="17" t="n"/>
      <c r="S299" s="40" t="n"/>
      <c r="T299" s="19">
        <f>(Q299*P299)*(1-R299)</f>
        <v/>
      </c>
    </row>
    <row r="300" ht="16" customHeight="1">
      <c r="B300" s="1" t="n">
        <v>21</v>
      </c>
      <c r="C300" s="5" t="n"/>
      <c r="D300" s="6" t="n"/>
      <c r="E300" s="6" t="n"/>
      <c r="F300" s="6" t="n"/>
      <c r="G300" s="5" t="n"/>
      <c r="H300" s="5" t="n"/>
      <c r="I300" s="6" t="n"/>
      <c r="J300" s="6" t="n"/>
      <c r="K300" s="6" t="n"/>
      <c r="L300" s="6" t="n"/>
      <c r="M300" s="20" t="n"/>
      <c r="N300" s="13" t="n"/>
      <c r="O300" s="30" t="n"/>
      <c r="P300" s="13" t="n"/>
      <c r="Q300" s="15" t="n"/>
      <c r="R300" s="17" t="n"/>
      <c r="S300" s="40" t="n"/>
      <c r="T300" s="19">
        <f>(Q300*P300)*(1-R300)</f>
        <v/>
      </c>
    </row>
    <row r="301" ht="16" customHeight="1">
      <c r="B301" s="1" t="n">
        <v>22</v>
      </c>
      <c r="C301" s="5" t="n"/>
      <c r="D301" s="6" t="n"/>
      <c r="E301" s="6" t="n"/>
      <c r="F301" s="6" t="n"/>
      <c r="G301" s="5" t="n"/>
      <c r="H301" s="5" t="n"/>
      <c r="I301" s="6" t="n"/>
      <c r="J301" s="6" t="n"/>
      <c r="K301" s="6" t="n"/>
      <c r="L301" s="6" t="inlineStr">
        <is>
          <t>Ormat</t>
        </is>
      </c>
      <c r="M301" s="20" t="inlineStr">
        <is>
          <t>955.071.277.1</t>
        </is>
      </c>
      <c r="N301" s="13" t="inlineStr">
        <is>
          <t>AJ21-0601</t>
        </is>
      </c>
      <c r="O301" s="30" t="inlineStr">
        <is>
          <t>V</t>
        </is>
      </c>
      <c r="P301" s="13" t="n">
        <v>1</v>
      </c>
      <c r="Q301" s="15" t="n">
        <v>350</v>
      </c>
      <c r="R301" s="17" t="n">
        <v>0</v>
      </c>
      <c r="S301" s="40" t="n"/>
      <c r="T301" s="19">
        <f>(Q301*P301)*(1-R301)</f>
        <v/>
      </c>
    </row>
    <row r="302" ht="16" customHeight="1">
      <c r="B302" s="1" t="n">
        <v>23</v>
      </c>
      <c r="C302" s="5" t="n"/>
      <c r="D302" s="6" t="n"/>
      <c r="E302" s="6" t="n"/>
      <c r="F302" s="6" t="n"/>
      <c r="G302" s="5" t="n"/>
      <c r="H302" s="5" t="n"/>
      <c r="I302" s="6" t="n"/>
      <c r="J302" s="6" t="n"/>
      <c r="K302" s="6" t="n"/>
      <c r="L302" s="6" t="n"/>
      <c r="M302" s="20" t="n"/>
      <c r="N302" s="13" t="n"/>
      <c r="O302" s="30" t="n"/>
      <c r="P302" s="13" t="n"/>
      <c r="Q302" s="15" t="n"/>
      <c r="R302" s="17" t="n"/>
      <c r="S302" s="40" t="n"/>
      <c r="T302" s="19" t="n"/>
    </row>
    <row r="303" ht="16" customHeight="1">
      <c r="B303" s="1" t="n">
        <v>24</v>
      </c>
      <c r="C303" s="5" t="n"/>
      <c r="D303" s="6" t="n"/>
      <c r="E303" s="6" t="n"/>
      <c r="F303" s="6" t="n"/>
      <c r="G303" s="5" t="n"/>
      <c r="H303" s="5" t="n"/>
      <c r="I303" s="6" t="n"/>
      <c r="J303" s="6" t="n"/>
      <c r="K303" s="6" t="n"/>
      <c r="L303" s="6" t="n"/>
      <c r="M303" s="20" t="n"/>
      <c r="N303" s="13" t="n"/>
      <c r="O303" s="30" t="n"/>
      <c r="P303" s="13" t="n"/>
      <c r="Q303" s="15" t="n"/>
      <c r="R303" s="17" t="n"/>
      <c r="S303" s="40" t="n"/>
      <c r="T303" s="19">
        <f>(Q303*P303)*(1-R303)</f>
        <v/>
      </c>
    </row>
    <row r="304" ht="16" customHeight="1">
      <c r="B304" s="1" t="n">
        <v>25</v>
      </c>
      <c r="C304" s="5" t="n"/>
      <c r="D304" s="6" t="n"/>
      <c r="E304" s="6" t="n"/>
      <c r="F304" s="6" t="n"/>
      <c r="G304" s="5" t="n"/>
      <c r="H304" s="5" t="n"/>
      <c r="I304" s="6" t="n"/>
      <c r="J304" s="6" t="n"/>
      <c r="K304" s="6" t="n"/>
      <c r="L304" s="6" t="n"/>
      <c r="M304" s="20" t="n"/>
      <c r="N304" s="13" t="n"/>
      <c r="O304" s="30" t="n"/>
      <c r="P304" s="13" t="n"/>
      <c r="Q304" s="15" t="n"/>
      <c r="R304" s="17" t="n"/>
      <c r="S304" s="40" t="n"/>
      <c r="T304" s="19">
        <f>(Q304*P304)*(1-R304)</f>
        <v/>
      </c>
    </row>
    <row r="305" ht="16" customHeight="1">
      <c r="B305" s="1" t="n">
        <v>26</v>
      </c>
      <c r="C305" s="5" t="n"/>
      <c r="D305" s="6" t="n"/>
      <c r="E305" s="6" t="n"/>
      <c r="F305" s="6" t="n"/>
      <c r="G305" s="5" t="n"/>
      <c r="H305" s="5" t="n"/>
      <c r="I305" s="6" t="n"/>
      <c r="J305" s="6" t="n"/>
      <c r="K305" s="6" t="n"/>
      <c r="L305" s="6" t="n"/>
      <c r="M305" s="20" t="n"/>
      <c r="N305" s="13" t="n"/>
      <c r="O305" s="30" t="n"/>
      <c r="P305" s="13" t="n"/>
      <c r="Q305" s="15" t="n"/>
      <c r="R305" s="17" t="n"/>
      <c r="S305" s="40" t="n"/>
      <c r="T305" s="19">
        <f>(Q305*P305)*(1-R305)</f>
        <v/>
      </c>
    </row>
    <row r="306" ht="16" customHeight="1">
      <c r="B306" s="1" t="n">
        <v>27</v>
      </c>
      <c r="C306" s="5" t="n"/>
      <c r="D306" s="6" t="n"/>
      <c r="E306" s="6" t="n"/>
      <c r="F306" s="6" t="n"/>
      <c r="G306" s="5" t="n"/>
      <c r="H306" s="5" t="n"/>
      <c r="I306" s="6" t="n"/>
      <c r="J306" s="6" t="n"/>
      <c r="K306" s="6" t="n"/>
      <c r="L306" s="13" t="n"/>
      <c r="M306" s="13" t="n"/>
      <c r="N306" s="13" t="n"/>
      <c r="O306" s="13" t="n"/>
      <c r="P306" s="13" t="n"/>
      <c r="Q306" s="13" t="n"/>
      <c r="R306" s="13" t="n"/>
      <c r="S306" s="40" t="n"/>
      <c r="T306" s="19">
        <f>(Q306*P306)*(1-R306)</f>
        <v/>
      </c>
    </row>
    <row r="307" ht="16" customHeight="1">
      <c r="B307" s="1" t="n">
        <v>28</v>
      </c>
      <c r="C307" s="5" t="n"/>
      <c r="D307" s="6" t="n"/>
      <c r="E307" s="6" t="n"/>
      <c r="F307" s="6" t="n"/>
      <c r="G307" s="5" t="n"/>
      <c r="H307" s="5" t="n"/>
      <c r="I307" s="6" t="n"/>
      <c r="J307" s="6" t="n"/>
      <c r="K307" s="6" t="n"/>
      <c r="L307" s="6" t="n"/>
      <c r="M307" s="32" t="n"/>
      <c r="N307" s="13" t="n"/>
      <c r="O307" s="30" t="n"/>
      <c r="P307" s="13" t="n"/>
      <c r="Q307" s="15" t="n"/>
      <c r="R307" s="17" t="n"/>
      <c r="S307" s="40" t="n"/>
      <c r="T307" s="19">
        <f>(Q307*P307)*(1-R307)</f>
        <v/>
      </c>
    </row>
    <row r="308" ht="16" customHeight="1">
      <c r="B308" s="1" t="n">
        <v>35</v>
      </c>
      <c r="C308" s="5" t="n"/>
      <c r="D308" s="6" t="n"/>
      <c r="E308" s="6" t="n"/>
      <c r="F308" s="6" t="n"/>
      <c r="G308" s="5" t="n"/>
      <c r="H308" s="5" t="n"/>
      <c r="I308" s="6" t="n"/>
      <c r="J308" s="6" t="n"/>
      <c r="K308" s="6" t="n"/>
      <c r="L308" s="6" t="n"/>
      <c r="M308" s="20" t="n"/>
      <c r="N308" s="13" t="n"/>
      <c r="O308" s="30" t="n"/>
      <c r="P308" s="13" t="n"/>
      <c r="Q308" s="15" t="n"/>
      <c r="R308" s="17" t="n"/>
      <c r="S308" s="40" t="n"/>
      <c r="T308" s="19">
        <f>(Q308*P308)*(1-R308)</f>
        <v/>
      </c>
    </row>
    <row r="309" ht="16" customHeight="1">
      <c r="B309" s="1" t="n">
        <v>36</v>
      </c>
      <c r="C309" s="5" t="n"/>
      <c r="D309" s="6" t="n"/>
      <c r="E309" s="6" t="n"/>
      <c r="F309" s="6" t="n"/>
      <c r="G309" s="5" t="n"/>
      <c r="H309" s="5" t="n"/>
      <c r="I309" s="6" t="n"/>
      <c r="J309" s="6" t="n"/>
      <c r="K309" s="6" t="n"/>
      <c r="L309" s="6" t="n"/>
      <c r="M309" s="20" t="n"/>
      <c r="N309" s="13" t="n"/>
      <c r="O309" s="30" t="n"/>
      <c r="P309" s="13" t="n"/>
      <c r="Q309" s="15" t="n"/>
      <c r="R309" s="17" t="n"/>
      <c r="S309" s="40" t="n"/>
      <c r="T309" s="19">
        <f>(Q309*P309)*(1-R309)</f>
        <v/>
      </c>
    </row>
    <row r="310" ht="16" customHeight="1">
      <c r="B310" s="1" t="n">
        <v>37</v>
      </c>
      <c r="C310" s="5" t="n"/>
      <c r="D310" s="6" t="n"/>
      <c r="E310" s="6" t="n"/>
      <c r="F310" s="6" t="n"/>
      <c r="G310" s="5" t="n"/>
      <c r="H310" s="5" t="n"/>
      <c r="I310" s="6" t="n"/>
      <c r="J310" s="6" t="n"/>
      <c r="K310" s="6" t="n"/>
      <c r="L310" s="6" t="n"/>
      <c r="M310" s="20" t="n"/>
      <c r="N310" s="13" t="n"/>
      <c r="O310" s="30" t="n"/>
      <c r="P310" s="13" t="n"/>
      <c r="Q310" s="15" t="n"/>
      <c r="R310" s="17" t="n"/>
      <c r="S310" s="40" t="n"/>
      <c r="T310" s="19">
        <f>(Q310*P310)*(1-R310)</f>
        <v/>
      </c>
    </row>
    <row r="311" ht="16" customHeight="1">
      <c r="B311" s="1" t="n">
        <v>38</v>
      </c>
      <c r="C311" s="5" t="n"/>
      <c r="D311" s="6" t="n"/>
      <c r="E311" s="6" t="n"/>
      <c r="F311" s="6" t="n"/>
      <c r="G311" s="5" t="n"/>
      <c r="H311" s="5" t="n"/>
      <c r="I311" s="6" t="n"/>
      <c r="J311" s="6" t="n"/>
      <c r="K311" s="6" t="n"/>
      <c r="S311" s="37" t="n"/>
    </row>
    <row r="312" ht="16" customHeight="1">
      <c r="B312" s="1" t="n">
        <v>39</v>
      </c>
      <c r="C312" s="5" t="n"/>
      <c r="D312" s="6" t="n"/>
      <c r="E312" s="6" t="n"/>
      <c r="F312" s="6" t="n"/>
      <c r="G312" s="5" t="n"/>
      <c r="H312" s="5" t="n"/>
      <c r="I312" s="6" t="n"/>
      <c r="J312" s="6" t="n"/>
      <c r="K312" s="6" t="n"/>
      <c r="S312" s="37" t="n"/>
    </row>
    <row r="313" ht="16" customHeight="1">
      <c r="B313" s="1" t="n">
        <v>40</v>
      </c>
      <c r="C313" s="5" t="n"/>
      <c r="D313" s="6" t="n"/>
      <c r="E313" s="6" t="n"/>
      <c r="F313" s="6" t="n"/>
      <c r="G313" s="5" t="n"/>
      <c r="H313" s="5" t="n"/>
      <c r="I313" s="6" t="n"/>
      <c r="J313" s="6" t="n"/>
      <c r="K313" s="6" t="n"/>
      <c r="S313" s="37" t="n"/>
    </row>
    <row r="314" ht="16" customHeight="1">
      <c r="B314" s="1" t="n">
        <v>41</v>
      </c>
      <c r="C314" s="5" t="n"/>
      <c r="D314" s="6" t="n"/>
      <c r="E314" s="6" t="n"/>
      <c r="F314" s="6" t="n"/>
      <c r="G314" s="5" t="n"/>
      <c r="H314" s="5" t="n"/>
      <c r="I314" s="6" t="n"/>
      <c r="J314" s="6" t="n"/>
      <c r="K314" s="6" t="n"/>
      <c r="L314" s="6" t="n"/>
      <c r="M314" s="20" t="n"/>
      <c r="N314" s="13" t="n"/>
      <c r="O314" s="30" t="n"/>
      <c r="P314" s="13" t="n"/>
      <c r="Q314" s="15" t="n"/>
      <c r="R314" s="17" t="n"/>
      <c r="S314" s="40" t="n"/>
      <c r="T314" s="19" t="n"/>
    </row>
    <row r="315" ht="16" customHeight="1">
      <c r="B315" s="1" t="n">
        <v>42</v>
      </c>
      <c r="C315" s="5" t="n"/>
      <c r="D315" s="6" t="n"/>
      <c r="E315" s="6" t="n"/>
      <c r="F315" s="6" t="n"/>
      <c r="G315" s="5" t="n"/>
      <c r="H315" s="5" t="n"/>
      <c r="I315" s="6" t="n"/>
      <c r="J315" s="6" t="n"/>
      <c r="K315" s="6" t="n"/>
      <c r="L315" s="6" t="inlineStr">
        <is>
          <t>Raphael</t>
        </is>
      </c>
      <c r="M315" s="20" t="inlineStr">
        <is>
          <t>MTZ9206NI−130</t>
        </is>
      </c>
      <c r="N315" s="6" t="inlineStr">
        <is>
          <t>AM20-0706</t>
        </is>
      </c>
      <c r="O315" s="31" t="n"/>
      <c r="P315" s="13" t="n">
        <v>5</v>
      </c>
      <c r="Q315" s="15" t="n">
        <v>6820</v>
      </c>
      <c r="R315" s="17" t="n">
        <v>0</v>
      </c>
      <c r="S315" s="40" t="n"/>
      <c r="T315" s="19">
        <f>(Q315*P315)*(1-R315)</f>
        <v/>
      </c>
    </row>
    <row r="316" ht="16" customHeight="1">
      <c r="B316" s="1" t="n">
        <v>43</v>
      </c>
      <c r="C316" s="5" t="n"/>
      <c r="D316" s="6" t="n"/>
      <c r="E316" s="6" t="n"/>
      <c r="F316" s="6" t="n"/>
      <c r="G316" s="5" t="n"/>
      <c r="H316" s="5" t="n"/>
      <c r="I316" s="6" t="n"/>
      <c r="J316" s="6" t="n"/>
      <c r="K316" s="6" t="n"/>
      <c r="L316" s="6" t="n"/>
      <c r="M316" s="32" t="n"/>
      <c r="N316" s="13" t="n"/>
      <c r="O316" s="30" t="n"/>
      <c r="P316" s="13" t="n"/>
      <c r="Q316" s="15" t="n"/>
      <c r="R316" s="17" t="n"/>
      <c r="S316" s="40" t="n"/>
      <c r="T316" s="19">
        <f>(Q316*P316)*(1-R316)</f>
        <v/>
      </c>
    </row>
    <row r="317" ht="16" customHeight="1">
      <c r="B317" s="1" t="n">
        <v>44</v>
      </c>
      <c r="C317" s="5" t="n"/>
      <c r="D317" s="6" t="n"/>
      <c r="E317" s="6" t="n"/>
      <c r="F317" s="6" t="n"/>
      <c r="G317" s="5" t="n"/>
      <c r="H317" s="5" t="n"/>
      <c r="I317" s="6" t="n"/>
      <c r="J317" s="6" t="n"/>
      <c r="K317" s="6" t="n"/>
      <c r="L317" s="6" t="n"/>
      <c r="M317" s="32" t="n"/>
      <c r="N317" s="13" t="n"/>
      <c r="O317" s="30" t="n"/>
      <c r="P317" s="13" t="n"/>
      <c r="Q317" s="15" t="n"/>
      <c r="R317" s="17" t="n"/>
      <c r="S317" s="40" t="n"/>
      <c r="T317" s="19">
        <f>(Q317*P317)*(1-R317)</f>
        <v/>
      </c>
    </row>
    <row r="318" ht="16" customHeight="1">
      <c r="B318" s="1" t="n">
        <v>45</v>
      </c>
      <c r="C318" s="5" t="n"/>
      <c r="D318" s="6" t="n"/>
      <c r="E318" s="6" t="n"/>
      <c r="F318" s="6" t="n"/>
      <c r="G318" s="5" t="n"/>
      <c r="H318" s="5" t="n"/>
      <c r="I318" s="6" t="n"/>
      <c r="J318" s="6" t="n"/>
      <c r="K318" s="6" t="n"/>
      <c r="L318" s="6" t="n"/>
      <c r="M318" s="32" t="n"/>
      <c r="N318" s="13" t="n"/>
      <c r="O318" s="30" t="n"/>
      <c r="P318" s="13" t="n"/>
      <c r="Q318" s="15" t="n"/>
      <c r="R318" s="17" t="n"/>
      <c r="S318" s="40" t="n"/>
      <c r="T318" s="19">
        <f>(Q318*P318)*(1-R318)</f>
        <v/>
      </c>
    </row>
    <row r="319" ht="16" customHeight="1">
      <c r="B319" s="1" t="n">
        <v>46</v>
      </c>
      <c r="C319" s="5" t="n"/>
      <c r="D319" s="6" t="n"/>
      <c r="E319" s="6" t="n"/>
      <c r="F319" s="6" t="n"/>
      <c r="G319" s="5" t="n"/>
      <c r="H319" s="5" t="n"/>
      <c r="I319" s="6" t="n"/>
      <c r="J319" s="6" t="n"/>
      <c r="K319" s="6" t="n"/>
      <c r="L319" s="6" t="n"/>
      <c r="M319" s="32" t="n"/>
      <c r="N319" s="13" t="n"/>
      <c r="O319" s="30" t="n"/>
      <c r="P319" s="13" t="n"/>
      <c r="Q319" s="15" t="n"/>
      <c r="R319" s="17" t="n"/>
      <c r="S319" s="37" t="n"/>
      <c r="T319" s="19">
        <f>(Q319*P319)*(1-R319)</f>
        <v/>
      </c>
    </row>
    <row r="320" ht="16" customHeight="1">
      <c r="B320" s="1" t="n">
        <v>47</v>
      </c>
      <c r="C320" s="5" t="n"/>
      <c r="D320" s="6" t="n"/>
      <c r="E320" s="6" t="n"/>
      <c r="F320" s="6" t="n"/>
      <c r="G320" s="5" t="n"/>
      <c r="H320" s="5" t="n"/>
      <c r="I320" s="6" t="n"/>
      <c r="J320" s="6" t="n"/>
      <c r="K320" s="6" t="n"/>
      <c r="L320" s="6" t="n"/>
      <c r="M320" s="32" t="n"/>
      <c r="N320" s="13" t="n"/>
      <c r="O320" s="30" t="n"/>
      <c r="P320" s="13" t="n"/>
      <c r="Q320" s="15" t="n"/>
      <c r="R320" s="17" t="n"/>
      <c r="S320" s="37" t="n"/>
      <c r="T320" s="19">
        <f>(Q320*P320)*(1-R320)</f>
        <v/>
      </c>
    </row>
    <row r="321" ht="16" customHeight="1">
      <c r="B321" s="1" t="n">
        <v>48</v>
      </c>
      <c r="C321" s="5" t="n"/>
      <c r="D321" s="6" t="n"/>
      <c r="E321" s="6" t="n"/>
      <c r="F321" s="6" t="n"/>
      <c r="G321" s="5" t="n"/>
      <c r="H321" s="5" t="n"/>
      <c r="I321" s="6" t="n"/>
      <c r="J321" s="6" t="n"/>
      <c r="K321" s="6" t="n"/>
      <c r="L321" s="6" t="n"/>
      <c r="M321" s="32" t="n"/>
      <c r="N321" s="13" t="n"/>
      <c r="O321" s="30" t="n"/>
      <c r="P321" s="13" t="n"/>
      <c r="Q321" s="15" t="n"/>
      <c r="R321" s="17" t="n"/>
      <c r="S321" s="37" t="n"/>
      <c r="T321" s="19">
        <f>(Q321*P321)*(1-R321)</f>
        <v/>
      </c>
    </row>
    <row r="322" ht="16" customHeight="1">
      <c r="B322" s="1" t="n">
        <v>49</v>
      </c>
      <c r="C322" s="5" t="n"/>
      <c r="D322" s="6" t="n"/>
      <c r="E322" s="6" t="n"/>
      <c r="F322" s="6" t="n"/>
      <c r="G322" s="5" t="n"/>
      <c r="H322" s="5" t="n"/>
      <c r="I322" s="6" t="n"/>
      <c r="J322" s="6" t="n"/>
      <c r="K322" s="6" t="n"/>
      <c r="L322" s="6" t="n"/>
      <c r="M322" s="32" t="n"/>
      <c r="N322" s="13" t="n"/>
      <c r="O322" s="30" t="n"/>
      <c r="P322" s="13" t="n"/>
      <c r="Q322" s="15" t="n"/>
      <c r="R322" s="17" t="n"/>
      <c r="S322" s="37" t="n"/>
      <c r="T322" s="19">
        <f>(Q322*P322)*(1-R322)</f>
        <v/>
      </c>
    </row>
    <row r="323" ht="16" customHeight="1">
      <c r="B323" s="1" t="n">
        <v>50</v>
      </c>
      <c r="C323" s="5" t="n"/>
      <c r="D323" s="6" t="n"/>
      <c r="E323" s="6" t="n"/>
      <c r="F323" s="6" t="n"/>
      <c r="G323" s="5" t="n"/>
      <c r="H323" s="5" t="n"/>
      <c r="I323" s="6" t="n"/>
      <c r="J323" s="6" t="n"/>
      <c r="K323" s="6" t="n"/>
      <c r="L323" s="6" t="n"/>
      <c r="M323" s="32" t="n"/>
      <c r="N323" s="13" t="n"/>
      <c r="O323" s="30" t="n"/>
      <c r="P323" s="13" t="n"/>
      <c r="Q323" s="15" t="n"/>
      <c r="R323" s="17" t="n"/>
      <c r="S323" s="40" t="n"/>
      <c r="T323" s="19">
        <f>(Q323*P323)*(1-R323)</f>
        <v/>
      </c>
    </row>
    <row r="324" ht="16" customHeight="1">
      <c r="B324" s="1" t="n">
        <v>51</v>
      </c>
      <c r="C324" s="5" t="n"/>
      <c r="D324" s="6" t="n"/>
      <c r="E324" s="6" t="n"/>
      <c r="F324" s="6" t="n"/>
      <c r="G324" s="5" t="n"/>
      <c r="H324" s="5" t="n"/>
      <c r="I324" s="6" t="n"/>
      <c r="J324" s="6" t="n"/>
      <c r="K324" s="6" t="n"/>
      <c r="L324" s="6" t="n"/>
      <c r="M324" s="32" t="n"/>
      <c r="N324" s="13" t="n"/>
      <c r="O324" s="30" t="n"/>
      <c r="P324" s="13" t="n"/>
      <c r="Q324" s="15" t="n"/>
      <c r="R324" s="17" t="n"/>
      <c r="S324" s="37" t="n"/>
      <c r="T324" s="19">
        <f>(Q324*P324)*(1-R324)</f>
        <v/>
      </c>
    </row>
    <row r="325" ht="16" customHeight="1">
      <c r="B325" s="1" t="n">
        <v>52</v>
      </c>
      <c r="C325" s="5" t="n"/>
      <c r="D325" s="6" t="n"/>
      <c r="E325" s="6" t="n"/>
      <c r="F325" s="6" t="n"/>
      <c r="G325" s="5" t="n"/>
      <c r="H325" s="5" t="n"/>
      <c r="I325" s="6" t="n"/>
      <c r="J325" s="6" t="n"/>
      <c r="K325" s="6" t="n"/>
      <c r="L325" s="6" t="n"/>
      <c r="M325" s="32" t="n"/>
      <c r="N325" s="13" t="n"/>
      <c r="O325" s="30" t="n"/>
      <c r="P325" s="13" t="n"/>
      <c r="Q325" s="15" t="n"/>
      <c r="R325" s="17" t="n"/>
      <c r="S325" s="37" t="n"/>
      <c r="T325" s="19">
        <f>(Q325*P325)*(1-R325)</f>
        <v/>
      </c>
    </row>
    <row r="326" ht="16" customHeight="1">
      <c r="B326" s="1" t="n">
        <v>53</v>
      </c>
      <c r="C326" s="5" t="n"/>
      <c r="D326" s="6" t="n"/>
      <c r="E326" s="6" t="n"/>
      <c r="F326" s="6" t="n"/>
      <c r="G326" s="5" t="n"/>
      <c r="H326" s="5" t="n"/>
      <c r="I326" s="6" t="n"/>
      <c r="J326" s="6" t="n"/>
      <c r="K326" s="6" t="n"/>
      <c r="L326" s="6" t="n"/>
      <c r="M326" s="32" t="n"/>
      <c r="N326" s="13" t="n"/>
      <c r="O326" s="30" t="n"/>
      <c r="P326" s="13" t="n"/>
      <c r="Q326" s="15" t="n"/>
      <c r="R326" s="17" t="n"/>
      <c r="S326" s="37" t="n"/>
      <c r="T326" s="19">
        <f>(Q326*P326)*(1-R326)</f>
        <v/>
      </c>
    </row>
    <row r="327" ht="16" customHeight="1">
      <c r="B327" s="1" t="n">
        <v>54</v>
      </c>
      <c r="C327" s="5" t="n"/>
      <c r="D327" s="6" t="n"/>
      <c r="E327" s="6" t="n"/>
      <c r="F327" s="6" t="n"/>
      <c r="G327" s="5" t="n"/>
      <c r="H327" s="5" t="n"/>
      <c r="I327" s="6" t="n"/>
      <c r="J327" s="6" t="n"/>
      <c r="K327" s="6" t="n"/>
      <c r="L327" s="6" t="n"/>
      <c r="M327" s="32" t="n"/>
      <c r="N327" s="13" t="n"/>
      <c r="O327" s="30" t="n"/>
      <c r="P327" s="13" t="n"/>
      <c r="Q327" s="15" t="n"/>
      <c r="R327" s="17" t="n"/>
      <c r="S327" s="37" t="n"/>
      <c r="T327" s="19">
        <f>(Q327*P327)*(1-R327)</f>
        <v/>
      </c>
    </row>
    <row r="328" ht="16" customHeight="1">
      <c r="B328" s="1" t="n">
        <v>55</v>
      </c>
      <c r="C328" s="5" t="n"/>
      <c r="D328" s="6" t="n"/>
      <c r="E328" s="6" t="n"/>
      <c r="F328" s="6" t="n"/>
      <c r="G328" s="5" t="n"/>
      <c r="H328" s="5" t="n"/>
      <c r="I328" s="6" t="n"/>
      <c r="J328" s="6" t="n"/>
      <c r="K328" s="6" t="n"/>
      <c r="L328" s="6" t="n"/>
      <c r="M328" s="20" t="n"/>
      <c r="N328" s="13" t="n"/>
      <c r="O328" s="30" t="n"/>
      <c r="P328" s="13" t="n"/>
      <c r="Q328" s="15" t="n"/>
      <c r="R328" s="17" t="n"/>
      <c r="S328" s="40" t="n"/>
      <c r="T328" s="19">
        <f>(Q328*P328)*(1-R328)</f>
        <v/>
      </c>
    </row>
    <row r="329" ht="16" customHeight="1">
      <c r="B329" s="1" t="n">
        <v>56</v>
      </c>
      <c r="C329" s="5" t="n"/>
      <c r="D329" s="6" t="n"/>
      <c r="E329" s="6" t="n"/>
      <c r="F329" s="6" t="n"/>
      <c r="G329" s="5" t="n"/>
      <c r="H329" s="5" t="n"/>
      <c r="I329" s="6" t="n"/>
      <c r="J329" s="6" t="n"/>
      <c r="K329" s="6" t="n"/>
      <c r="L329" s="6" t="n"/>
      <c r="M329" s="20" t="n"/>
      <c r="N329" s="13" t="n"/>
      <c r="O329" s="30" t="n"/>
      <c r="P329" s="13" t="n"/>
      <c r="Q329" s="15" t="n"/>
      <c r="R329" s="17" t="n"/>
      <c r="S329" s="40" t="n"/>
      <c r="T329" s="19">
        <f>(Q329*P329)*(1-R329)</f>
        <v/>
      </c>
    </row>
    <row r="330" ht="16" customHeight="1">
      <c r="B330" s="1" t="n">
        <v>57</v>
      </c>
      <c r="C330" s="5" t="n"/>
      <c r="D330" s="6" t="n"/>
      <c r="E330" s="6" t="n"/>
      <c r="F330" s="6" t="n"/>
      <c r="G330" s="5" t="n"/>
      <c r="H330" s="5" t="n"/>
      <c r="I330" s="6" t="n"/>
      <c r="J330" s="6" t="n"/>
      <c r="K330" s="6" t="n"/>
      <c r="L330" s="6" t="n"/>
      <c r="M330" s="32" t="n"/>
      <c r="N330" s="13" t="n"/>
      <c r="O330" s="30" t="n"/>
      <c r="P330" s="13" t="n"/>
      <c r="Q330" s="15" t="n"/>
      <c r="R330" s="17" t="n"/>
      <c r="S330" s="40" t="n"/>
      <c r="T330" s="19">
        <f>(Q330*P330)*(1-R330)</f>
        <v/>
      </c>
    </row>
    <row r="331" ht="16" customHeight="1">
      <c r="B331" s="1" t="n">
        <v>58</v>
      </c>
      <c r="C331" s="5" t="n"/>
      <c r="D331" s="6" t="n"/>
      <c r="E331" s="6" t="n"/>
      <c r="F331" s="6" t="n"/>
      <c r="G331" s="5" t="n"/>
      <c r="H331" s="5" t="n"/>
      <c r="I331" s="6" t="n"/>
      <c r="J331" s="6" t="n"/>
      <c r="K331" s="6" t="n"/>
      <c r="L331" s="6" t="n"/>
      <c r="M331" s="32" t="n"/>
      <c r="N331" s="13" t="n"/>
      <c r="O331" s="30" t="n"/>
      <c r="P331" s="13" t="n"/>
      <c r="Q331" s="15" t="n"/>
      <c r="R331" s="17" t="n"/>
      <c r="S331" s="37" t="n"/>
      <c r="T331" s="19">
        <f>(Q331*P331)*(1-R331)</f>
        <v/>
      </c>
    </row>
    <row r="332" ht="16" customHeight="1">
      <c r="B332" s="51" t="n">
        <v>1</v>
      </c>
      <c r="C332" s="5" t="n"/>
      <c r="D332" s="6" t="n"/>
      <c r="E332" s="6" t="n"/>
      <c r="F332" s="6" t="n"/>
      <c r="G332" s="5" t="n"/>
      <c r="H332" s="5" t="n"/>
      <c r="I332" s="6" t="n"/>
      <c r="J332" s="6" t="n"/>
      <c r="K332" s="6" t="n"/>
      <c r="L332" s="49" t="n"/>
      <c r="M332" s="20" t="n"/>
      <c r="N332" s="13" t="n"/>
      <c r="O332" s="30" t="n"/>
      <c r="P332" s="13" t="n"/>
      <c r="Q332" s="15" t="n"/>
      <c r="R332" s="17" t="n"/>
      <c r="S332" s="40" t="n"/>
      <c r="T332" s="19">
        <f>(Q332*P332)*(1-R332)</f>
        <v/>
      </c>
    </row>
    <row r="333" ht="16" customHeight="1">
      <c r="B333" s="1" t="n">
        <v>2</v>
      </c>
      <c r="C333" s="5" t="n"/>
      <c r="D333" s="6" t="n"/>
      <c r="E333" s="6" t="n"/>
      <c r="F333" s="6" t="n"/>
      <c r="G333" s="5" t="n"/>
      <c r="H333" s="5" t="n"/>
      <c r="I333" s="6" t="n"/>
      <c r="J333" s="6" t="n"/>
      <c r="K333" s="6" t="n"/>
      <c r="L333" s="6" t="n"/>
      <c r="M333" s="20" t="n"/>
      <c r="N333" s="13" t="n"/>
      <c r="O333" s="30" t="n"/>
      <c r="P333" s="13" t="n"/>
      <c r="Q333" s="15" t="n"/>
      <c r="R333" s="17" t="n"/>
      <c r="S333" s="40" t="n"/>
      <c r="T333" s="19">
        <f>(Q333*P333)*(1-R333)</f>
        <v/>
      </c>
    </row>
    <row r="334" ht="16" customHeight="1">
      <c r="B334" s="1" t="n">
        <v>3</v>
      </c>
      <c r="C334" s="5" t="n"/>
      <c r="D334" s="6" t="n"/>
      <c r="E334" s="6" t="n"/>
      <c r="F334" s="6" t="n"/>
      <c r="G334" s="5" t="n"/>
      <c r="H334" s="5" t="n"/>
      <c r="I334" s="6" t="n"/>
      <c r="J334" s="6" t="n"/>
      <c r="K334" s="6" t="n"/>
      <c r="L334" s="6" t="inlineStr">
        <is>
          <t>Ormat</t>
        </is>
      </c>
      <c r="M334" s="20" t="inlineStr">
        <is>
          <t>955.071.676.1</t>
        </is>
      </c>
      <c r="N334" s="13" t="inlineStr">
        <is>
          <t>AJ20-1001</t>
        </is>
      </c>
      <c r="O334" s="30" t="n"/>
      <c r="P334" s="13" t="n">
        <v>2</v>
      </c>
      <c r="Q334" s="15" t="n">
        <v>5755</v>
      </c>
      <c r="R334" s="17" t="n">
        <v>0</v>
      </c>
      <c r="S334" s="40" t="n"/>
      <c r="T334" s="19">
        <f>(Q334*P334)*(1-R334)</f>
        <v/>
      </c>
    </row>
    <row r="335" ht="16" customHeight="1">
      <c r="B335" s="1" t="n">
        <v>4</v>
      </c>
      <c r="C335" s="5" t="n"/>
      <c r="D335" s="6" t="n"/>
      <c r="E335" s="6" t="n"/>
      <c r="F335" s="6" t="n"/>
      <c r="G335" s="5" t="n"/>
      <c r="H335" s="5" t="n"/>
      <c r="I335" s="6" t="n"/>
      <c r="J335" s="6" t="n"/>
      <c r="K335" s="6" t="n"/>
      <c r="L335" s="6" t="inlineStr">
        <is>
          <t>Ormat</t>
        </is>
      </c>
      <c r="M335" s="20" t="inlineStr">
        <is>
          <t>955.072.575.1</t>
        </is>
      </c>
      <c r="N335" s="13" t="inlineStr">
        <is>
          <t>AJ22-0804</t>
        </is>
      </c>
      <c r="O335" s="30" t="inlineStr">
        <is>
          <t>V</t>
        </is>
      </c>
      <c r="P335" s="13" t="n">
        <v>2</v>
      </c>
      <c r="Q335" s="15" t="n">
        <v>3975</v>
      </c>
      <c r="R335" s="17" t="n">
        <v>0</v>
      </c>
      <c r="S335" s="40" t="n"/>
      <c r="T335" s="19">
        <f>(Q335*P335)*(1-R335)</f>
        <v/>
      </c>
    </row>
    <row r="336" ht="16" customHeight="1">
      <c r="B336" s="1" t="n">
        <v>5</v>
      </c>
      <c r="C336" s="5" t="n"/>
      <c r="D336" s="6" t="n"/>
      <c r="E336" s="6" t="n"/>
      <c r="F336" s="6" t="n"/>
      <c r="G336" s="5" t="n"/>
      <c r="H336" s="5" t="n"/>
      <c r="I336" s="6" t="n"/>
      <c r="J336" s="6" t="n"/>
      <c r="K336" s="6" t="n"/>
      <c r="L336" s="6" t="inlineStr">
        <is>
          <t>Ormat</t>
        </is>
      </c>
      <c r="M336" s="20" t="inlineStr">
        <is>
          <t>955.070.092.1</t>
        </is>
      </c>
      <c r="N336" s="13" t="inlineStr">
        <is>
          <t>AJ22-0702</t>
        </is>
      </c>
      <c r="O336" s="30" t="inlineStr">
        <is>
          <t>V</t>
        </is>
      </c>
      <c r="P336" s="13" t="n">
        <v>1</v>
      </c>
      <c r="Q336" s="15" t="n">
        <v>6051</v>
      </c>
      <c r="R336" s="17" t="n">
        <v>0</v>
      </c>
      <c r="S336" s="40" t="n"/>
      <c r="T336" s="19">
        <f>(Q336*P336)*(1-R336)</f>
        <v/>
      </c>
    </row>
    <row r="337" ht="16" customHeight="1">
      <c r="B337" s="1" t="n">
        <v>6</v>
      </c>
      <c r="C337" s="5" t="n"/>
      <c r="D337" s="6" t="n"/>
      <c r="E337" s="6" t="n"/>
      <c r="F337" s="6" t="n"/>
      <c r="G337" s="5" t="n"/>
      <c r="H337" s="5" t="n"/>
      <c r="I337" s="6" t="n"/>
      <c r="J337" s="6" t="n"/>
      <c r="K337" s="6" t="n"/>
      <c r="L337" s="6" t="inlineStr">
        <is>
          <t>Ormat</t>
        </is>
      </c>
      <c r="M337" s="20" t="inlineStr">
        <is>
          <t>955.070.093.1</t>
        </is>
      </c>
      <c r="N337" s="13" t="inlineStr">
        <is>
          <t>AJ21-0702</t>
        </is>
      </c>
      <c r="O337" s="30" t="inlineStr">
        <is>
          <t>V</t>
        </is>
      </c>
      <c r="P337" s="13" t="n">
        <v>7</v>
      </c>
      <c r="Q337" s="15" t="n">
        <v>3219</v>
      </c>
      <c r="R337" s="17" t="n">
        <v>0</v>
      </c>
      <c r="S337" s="40" t="n"/>
      <c r="T337" s="19">
        <f>(Q337*P337)*(1-R337)</f>
        <v/>
      </c>
    </row>
    <row r="338" ht="16" customHeight="1">
      <c r="B338" s="1" t="n">
        <v>7</v>
      </c>
      <c r="C338" s="5" t="n"/>
      <c r="D338" s="6" t="n"/>
      <c r="E338" s="6" t="n"/>
      <c r="F338" s="6" t="n"/>
      <c r="G338" s="5" t="n"/>
      <c r="H338" s="5" t="n"/>
      <c r="I338" s="6" t="n"/>
      <c r="J338" s="6" t="n"/>
      <c r="K338" s="6" t="n"/>
      <c r="L338" s="6" t="n"/>
      <c r="M338" s="20" t="n"/>
      <c r="N338" s="13" t="n"/>
      <c r="O338" s="30" t="n"/>
      <c r="P338" s="13" t="n"/>
      <c r="Q338" s="15" t="n"/>
      <c r="R338" s="17" t="n"/>
      <c r="S338" s="40" t="n"/>
      <c r="T338" s="19">
        <f>(Q338*P338)*(1-R338)</f>
        <v/>
      </c>
    </row>
    <row r="339" ht="16" customHeight="1">
      <c r="B339" s="1" t="n">
        <v>8</v>
      </c>
      <c r="C339" s="5" t="n"/>
      <c r="D339" s="6" t="n"/>
      <c r="E339" s="6" t="n"/>
      <c r="F339" s="6" t="n"/>
      <c r="G339" s="5" t="n"/>
      <c r="H339" s="5" t="n"/>
      <c r="I339" s="6" t="n"/>
      <c r="J339" s="6" t="n"/>
      <c r="K339" s="6" t="n"/>
      <c r="L339" s="6" t="inlineStr">
        <is>
          <t>Supergas</t>
        </is>
      </c>
      <c r="M339" s="20" t="n">
        <v>110116</v>
      </c>
      <c r="N339" s="13" t="inlineStr">
        <is>
          <t>AJ22-0603</t>
        </is>
      </c>
      <c r="O339" s="30" t="inlineStr">
        <is>
          <t>V</t>
        </is>
      </c>
      <c r="P339" s="13" t="n">
        <v>5</v>
      </c>
      <c r="Q339" s="15" t="n">
        <v>251</v>
      </c>
      <c r="R339" s="17" t="n">
        <v>0</v>
      </c>
      <c r="S339" s="40" t="n"/>
      <c r="T339" s="19">
        <f>(Q339*P339)*(1-R339)</f>
        <v/>
      </c>
    </row>
    <row r="340" ht="16" customHeight="1">
      <c r="B340" s="1" t="n">
        <v>9</v>
      </c>
      <c r="C340" s="5" t="n"/>
      <c r="D340" s="6" t="n"/>
      <c r="E340" s="6" t="n"/>
      <c r="F340" s="6" t="n"/>
      <c r="G340" s="5" t="n"/>
      <c r="H340" s="5" t="n"/>
      <c r="I340" s="6" t="n"/>
      <c r="J340" s="6" t="n"/>
      <c r="K340" s="6" t="n"/>
      <c r="L340" s="6" t="n"/>
      <c r="M340" s="20" t="n"/>
      <c r="N340" s="13" t="n"/>
      <c r="O340" s="30" t="n"/>
      <c r="P340" s="13" t="n"/>
      <c r="Q340" s="15" t="n"/>
      <c r="R340" s="17" t="n"/>
      <c r="S340" s="40" t="n"/>
      <c r="T340" s="19">
        <f>(Q340*P340)*(1-R340)</f>
        <v/>
      </c>
    </row>
    <row r="341" ht="16" customHeight="1">
      <c r="B341" s="1" t="n">
        <v>10</v>
      </c>
      <c r="C341" s="5" t="n"/>
      <c r="D341" s="6" t="n"/>
      <c r="E341" s="6" t="n"/>
      <c r="F341" s="6" t="n"/>
      <c r="G341" s="5" t="n"/>
      <c r="H341" s="5" t="n"/>
      <c r="I341" s="6" t="n"/>
      <c r="J341" s="6" t="n"/>
      <c r="K341" s="6" t="n"/>
      <c r="L341" s="6" t="n"/>
      <c r="M341" s="20" t="n"/>
      <c r="N341" s="13" t="n"/>
      <c r="O341" s="30" t="n"/>
      <c r="P341" s="13" t="n"/>
      <c r="Q341" s="15" t="n"/>
      <c r="R341" s="17" t="n"/>
      <c r="S341" s="40" t="n"/>
      <c r="T341" s="19">
        <f>(Q341*P341)*(1-R341)</f>
        <v/>
      </c>
    </row>
    <row r="342" ht="16" customHeight="1">
      <c r="B342" s="1" t="n">
        <v>11</v>
      </c>
      <c r="C342" s="5" t="n"/>
      <c r="D342" s="6" t="n"/>
      <c r="E342" s="6" t="n"/>
      <c r="F342" s="6" t="n"/>
      <c r="G342" s="5" t="n"/>
      <c r="H342" s="5" t="n"/>
      <c r="I342" s="6" t="n"/>
      <c r="J342" s="6" t="n"/>
      <c r="K342" s="6" t="n"/>
      <c r="L342" s="6" t="inlineStr">
        <is>
          <t>Ormat</t>
        </is>
      </c>
      <c r="M342" s="20" t="inlineStr">
        <is>
          <t>955.070.741.1</t>
        </is>
      </c>
      <c r="N342" s="13" t="inlineStr">
        <is>
          <t>AJ20-0206</t>
        </is>
      </c>
      <c r="O342" s="30" t="inlineStr">
        <is>
          <t>V</t>
        </is>
      </c>
      <c r="P342" s="13" t="n">
        <v>10</v>
      </c>
      <c r="Q342" s="15" t="n">
        <v>223.3</v>
      </c>
      <c r="R342" s="17" t="n">
        <v>0</v>
      </c>
      <c r="S342" s="40" t="n"/>
      <c r="T342" s="19">
        <f>(Q342*P342)*(1-R342)</f>
        <v/>
      </c>
    </row>
    <row r="343" ht="16" customHeight="1">
      <c r="B343" s="1" t="n">
        <v>12</v>
      </c>
      <c r="C343" s="5" t="n"/>
      <c r="D343" s="6" t="n"/>
      <c r="E343" s="6" t="n"/>
      <c r="F343" s="6" t="n"/>
      <c r="G343" s="5" t="n"/>
      <c r="H343" s="5" t="n"/>
      <c r="I343" s="6" t="n"/>
      <c r="J343" s="6" t="n"/>
      <c r="K343" s="6" t="n"/>
      <c r="L343" s="6" t="inlineStr">
        <is>
          <t>Ormat</t>
        </is>
      </c>
      <c r="M343" s="20" t="inlineStr">
        <is>
          <t>955.070.841.1</t>
        </is>
      </c>
      <c r="N343" s="13" t="inlineStr">
        <is>
          <t>AJ21-0103</t>
        </is>
      </c>
      <c r="O343" s="30" t="inlineStr">
        <is>
          <t>V</t>
        </is>
      </c>
      <c r="P343" s="13" t="n">
        <v>3</v>
      </c>
      <c r="Q343" s="15" t="n">
        <v>134.8</v>
      </c>
      <c r="R343" s="17" t="n">
        <v>0</v>
      </c>
      <c r="S343" s="40" t="n"/>
      <c r="T343" s="19">
        <f>(Q343*P343)*(1-R343)</f>
        <v/>
      </c>
    </row>
    <row r="344" ht="16" customHeight="1">
      <c r="B344" s="1" t="n">
        <v>13</v>
      </c>
      <c r="C344" s="5" t="n"/>
      <c r="D344" s="6" t="n"/>
      <c r="E344" s="6" t="n"/>
      <c r="F344" s="6" t="n"/>
      <c r="G344" s="5" t="n"/>
      <c r="H344" s="5" t="n"/>
      <c r="I344" s="6" t="n"/>
      <c r="J344" s="6" t="n"/>
      <c r="K344" s="6" t="n"/>
      <c r="L344" s="6" t="inlineStr">
        <is>
          <t>Ormat</t>
        </is>
      </c>
      <c r="M344" s="20" t="inlineStr">
        <is>
          <t>955.074.758.1</t>
        </is>
      </c>
      <c r="N344" s="13" t="inlineStr">
        <is>
          <t>AJ21-0501</t>
        </is>
      </c>
      <c r="O344" s="30" t="inlineStr">
        <is>
          <t>V</t>
        </is>
      </c>
      <c r="P344" s="13" t="n">
        <v>1</v>
      </c>
      <c r="Q344" s="15" t="n">
        <v>193.77</v>
      </c>
      <c r="R344" s="17" t="n">
        <v>0</v>
      </c>
      <c r="S344" s="40" t="n"/>
      <c r="T344" s="19">
        <f>(Q344*P344)*(1-R344)</f>
        <v/>
      </c>
    </row>
    <row r="345" ht="16" customHeight="1">
      <c r="B345" s="1" t="n">
        <v>14</v>
      </c>
      <c r="C345" s="5" t="n"/>
      <c r="D345" s="6" t="n"/>
      <c r="E345" s="6" t="n"/>
      <c r="F345" s="6" t="n"/>
      <c r="G345" s="5" t="n"/>
      <c r="H345" s="5" t="n"/>
      <c r="I345" s="6" t="n"/>
      <c r="J345" s="6" t="n"/>
      <c r="K345" s="6" t="n"/>
      <c r="L345" s="6" t="inlineStr">
        <is>
          <t>Ormat</t>
        </is>
      </c>
      <c r="M345" s="20" t="inlineStr">
        <is>
          <t>955.070.840.1</t>
        </is>
      </c>
      <c r="N345" s="13" t="inlineStr">
        <is>
          <t>AJ22-1202</t>
        </is>
      </c>
      <c r="O345" s="30" t="inlineStr">
        <is>
          <t>V</t>
        </is>
      </c>
      <c r="P345" s="13" t="n">
        <v>3</v>
      </c>
      <c r="Q345" s="15" t="n">
        <v>223</v>
      </c>
      <c r="R345" s="17" t="n">
        <v>0</v>
      </c>
      <c r="S345" s="40" t="n"/>
      <c r="T345" s="19">
        <f>(Q345*P345)*(1-R345)</f>
        <v/>
      </c>
    </row>
    <row r="346" ht="16" customHeight="1">
      <c r="B346" s="1" t="n">
        <v>15</v>
      </c>
      <c r="C346" s="5" t="n"/>
      <c r="D346" s="6" t="n"/>
      <c r="E346" s="6" t="n"/>
      <c r="F346" s="6" t="n"/>
      <c r="G346" s="5" t="n"/>
      <c r="H346" s="5" t="n"/>
      <c r="I346" s="6" t="n"/>
      <c r="J346" s="6" t="n"/>
      <c r="K346" s="6" t="n"/>
      <c r="L346" s="6" t="inlineStr">
        <is>
          <t>Ormat</t>
        </is>
      </c>
      <c r="M346" s="20" t="inlineStr">
        <is>
          <t>955.071.839.1</t>
        </is>
      </c>
      <c r="N346" s="13" t="inlineStr">
        <is>
          <t>AJ20-0206</t>
        </is>
      </c>
      <c r="O346" s="30" t="inlineStr">
        <is>
          <t>V</t>
        </is>
      </c>
      <c r="P346" s="13" t="n">
        <v>38</v>
      </c>
      <c r="Q346" s="15" t="n">
        <v>143.53</v>
      </c>
      <c r="R346" s="17" t="n">
        <v>0</v>
      </c>
      <c r="S346" s="40" t="n"/>
      <c r="T346" s="19">
        <f>(Q346*P346)*(1-R346)</f>
        <v/>
      </c>
    </row>
    <row r="347" ht="16" customHeight="1">
      <c r="B347" s="1" t="n">
        <v>16</v>
      </c>
      <c r="C347" s="5" t="n"/>
      <c r="D347" s="6" t="n"/>
      <c r="E347" s="6" t="n"/>
      <c r="F347" s="6" t="n"/>
      <c r="G347" s="5" t="n"/>
      <c r="H347" s="5" t="n"/>
      <c r="I347" s="6" t="n"/>
      <c r="J347" s="6" t="n"/>
      <c r="K347" s="6" t="n"/>
      <c r="L347" s="6" t="inlineStr">
        <is>
          <t>Ormat</t>
        </is>
      </c>
      <c r="M347" s="20" t="inlineStr">
        <is>
          <t>955.070.839.1</t>
        </is>
      </c>
      <c r="N347" s="13" t="inlineStr">
        <is>
          <t>AJ20-0106</t>
        </is>
      </c>
      <c r="O347" s="30" t="inlineStr">
        <is>
          <t>V</t>
        </is>
      </c>
      <c r="P347" s="13" t="n">
        <v>3</v>
      </c>
      <c r="Q347" s="15" t="n">
        <v>100</v>
      </c>
      <c r="R347" s="17" t="n">
        <v>0</v>
      </c>
      <c r="S347" s="40" t="n"/>
      <c r="T347" s="19">
        <f>(Q347*P347)*(1-R347)</f>
        <v/>
      </c>
    </row>
    <row r="348" ht="16" customHeight="1">
      <c r="B348" s="1" t="n">
        <v>17</v>
      </c>
      <c r="C348" s="5" t="n"/>
      <c r="D348" s="6" t="n"/>
      <c r="E348" s="6" t="n"/>
      <c r="F348" s="6" t="n"/>
      <c r="G348" s="5" t="n"/>
      <c r="H348" s="5" t="n"/>
      <c r="I348" s="6" t="n"/>
      <c r="J348" s="6" t="n"/>
      <c r="K348" s="6" t="n"/>
      <c r="L348" s="6" t="n"/>
      <c r="M348" s="20" t="n"/>
      <c r="N348" s="13" t="n"/>
      <c r="O348" s="30" t="n"/>
      <c r="P348" s="13" t="n"/>
      <c r="Q348" s="15" t="n"/>
      <c r="R348" s="17" t="n"/>
      <c r="S348" s="40" t="n"/>
      <c r="T348" s="19">
        <f>(Q348*P348)*(1-R348)</f>
        <v/>
      </c>
    </row>
    <row r="349" ht="16" customHeight="1">
      <c r="B349" s="1" t="n">
        <v>18</v>
      </c>
      <c r="C349" s="5" t="n"/>
      <c r="D349" s="6" t="n"/>
      <c r="E349" s="6" t="n"/>
      <c r="F349" s="6" t="n"/>
      <c r="G349" s="5" t="n"/>
      <c r="H349" s="5" t="n"/>
      <c r="I349" s="6" t="n"/>
      <c r="J349" s="6" t="n"/>
      <c r="K349" s="6" t="n"/>
      <c r="L349" s="6" t="inlineStr">
        <is>
          <t>Supergas</t>
        </is>
      </c>
      <c r="M349" s="20" t="n">
        <v>110068</v>
      </c>
      <c r="N349" s="13" t="inlineStr">
        <is>
          <t>AJ22-0603</t>
        </is>
      </c>
      <c r="O349" s="30" t="inlineStr">
        <is>
          <t>V</t>
        </is>
      </c>
      <c r="P349" s="13" t="n">
        <v>20</v>
      </c>
      <c r="Q349" s="15" t="n">
        <v>110</v>
      </c>
      <c r="R349" s="17" t="n">
        <v>0</v>
      </c>
      <c r="S349" s="40" t="n"/>
      <c r="T349" s="19">
        <f>(Q349*P349)*(1-R349)</f>
        <v/>
      </c>
    </row>
    <row r="350" ht="16" customHeight="1">
      <c r="B350" s="1" t="n">
        <v>19</v>
      </c>
      <c r="C350" s="5" t="n"/>
      <c r="D350" s="6" t="n"/>
      <c r="E350" s="6" t="n"/>
      <c r="F350" s="6" t="n"/>
      <c r="G350" s="5" t="n"/>
      <c r="H350" s="5" t="n"/>
      <c r="I350" s="6" t="n"/>
      <c r="J350" s="6" t="n"/>
      <c r="K350" s="6" t="n"/>
      <c r="L350" s="6" t="n"/>
      <c r="M350" s="20" t="n"/>
      <c r="N350" s="13" t="n"/>
      <c r="O350" s="30" t="n"/>
      <c r="P350" s="13" t="n"/>
      <c r="Q350" s="15" t="n"/>
      <c r="R350" s="17" t="n"/>
      <c r="S350" s="40" t="n"/>
      <c r="T350" s="19">
        <f>(Q350*P350)*(1-R350)</f>
        <v/>
      </c>
    </row>
    <row r="351" ht="16" customHeight="1">
      <c r="B351" s="1" t="n">
        <v>20</v>
      </c>
      <c r="C351" s="5" t="n"/>
      <c r="D351" s="6" t="n"/>
      <c r="E351" s="6" t="n"/>
      <c r="F351" s="6" t="n"/>
      <c r="G351" s="5" t="n"/>
      <c r="H351" s="5" t="n"/>
      <c r="I351" s="6" t="n"/>
      <c r="J351" s="6" t="n"/>
      <c r="K351" s="6" t="n"/>
      <c r="L351" s="6" t="n"/>
      <c r="M351" s="20" t="n"/>
      <c r="N351" s="13" t="n"/>
      <c r="O351" s="30" t="n"/>
      <c r="P351" s="13" t="n"/>
      <c r="Q351" s="15" t="n"/>
      <c r="R351" s="17" t="n"/>
      <c r="S351" s="40" t="n"/>
      <c r="T351" s="19">
        <f>(Q351*P351)*(1-R351)</f>
        <v/>
      </c>
    </row>
    <row r="352" ht="16" customHeight="1">
      <c r="B352" s="1" t="n">
        <v>21</v>
      </c>
      <c r="C352" s="5" t="n"/>
      <c r="D352" s="6" t="n"/>
      <c r="E352" s="6" t="n"/>
      <c r="F352" s="6" t="n"/>
      <c r="G352" s="5" t="n"/>
      <c r="H352" s="5" t="n"/>
      <c r="I352" s="6" t="n"/>
      <c r="J352" s="6" t="n"/>
      <c r="K352" s="6" t="n"/>
      <c r="L352" s="6" t="n"/>
      <c r="M352" s="20" t="n"/>
      <c r="N352" s="13" t="n"/>
      <c r="O352" s="30" t="n"/>
      <c r="P352" s="13" t="n"/>
      <c r="Q352" s="15" t="n"/>
      <c r="R352" s="17" t="n"/>
      <c r="S352" s="40" t="n"/>
      <c r="T352" s="19">
        <f>(Q352*P352)*(1-R352)</f>
        <v/>
      </c>
    </row>
    <row r="353" ht="16" customHeight="1">
      <c r="B353" s="1" t="n">
        <v>22</v>
      </c>
      <c r="C353" s="5" t="n"/>
      <c r="D353" s="6" t="n"/>
      <c r="E353" s="6" t="n"/>
      <c r="F353" s="6" t="n"/>
      <c r="G353" s="5" t="n"/>
      <c r="H353" s="5" t="n"/>
      <c r="I353" s="6" t="n"/>
      <c r="J353" s="6" t="n"/>
      <c r="K353" s="6" t="n"/>
      <c r="L353" s="6" t="inlineStr">
        <is>
          <t>Ormat</t>
        </is>
      </c>
      <c r="M353" s="20" t="inlineStr">
        <is>
          <t>955.071.277.1</t>
        </is>
      </c>
      <c r="N353" s="13" t="inlineStr">
        <is>
          <t>AJ22-0308</t>
        </is>
      </c>
      <c r="O353" s="30" t="inlineStr">
        <is>
          <t>V</t>
        </is>
      </c>
      <c r="P353" s="13" t="n">
        <v>6</v>
      </c>
      <c r="Q353" s="15" t="n">
        <v>400</v>
      </c>
      <c r="R353" s="17" t="n">
        <v>0</v>
      </c>
      <c r="S353" s="40" t="n"/>
      <c r="T353" s="19">
        <f>(Q353*P353)*(1-R353)</f>
        <v/>
      </c>
    </row>
    <row r="354" ht="16" customHeight="1">
      <c r="B354" s="1" t="n">
        <v>23</v>
      </c>
      <c r="C354" s="5" t="n"/>
      <c r="D354" s="6" t="n"/>
      <c r="E354" s="6" t="n"/>
      <c r="F354" s="6" t="n"/>
      <c r="G354" s="5" t="n"/>
      <c r="H354" s="5" t="n"/>
      <c r="I354" s="6" t="n"/>
      <c r="J354" s="6" t="n"/>
      <c r="K354" s="6" t="n"/>
      <c r="L354" s="6" t="n"/>
      <c r="M354" s="20" t="n"/>
      <c r="N354" s="13" t="n"/>
      <c r="O354" s="30" t="n"/>
      <c r="P354" s="13" t="n"/>
      <c r="Q354" s="15" t="n"/>
      <c r="R354" s="17" t="n"/>
      <c r="S354" s="40" t="n"/>
      <c r="T354" s="19" t="n"/>
    </row>
    <row r="355" ht="16" customHeight="1">
      <c r="B355" s="1" t="n">
        <v>24</v>
      </c>
      <c r="C355" s="5" t="n"/>
      <c r="D355" s="6" t="n"/>
      <c r="E355" s="6" t="n"/>
      <c r="F355" s="6" t="n"/>
      <c r="G355" s="5" t="n"/>
      <c r="H355" s="5" t="n"/>
      <c r="I355" s="6" t="n"/>
      <c r="J355" s="6" t="n"/>
      <c r="K355" s="6" t="n"/>
      <c r="L355" s="6" t="n"/>
      <c r="M355" s="20" t="n"/>
      <c r="N355" s="13" t="n"/>
      <c r="O355" s="30" t="n"/>
      <c r="P355" s="13" t="n"/>
      <c r="Q355" s="15" t="n"/>
      <c r="R355" s="17" t="n"/>
      <c r="S355" s="40" t="n"/>
      <c r="T355" s="19">
        <f>(Q355*P355)*(1-R355)</f>
        <v/>
      </c>
    </row>
    <row r="356" ht="16" customHeight="1">
      <c r="B356" s="1" t="n">
        <v>25</v>
      </c>
      <c r="C356" s="5" t="n"/>
      <c r="D356" s="6" t="n"/>
      <c r="E356" s="6" t="n"/>
      <c r="F356" s="6" t="n"/>
      <c r="G356" s="5" t="n"/>
      <c r="H356" s="5" t="n"/>
      <c r="I356" s="6" t="n"/>
      <c r="J356" s="6" t="n"/>
      <c r="K356" s="6" t="n"/>
      <c r="L356" s="6" t="n"/>
      <c r="M356" s="20" t="n"/>
      <c r="N356" s="13" t="n"/>
      <c r="O356" s="30" t="n"/>
      <c r="P356" s="13" t="n"/>
      <c r="Q356" s="15" t="n"/>
      <c r="R356" s="17" t="n"/>
      <c r="S356" s="40" t="n"/>
      <c r="T356" s="19">
        <f>(Q356*P356)*(1-R356)</f>
        <v/>
      </c>
    </row>
    <row r="357" ht="16" customHeight="1">
      <c r="B357" s="1" t="n">
        <v>26</v>
      </c>
      <c r="C357" s="5" t="n"/>
      <c r="D357" s="6" t="n"/>
      <c r="E357" s="6" t="n"/>
      <c r="F357" s="6" t="n"/>
      <c r="G357" s="5" t="n"/>
      <c r="H357" s="5" t="n"/>
      <c r="I357" s="6" t="n"/>
      <c r="J357" s="6" t="n"/>
      <c r="K357" s="6" t="n"/>
      <c r="L357" s="6" t="n"/>
      <c r="M357" s="20" t="n"/>
      <c r="N357" s="13" t="n"/>
      <c r="O357" s="30" t="n"/>
      <c r="P357" s="13" t="n"/>
      <c r="Q357" s="15" t="n"/>
      <c r="R357" s="17" t="n"/>
      <c r="S357" s="40" t="n"/>
      <c r="T357" s="19">
        <f>(Q357*P357)*(1-R357)</f>
        <v/>
      </c>
    </row>
    <row r="358" ht="16" customHeight="1">
      <c r="B358" s="1" t="n">
        <v>27</v>
      </c>
      <c r="C358" s="5" t="n"/>
      <c r="D358" s="6" t="n"/>
      <c r="E358" s="6" t="n"/>
      <c r="F358" s="6" t="n"/>
      <c r="G358" s="5" t="n"/>
      <c r="H358" s="5" t="n"/>
      <c r="I358" s="6" t="n"/>
      <c r="J358" s="6" t="n"/>
      <c r="K358" s="6" t="n"/>
      <c r="L358" s="13" t="n"/>
      <c r="M358" s="13" t="n"/>
      <c r="N358" s="13" t="n"/>
      <c r="O358" s="13" t="n"/>
      <c r="P358" s="13" t="n"/>
      <c r="Q358" s="13" t="n"/>
      <c r="R358" s="13" t="n"/>
      <c r="S358" s="40" t="n"/>
      <c r="T358" s="19">
        <f>(Q358*P358)*(1-R358)</f>
        <v/>
      </c>
    </row>
    <row r="359" ht="16" customHeight="1">
      <c r="B359" s="1" t="n">
        <v>28</v>
      </c>
      <c r="C359" s="5" t="n"/>
      <c r="D359" s="6" t="n"/>
      <c r="E359" s="6" t="n"/>
      <c r="F359" s="6" t="n"/>
      <c r="G359" s="5" t="n"/>
      <c r="H359" s="5" t="n"/>
      <c r="I359" s="6" t="n"/>
      <c r="J359" s="6" t="n"/>
      <c r="K359" s="6" t="n"/>
      <c r="L359" s="6" t="n"/>
      <c r="M359" s="32" t="n"/>
      <c r="N359" s="13" t="n"/>
      <c r="O359" s="30" t="n"/>
      <c r="P359" s="13" t="n"/>
      <c r="Q359" s="15" t="n"/>
      <c r="R359" s="17" t="n"/>
      <c r="S359" s="40" t="n"/>
      <c r="T359" s="19">
        <f>(Q359*P359)*(1-R359)</f>
        <v/>
      </c>
    </row>
    <row r="360" ht="16" customHeight="1">
      <c r="B360" s="1" t="n">
        <v>35</v>
      </c>
      <c r="C360" s="5" t="n"/>
      <c r="D360" s="6" t="n"/>
      <c r="E360" s="6" t="n"/>
      <c r="F360" s="6" t="n"/>
      <c r="G360" s="5" t="n"/>
      <c r="H360" s="5" t="n"/>
      <c r="I360" s="6" t="n"/>
      <c r="J360" s="6" t="n"/>
      <c r="K360" s="6" t="n"/>
      <c r="L360" s="6" t="n"/>
      <c r="M360" s="20" t="n"/>
      <c r="N360" s="13" t="n"/>
      <c r="O360" s="30" t="n"/>
      <c r="P360" s="13" t="n"/>
      <c r="Q360" s="15" t="n"/>
      <c r="R360" s="17" t="n"/>
      <c r="S360" s="40" t="n"/>
      <c r="T360" s="19">
        <f>(Q360*P360)*(1-R360)</f>
        <v/>
      </c>
    </row>
    <row r="361" ht="16" customHeight="1">
      <c r="B361" s="1" t="n">
        <v>36</v>
      </c>
      <c r="C361" s="5" t="n"/>
      <c r="D361" s="6" t="n"/>
      <c r="E361" s="6" t="n"/>
      <c r="F361" s="6" t="n"/>
      <c r="G361" s="5" t="n"/>
      <c r="H361" s="5" t="n"/>
      <c r="I361" s="6" t="n"/>
      <c r="J361" s="6" t="n"/>
      <c r="K361" s="6" t="n"/>
      <c r="L361" s="6" t="n"/>
      <c r="M361" s="20" t="n"/>
      <c r="N361" s="13" t="n"/>
      <c r="O361" s="30" t="n"/>
      <c r="P361" s="13" t="n"/>
      <c r="Q361" s="15" t="n"/>
      <c r="R361" s="17" t="n"/>
      <c r="S361" s="40" t="n"/>
      <c r="T361" s="19">
        <f>(Q361*P361)*(1-R361)</f>
        <v/>
      </c>
    </row>
    <row r="362" ht="16" customHeight="1">
      <c r="B362" s="1" t="n">
        <v>37</v>
      </c>
      <c r="C362" s="5" t="n"/>
      <c r="D362" s="6" t="n"/>
      <c r="E362" s="6" t="n"/>
      <c r="F362" s="6" t="n"/>
      <c r="G362" s="5" t="n"/>
      <c r="H362" s="5" t="n"/>
      <c r="I362" s="6" t="n"/>
      <c r="J362" s="6" t="n"/>
      <c r="K362" s="6" t="n"/>
      <c r="L362" s="6" t="n"/>
      <c r="M362" s="20" t="n"/>
      <c r="N362" s="13" t="n"/>
      <c r="O362" s="30" t="n"/>
      <c r="P362" s="13" t="n"/>
      <c r="Q362" s="15" t="n"/>
      <c r="R362" s="17" t="n"/>
      <c r="S362" s="40" t="n"/>
      <c r="T362" s="19">
        <f>(Q362*P362)*(1-R362)</f>
        <v/>
      </c>
    </row>
    <row r="363" ht="16" customHeight="1">
      <c r="B363" s="1" t="n">
        <v>38</v>
      </c>
      <c r="C363" s="5" t="n"/>
      <c r="D363" s="6" t="n"/>
      <c r="E363" s="6" t="n"/>
      <c r="F363" s="6" t="n"/>
      <c r="G363" s="5" t="n"/>
      <c r="H363" s="5" t="n"/>
      <c r="I363" s="6" t="n"/>
      <c r="J363" s="6" t="n"/>
      <c r="K363" s="6" t="n"/>
      <c r="S363" s="37" t="n"/>
    </row>
    <row r="364" ht="16" customHeight="1">
      <c r="B364" s="1" t="n">
        <v>39</v>
      </c>
      <c r="C364" s="5" t="n"/>
      <c r="D364" s="6" t="n"/>
      <c r="E364" s="6" t="n"/>
      <c r="F364" s="6" t="n"/>
      <c r="G364" s="5" t="n"/>
      <c r="H364" s="5" t="n"/>
      <c r="I364" s="6" t="n"/>
      <c r="J364" s="6" t="n"/>
      <c r="K364" s="6" t="n"/>
      <c r="S364" s="37" t="n"/>
    </row>
    <row r="365" ht="16" customHeight="1">
      <c r="B365" s="1" t="n">
        <v>40</v>
      </c>
      <c r="C365" s="5" t="n"/>
      <c r="D365" s="6" t="n"/>
      <c r="E365" s="6" t="n"/>
      <c r="F365" s="6" t="n"/>
      <c r="G365" s="5" t="n"/>
      <c r="H365" s="5" t="n"/>
      <c r="I365" s="6" t="n"/>
      <c r="J365" s="6" t="n"/>
      <c r="K365" s="6" t="n"/>
      <c r="S365" s="37" t="n"/>
    </row>
    <row r="366" ht="16" customHeight="1">
      <c r="B366" s="1" t="n">
        <v>41</v>
      </c>
      <c r="C366" s="5" t="n"/>
      <c r="D366" s="6" t="n"/>
      <c r="E366" s="6" t="n"/>
      <c r="F366" s="6" t="n"/>
      <c r="G366" s="5" t="n"/>
      <c r="H366" s="5" t="n"/>
      <c r="I366" s="6" t="n"/>
      <c r="J366" s="6" t="n"/>
      <c r="K366" s="6" t="n"/>
      <c r="L366" s="6" t="n"/>
      <c r="M366" s="20" t="n"/>
      <c r="N366" s="13" t="n"/>
      <c r="O366" s="30" t="n"/>
      <c r="P366" s="13" t="n"/>
      <c r="Q366" s="15" t="n"/>
      <c r="R366" s="17" t="n"/>
      <c r="S366" s="40" t="n"/>
      <c r="T366" s="19" t="n"/>
    </row>
    <row r="367" ht="16" customHeight="1">
      <c r="B367" s="1" t="n">
        <v>42</v>
      </c>
      <c r="C367" s="5" t="n"/>
      <c r="D367" s="6" t="n"/>
      <c r="E367" s="6" t="n"/>
      <c r="F367" s="6" t="n"/>
      <c r="G367" s="5" t="n"/>
      <c r="H367" s="5" t="n"/>
      <c r="I367" s="6" t="n"/>
      <c r="J367" s="6" t="n"/>
      <c r="K367" s="6" t="n"/>
      <c r="L367" s="6" t="inlineStr">
        <is>
          <t>Raphael</t>
        </is>
      </c>
      <c r="M367" s="20" t="inlineStr">
        <is>
          <t>MTZ9206NI−130</t>
        </is>
      </c>
      <c r="N367" s="6" t="inlineStr">
        <is>
          <t>AM20-0802</t>
        </is>
      </c>
      <c r="O367" s="31" t="n"/>
      <c r="P367" s="13" t="n">
        <v>1</v>
      </c>
      <c r="Q367" s="15" t="n">
        <v>6820</v>
      </c>
      <c r="R367" s="17" t="n">
        <v>0</v>
      </c>
      <c r="S367" s="40" t="n"/>
      <c r="T367" s="19">
        <f>(Q367*P367)*(1-R367)</f>
        <v/>
      </c>
    </row>
    <row r="368" ht="16" customHeight="1">
      <c r="B368" s="1" t="n">
        <v>43</v>
      </c>
      <c r="C368" s="5" t="n"/>
      <c r="D368" s="6" t="n"/>
      <c r="E368" s="6" t="n"/>
      <c r="F368" s="6" t="n"/>
      <c r="G368" s="5" t="n"/>
      <c r="H368" s="5" t="n"/>
      <c r="I368" s="6" t="n"/>
      <c r="J368" s="6" t="n"/>
      <c r="K368" s="6" t="n"/>
      <c r="L368" s="6" t="n"/>
      <c r="M368" s="32" t="n"/>
      <c r="N368" s="13" t="n"/>
      <c r="O368" s="30" t="n"/>
      <c r="P368" s="13" t="n"/>
      <c r="Q368" s="15" t="n"/>
      <c r="R368" s="17" t="n"/>
      <c r="S368" s="40" t="n"/>
      <c r="T368" s="19">
        <f>(Q368*P368)*(1-R368)</f>
        <v/>
      </c>
    </row>
    <row r="369" ht="16" customHeight="1">
      <c r="B369" s="1" t="n">
        <v>44</v>
      </c>
      <c r="C369" s="5" t="n"/>
      <c r="D369" s="6" t="n"/>
      <c r="E369" s="6" t="n"/>
      <c r="F369" s="6" t="n"/>
      <c r="G369" s="5" t="n"/>
      <c r="H369" s="5" t="n"/>
      <c r="I369" s="6" t="n"/>
      <c r="J369" s="6" t="n"/>
      <c r="K369" s="6" t="n"/>
      <c r="L369" s="6" t="n"/>
      <c r="M369" s="32" t="n"/>
      <c r="N369" s="13" t="n"/>
      <c r="O369" s="30" t="n"/>
      <c r="P369" s="13" t="n"/>
      <c r="Q369" s="15" t="n"/>
      <c r="R369" s="17" t="n"/>
      <c r="S369" s="40" t="n"/>
      <c r="T369" s="19">
        <f>(Q369*P369)*(1-R369)</f>
        <v/>
      </c>
    </row>
    <row r="370" ht="16" customHeight="1">
      <c r="B370" s="1" t="n">
        <v>45</v>
      </c>
      <c r="C370" s="5" t="n"/>
      <c r="D370" s="6" t="n"/>
      <c r="E370" s="6" t="n"/>
      <c r="F370" s="6" t="n"/>
      <c r="G370" s="5" t="n"/>
      <c r="H370" s="5" t="n"/>
      <c r="I370" s="6" t="n"/>
      <c r="J370" s="6" t="n"/>
      <c r="K370" s="6" t="n"/>
      <c r="L370" s="6" t="n"/>
      <c r="M370" s="32" t="n"/>
      <c r="N370" s="13" t="n"/>
      <c r="O370" s="30" t="n"/>
      <c r="P370" s="13" t="n"/>
      <c r="Q370" s="15" t="n"/>
      <c r="R370" s="17" t="n"/>
      <c r="S370" s="40" t="n"/>
      <c r="T370" s="19">
        <f>(Q370*P370)*(1-R370)</f>
        <v/>
      </c>
    </row>
    <row r="371" ht="16" customHeight="1">
      <c r="B371" s="1" t="n">
        <v>46</v>
      </c>
      <c r="C371" s="5" t="n"/>
      <c r="D371" s="6" t="n"/>
      <c r="E371" s="6" t="n"/>
      <c r="F371" s="6" t="n"/>
      <c r="G371" s="5" t="n"/>
      <c r="H371" s="5" t="n"/>
      <c r="I371" s="6" t="n"/>
      <c r="J371" s="6" t="n"/>
      <c r="K371" s="6" t="n"/>
      <c r="L371" s="6" t="n"/>
      <c r="M371" s="32" t="n"/>
      <c r="N371" s="13" t="n"/>
      <c r="O371" s="30" t="n"/>
      <c r="P371" s="13" t="n"/>
      <c r="Q371" s="15" t="n"/>
      <c r="R371" s="17" t="n"/>
      <c r="S371" s="37" t="n"/>
      <c r="T371" s="19">
        <f>(Q371*P371)*(1-R371)</f>
        <v/>
      </c>
    </row>
    <row r="372" ht="16" customHeight="1">
      <c r="B372" s="1" t="n">
        <v>47</v>
      </c>
      <c r="C372" s="5" t="n"/>
      <c r="D372" s="6" t="n"/>
      <c r="E372" s="6" t="n"/>
      <c r="F372" s="6" t="n"/>
      <c r="G372" s="5" t="n"/>
      <c r="H372" s="5" t="n"/>
      <c r="I372" s="6" t="n"/>
      <c r="J372" s="6" t="n"/>
      <c r="K372" s="6" t="n"/>
      <c r="L372" s="6" t="n"/>
      <c r="M372" s="32" t="n"/>
      <c r="N372" s="13" t="n"/>
      <c r="O372" s="30" t="n"/>
      <c r="P372" s="13" t="n"/>
      <c r="Q372" s="15" t="n"/>
      <c r="R372" s="17" t="n"/>
      <c r="S372" s="37" t="n"/>
      <c r="T372" s="19">
        <f>(Q372*P372)*(1-R372)</f>
        <v/>
      </c>
    </row>
    <row r="373" ht="16" customHeight="1">
      <c r="B373" s="1" t="n">
        <v>48</v>
      </c>
      <c r="C373" s="5" t="n"/>
      <c r="D373" s="6" t="n"/>
      <c r="E373" s="6" t="n"/>
      <c r="F373" s="6" t="n"/>
      <c r="G373" s="5" t="n"/>
      <c r="H373" s="5" t="n"/>
      <c r="I373" s="6" t="n"/>
      <c r="J373" s="6" t="n"/>
      <c r="K373" s="6" t="n"/>
      <c r="L373" s="6" t="n"/>
      <c r="M373" s="32" t="n"/>
      <c r="N373" s="13" t="n"/>
      <c r="O373" s="30" t="n"/>
      <c r="P373" s="13" t="n"/>
      <c r="Q373" s="15" t="n"/>
      <c r="R373" s="17" t="n"/>
      <c r="S373" s="37" t="n"/>
      <c r="T373" s="19">
        <f>(Q373*P373)*(1-R373)</f>
        <v/>
      </c>
    </row>
    <row r="374" ht="16" customHeight="1">
      <c r="B374" s="1" t="n">
        <v>49</v>
      </c>
      <c r="C374" s="5" t="n"/>
      <c r="D374" s="6" t="n"/>
      <c r="E374" s="6" t="n"/>
      <c r="F374" s="6" t="n"/>
      <c r="G374" s="5" t="n"/>
      <c r="H374" s="5" t="n"/>
      <c r="I374" s="6" t="n"/>
      <c r="J374" s="6" t="n"/>
      <c r="K374" s="6" t="n"/>
      <c r="L374" s="6" t="n"/>
      <c r="M374" s="32" t="n"/>
      <c r="N374" s="13" t="n"/>
      <c r="O374" s="30" t="n"/>
      <c r="P374" s="13" t="n"/>
      <c r="Q374" s="15" t="n"/>
      <c r="R374" s="17" t="n"/>
      <c r="S374" s="37" t="n"/>
      <c r="T374" s="19">
        <f>(Q374*P374)*(1-R374)</f>
        <v/>
      </c>
    </row>
    <row r="375" ht="16" customHeight="1">
      <c r="B375" s="1" t="n">
        <v>50</v>
      </c>
      <c r="C375" s="5" t="n"/>
      <c r="D375" s="6" t="n"/>
      <c r="E375" s="6" t="n"/>
      <c r="F375" s="6" t="n"/>
      <c r="G375" s="5" t="n"/>
      <c r="H375" s="5" t="n"/>
      <c r="I375" s="6" t="n"/>
      <c r="J375" s="6" t="n"/>
      <c r="K375" s="6" t="n"/>
      <c r="L375" s="6" t="n"/>
      <c r="M375" s="32" t="n"/>
      <c r="N375" s="13" t="n"/>
      <c r="O375" s="30" t="n"/>
      <c r="P375" s="13" t="n"/>
      <c r="Q375" s="15" t="n"/>
      <c r="R375" s="17" t="n"/>
      <c r="S375" s="40" t="n"/>
      <c r="T375" s="19">
        <f>(Q375*P375)*(1-R375)</f>
        <v/>
      </c>
    </row>
    <row r="376" ht="16" customHeight="1">
      <c r="B376" s="1" t="n">
        <v>51</v>
      </c>
      <c r="C376" s="5" t="n"/>
      <c r="D376" s="6" t="n"/>
      <c r="E376" s="6" t="n"/>
      <c r="F376" s="6" t="n"/>
      <c r="G376" s="5" t="n"/>
      <c r="H376" s="5" t="n"/>
      <c r="I376" s="6" t="n"/>
      <c r="J376" s="6" t="n"/>
      <c r="K376" s="6" t="n"/>
      <c r="L376" s="6" t="n"/>
      <c r="M376" s="32" t="n"/>
      <c r="N376" s="13" t="n"/>
      <c r="O376" s="30" t="n"/>
      <c r="P376" s="13" t="n"/>
      <c r="Q376" s="15" t="n"/>
      <c r="R376" s="17" t="n"/>
      <c r="S376" s="37" t="n"/>
      <c r="T376" s="19">
        <f>(Q376*P376)*(1-R376)</f>
        <v/>
      </c>
    </row>
    <row r="377" ht="16" customHeight="1">
      <c r="B377" s="1" t="n">
        <v>52</v>
      </c>
      <c r="C377" s="5" t="n"/>
      <c r="D377" s="6" t="n"/>
      <c r="E377" s="6" t="n"/>
      <c r="F377" s="6" t="n"/>
      <c r="G377" s="5" t="n"/>
      <c r="H377" s="5" t="n"/>
      <c r="I377" s="6" t="n"/>
      <c r="J377" s="6" t="n"/>
      <c r="K377" s="6" t="n"/>
      <c r="L377" s="6" t="n"/>
      <c r="M377" s="32" t="n"/>
      <c r="N377" s="13" t="n"/>
      <c r="O377" s="30" t="n"/>
      <c r="P377" s="13" t="n"/>
      <c r="Q377" s="15" t="n"/>
      <c r="R377" s="17" t="n"/>
      <c r="S377" s="37" t="n"/>
      <c r="T377" s="19">
        <f>(Q377*P377)*(1-R377)</f>
        <v/>
      </c>
    </row>
    <row r="378" ht="16" customHeight="1">
      <c r="B378" s="1" t="n">
        <v>53</v>
      </c>
      <c r="C378" s="5" t="n"/>
      <c r="D378" s="6" t="n"/>
      <c r="E378" s="6" t="n"/>
      <c r="F378" s="6" t="n"/>
      <c r="G378" s="5" t="n"/>
      <c r="H378" s="5" t="n"/>
      <c r="I378" s="6" t="n"/>
      <c r="J378" s="6" t="n"/>
      <c r="K378" s="6" t="n"/>
      <c r="L378" s="6" t="n"/>
      <c r="M378" s="32" t="n"/>
      <c r="N378" s="13" t="n"/>
      <c r="O378" s="30" t="n"/>
      <c r="P378" s="13" t="n"/>
      <c r="Q378" s="15" t="n"/>
      <c r="R378" s="17" t="n"/>
      <c r="S378" s="37" t="n"/>
      <c r="T378" s="19">
        <f>(Q378*P378)*(1-R378)</f>
        <v/>
      </c>
    </row>
    <row r="379" ht="16" customHeight="1">
      <c r="B379" s="1" t="n">
        <v>54</v>
      </c>
      <c r="C379" s="5" t="n"/>
      <c r="D379" s="6" t="n"/>
      <c r="E379" s="6" t="n"/>
      <c r="F379" s="6" t="n"/>
      <c r="G379" s="5" t="n"/>
      <c r="H379" s="5" t="n"/>
      <c r="I379" s="6" t="n"/>
      <c r="J379" s="6" t="n"/>
      <c r="K379" s="6" t="n"/>
      <c r="L379" s="6" t="n"/>
      <c r="M379" s="32" t="n"/>
      <c r="N379" s="13" t="n"/>
      <c r="O379" s="30" t="n"/>
      <c r="P379" s="13" t="n"/>
      <c r="Q379" s="15" t="n"/>
      <c r="R379" s="17" t="n"/>
      <c r="S379" s="37" t="n"/>
      <c r="T379" s="19">
        <f>(Q379*P379)*(1-R379)</f>
        <v/>
      </c>
    </row>
    <row r="380" ht="16" customHeight="1">
      <c r="B380" s="1" t="n">
        <v>55</v>
      </c>
      <c r="C380" s="5" t="n"/>
      <c r="D380" s="6" t="n"/>
      <c r="E380" s="6" t="n"/>
      <c r="F380" s="6" t="n"/>
      <c r="G380" s="5" t="n"/>
      <c r="H380" s="5" t="n"/>
      <c r="I380" s="6" t="n"/>
      <c r="J380" s="6" t="n"/>
      <c r="K380" s="6" t="n"/>
      <c r="L380" s="6" t="n"/>
      <c r="M380" s="20" t="n"/>
      <c r="N380" s="13" t="n"/>
      <c r="O380" s="30" t="n"/>
      <c r="P380" s="13" t="n"/>
      <c r="Q380" s="15" t="n"/>
      <c r="R380" s="17" t="n"/>
      <c r="S380" s="40" t="n"/>
      <c r="T380" s="19">
        <f>(Q380*P380)*(1-R380)</f>
        <v/>
      </c>
    </row>
    <row r="381" ht="16" customHeight="1">
      <c r="B381" s="1" t="n">
        <v>56</v>
      </c>
      <c r="C381" s="5" t="n"/>
      <c r="D381" s="6" t="n"/>
      <c r="E381" s="6" t="n"/>
      <c r="F381" s="6" t="n"/>
      <c r="G381" s="5" t="n"/>
      <c r="H381" s="5" t="n"/>
      <c r="I381" s="6" t="n"/>
      <c r="J381" s="6" t="n"/>
      <c r="K381" s="6" t="n"/>
      <c r="L381" s="6" t="n"/>
      <c r="M381" s="20" t="n"/>
      <c r="N381" s="13" t="n"/>
      <c r="O381" s="30" t="n"/>
      <c r="P381" s="13" t="n"/>
      <c r="Q381" s="15" t="n"/>
      <c r="R381" s="17" t="n"/>
      <c r="S381" s="40" t="n"/>
      <c r="T381" s="19">
        <f>(Q381*P381)*(1-R381)</f>
        <v/>
      </c>
    </row>
    <row r="382" ht="16" customHeight="1">
      <c r="B382" s="1" t="n">
        <v>57</v>
      </c>
      <c r="C382" s="5" t="n"/>
      <c r="D382" s="6" t="n"/>
      <c r="E382" s="6" t="n"/>
      <c r="F382" s="6" t="n"/>
      <c r="G382" s="5" t="n"/>
      <c r="H382" s="5" t="n"/>
      <c r="I382" s="6" t="n"/>
      <c r="J382" s="6" t="n"/>
      <c r="K382" s="6" t="n"/>
      <c r="L382" s="6" t="n"/>
      <c r="M382" s="32" t="n"/>
      <c r="N382" s="13" t="n"/>
      <c r="O382" s="30" t="n"/>
      <c r="P382" s="13" t="n"/>
      <c r="Q382" s="15" t="n"/>
      <c r="R382" s="17" t="n"/>
      <c r="S382" s="40" t="n"/>
      <c r="T382" s="19">
        <f>(Q382*P382)*(1-R382)</f>
        <v/>
      </c>
    </row>
    <row r="383" ht="16" customHeight="1">
      <c r="B383" s="1" t="n">
        <v>58</v>
      </c>
      <c r="C383" s="5" t="n"/>
      <c r="D383" s="6" t="n"/>
      <c r="E383" s="6" t="n"/>
      <c r="F383" s="6" t="n"/>
      <c r="G383" s="5" t="n"/>
      <c r="H383" s="5" t="n"/>
      <c r="I383" s="6" t="n"/>
      <c r="J383" s="6" t="n"/>
      <c r="K383" s="6" t="n"/>
      <c r="L383" s="6" t="n"/>
      <c r="M383" s="32" t="n"/>
      <c r="N383" s="13" t="n"/>
      <c r="O383" s="30" t="n"/>
      <c r="P383" s="13" t="n"/>
      <c r="Q383" s="15" t="n"/>
      <c r="R383" s="17" t="n"/>
      <c r="S383" s="37" t="n"/>
      <c r="T383" s="19">
        <f>(Q383*P383)*(1-R383)</f>
        <v/>
      </c>
    </row>
    <row r="384" ht="16" customHeight="1">
      <c r="B384" s="51" t="n">
        <v>1</v>
      </c>
      <c r="C384" s="5" t="n"/>
      <c r="D384" s="6" t="n"/>
      <c r="E384" s="6" t="n"/>
      <c r="F384" s="6" t="n"/>
      <c r="G384" s="5" t="n"/>
      <c r="H384" s="5" t="n"/>
      <c r="I384" s="6" t="n"/>
      <c r="J384" s="6" t="n"/>
      <c r="K384" s="6" t="n"/>
      <c r="L384" s="49" t="n"/>
      <c r="M384" s="20" t="n"/>
      <c r="N384" s="13" t="n"/>
      <c r="O384" s="30" t="n"/>
      <c r="P384" s="13" t="n"/>
      <c r="Q384" s="15" t="n"/>
      <c r="R384" s="17" t="n"/>
      <c r="S384" s="40" t="n"/>
      <c r="T384" s="19">
        <f>(Q384*P384)*(1-R384)</f>
        <v/>
      </c>
    </row>
    <row r="385" ht="16" customHeight="1">
      <c r="B385" s="1" t="n">
        <v>2</v>
      </c>
      <c r="C385" s="5" t="n"/>
      <c r="D385" s="6" t="n"/>
      <c r="E385" s="6" t="n"/>
      <c r="F385" s="6" t="n"/>
      <c r="G385" s="5" t="n"/>
      <c r="H385" s="5" t="n"/>
      <c r="I385" s="6" t="n"/>
      <c r="J385" s="6" t="n"/>
      <c r="K385" s="6" t="n"/>
      <c r="L385" s="6" t="n"/>
      <c r="M385" s="20" t="n"/>
      <c r="N385" s="13" t="n"/>
      <c r="O385" s="30" t="n"/>
      <c r="P385" s="13" t="n"/>
      <c r="Q385" s="15" t="n"/>
      <c r="R385" s="17" t="n"/>
      <c r="S385" s="40" t="n"/>
      <c r="T385" s="19">
        <f>(Q385*P385)*(1-R385)</f>
        <v/>
      </c>
    </row>
    <row r="386" ht="16" customHeight="1">
      <c r="B386" s="1" t="n">
        <v>3</v>
      </c>
      <c r="C386" s="5" t="n"/>
      <c r="D386" s="6" t="n"/>
      <c r="E386" s="6" t="n"/>
      <c r="F386" s="6" t="n"/>
      <c r="G386" s="5" t="n"/>
      <c r="H386" s="5" t="n"/>
      <c r="I386" s="6" t="n"/>
      <c r="J386" s="6" t="n"/>
      <c r="K386" s="6" t="n"/>
      <c r="L386" s="6" t="inlineStr">
        <is>
          <t>Ormat</t>
        </is>
      </c>
      <c r="M386" s="20" t="inlineStr">
        <is>
          <t>955.071.676.1</t>
        </is>
      </c>
      <c r="N386" s="13" t="inlineStr">
        <is>
          <t>AJ20-1201</t>
        </is>
      </c>
      <c r="O386" s="30" t="inlineStr">
        <is>
          <t>V</t>
        </is>
      </c>
      <c r="P386" s="13" t="n">
        <v>1</v>
      </c>
      <c r="Q386" s="15" t="n">
        <v>5755</v>
      </c>
      <c r="R386" s="17" t="n">
        <v>0</v>
      </c>
      <c r="S386" s="40" t="n"/>
      <c r="T386" s="19">
        <f>(Q386*P386)*(1-R386)</f>
        <v/>
      </c>
    </row>
    <row r="387" ht="16" customHeight="1">
      <c r="B387" s="1" t="n">
        <v>4</v>
      </c>
      <c r="C387" s="5" t="n"/>
      <c r="D387" s="6" t="n"/>
      <c r="E387" s="6" t="n"/>
      <c r="F387" s="6" t="n"/>
      <c r="G387" s="5" t="n"/>
      <c r="H387" s="5" t="n"/>
      <c r="I387" s="6" t="n"/>
      <c r="J387" s="6" t="n"/>
      <c r="K387" s="6" t="n"/>
      <c r="L387" s="6" t="inlineStr">
        <is>
          <t>Ormat</t>
        </is>
      </c>
      <c r="M387" s="20" t="inlineStr">
        <is>
          <t>955.072.575.1</t>
        </is>
      </c>
      <c r="N387" s="13" t="inlineStr">
        <is>
          <t>AJ22-0902</t>
        </is>
      </c>
      <c r="O387" s="30" t="inlineStr">
        <is>
          <t>V</t>
        </is>
      </c>
      <c r="P387" s="13" t="n">
        <v>10</v>
      </c>
      <c r="Q387" s="15" t="n">
        <v>4280</v>
      </c>
      <c r="R387" s="17" t="n">
        <v>0.03</v>
      </c>
      <c r="S387" s="40" t="n"/>
      <c r="T387" s="19">
        <f>(Q387*P387)*(1-R387)</f>
        <v/>
      </c>
    </row>
    <row r="388" ht="16" customHeight="1">
      <c r="B388" s="1" t="n">
        <v>5</v>
      </c>
      <c r="C388" s="5" t="n"/>
      <c r="D388" s="6" t="n"/>
      <c r="E388" s="6" t="n"/>
      <c r="F388" s="6" t="n"/>
      <c r="G388" s="5" t="n"/>
      <c r="H388" s="5" t="n"/>
      <c r="I388" s="6" t="n"/>
      <c r="J388" s="6" t="n"/>
      <c r="K388" s="6" t="n"/>
      <c r="L388" s="6" t="inlineStr">
        <is>
          <t>Ormat</t>
        </is>
      </c>
      <c r="M388" s="20" t="inlineStr">
        <is>
          <t>955.070.092.1</t>
        </is>
      </c>
      <c r="N388" s="13" t="inlineStr">
        <is>
          <t>AJ22-0902</t>
        </is>
      </c>
      <c r="O388" s="30" t="inlineStr">
        <is>
          <t>V</t>
        </is>
      </c>
      <c r="P388" s="13" t="n">
        <v>10</v>
      </c>
      <c r="Q388" s="15" t="n">
        <v>6650</v>
      </c>
      <c r="R388" s="17" t="n">
        <v>0.03</v>
      </c>
      <c r="S388" s="40" t="n"/>
      <c r="T388" s="19">
        <f>(Q388*P388)*(1-R388)</f>
        <v/>
      </c>
    </row>
    <row r="389" ht="16" customHeight="1">
      <c r="B389" s="1" t="n">
        <v>6</v>
      </c>
      <c r="C389" s="5" t="n"/>
      <c r="D389" s="6" t="n"/>
      <c r="E389" s="6" t="n"/>
      <c r="F389" s="6" t="n"/>
      <c r="G389" s="5" t="n"/>
      <c r="H389" s="5" t="n"/>
      <c r="I389" s="6" t="n"/>
      <c r="J389" s="6" t="n"/>
      <c r="K389" s="6" t="n"/>
      <c r="L389" s="6" t="inlineStr">
        <is>
          <t>Ormat</t>
        </is>
      </c>
      <c r="M389" s="20" t="inlineStr">
        <is>
          <t>955.070.093.1</t>
        </is>
      </c>
      <c r="N389" s="13" t="inlineStr">
        <is>
          <t>AJ21-1101</t>
        </is>
      </c>
      <c r="O389" s="30" t="inlineStr">
        <is>
          <t>V</t>
        </is>
      </c>
      <c r="P389" s="13" t="n">
        <v>4</v>
      </c>
      <c r="Q389" s="15" t="n">
        <v>3219</v>
      </c>
      <c r="R389" s="17" t="n">
        <v>0</v>
      </c>
      <c r="S389" s="40" t="n"/>
      <c r="T389" s="19">
        <f>(Q389*P389)*(1-R389)</f>
        <v/>
      </c>
    </row>
    <row r="390" ht="16" customHeight="1">
      <c r="B390" s="1" t="n">
        <v>7</v>
      </c>
      <c r="C390" s="5" t="n"/>
      <c r="D390" s="6" t="n"/>
      <c r="E390" s="6" t="n"/>
      <c r="F390" s="6" t="n"/>
      <c r="G390" s="5" t="n"/>
      <c r="H390" s="5" t="n"/>
      <c r="I390" s="6" t="n"/>
      <c r="J390" s="6" t="n"/>
      <c r="K390" s="6" t="n"/>
      <c r="L390" s="6" t="n"/>
      <c r="M390" s="20" t="n"/>
      <c r="N390" s="13" t="n"/>
      <c r="O390" s="30" t="n"/>
      <c r="P390" s="13" t="n"/>
      <c r="Q390" s="15" t="n"/>
      <c r="R390" s="17" t="n"/>
      <c r="S390" s="40" t="n"/>
      <c r="T390" s="19">
        <f>(Q390*P390)*(1-R390)</f>
        <v/>
      </c>
    </row>
    <row r="391" ht="16" customHeight="1">
      <c r="B391" s="1" t="n">
        <v>8</v>
      </c>
      <c r="C391" s="5" t="n"/>
      <c r="D391" s="6" t="n"/>
      <c r="E391" s="6" t="n"/>
      <c r="F391" s="6" t="n"/>
      <c r="G391" s="5" t="n"/>
      <c r="H391" s="5" t="n"/>
      <c r="I391" s="6" t="n"/>
      <c r="J391" s="6" t="n"/>
      <c r="K391" s="6" t="n"/>
      <c r="L391" s="6" t="inlineStr">
        <is>
          <t>Supergas</t>
        </is>
      </c>
      <c r="M391" s="20" t="n">
        <v>110116</v>
      </c>
      <c r="N391" s="13" t="inlineStr">
        <is>
          <t>AJ22-1102</t>
        </is>
      </c>
      <c r="O391" s="30" t="inlineStr">
        <is>
          <t>V</t>
        </is>
      </c>
      <c r="P391" s="13" t="n">
        <v>10</v>
      </c>
      <c r="Q391" s="15" t="n">
        <v>374</v>
      </c>
      <c r="R391" s="17" t="n">
        <v>0</v>
      </c>
      <c r="S391" s="40" t="n"/>
      <c r="T391" s="19">
        <f>(Q391*P391)*(1-R391)</f>
        <v/>
      </c>
    </row>
    <row r="392" ht="16" customHeight="1">
      <c r="B392" s="1" t="n">
        <v>9</v>
      </c>
      <c r="C392" s="5" t="n"/>
      <c r="D392" s="6" t="n"/>
      <c r="E392" s="6" t="n"/>
      <c r="F392" s="6" t="n"/>
      <c r="G392" s="5" t="n"/>
      <c r="H392" s="5" t="n"/>
      <c r="I392" s="6" t="n"/>
      <c r="J392" s="6" t="n"/>
      <c r="K392" s="6" t="n"/>
      <c r="L392" s="6" t="n"/>
      <c r="M392" s="20" t="n"/>
      <c r="N392" s="13" t="n"/>
      <c r="O392" s="30" t="n"/>
      <c r="P392" s="13" t="n"/>
      <c r="Q392" s="15" t="n"/>
      <c r="R392" s="17" t="n"/>
      <c r="S392" s="40" t="n"/>
      <c r="T392" s="19">
        <f>(Q392*P392)*(1-R392)</f>
        <v/>
      </c>
    </row>
    <row r="393" ht="16" customHeight="1">
      <c r="B393" s="1" t="n">
        <v>10</v>
      </c>
      <c r="C393" s="5" t="n"/>
      <c r="D393" s="6" t="n"/>
      <c r="E393" s="6" t="n"/>
      <c r="F393" s="6" t="n"/>
      <c r="G393" s="5" t="n"/>
      <c r="H393" s="5" t="n"/>
      <c r="I393" s="6" t="n"/>
      <c r="J393" s="6" t="n"/>
      <c r="K393" s="6" t="n"/>
      <c r="L393" s="6" t="n"/>
      <c r="M393" s="20" t="n"/>
      <c r="N393" s="13" t="n"/>
      <c r="O393" s="30" t="n"/>
      <c r="P393" s="13" t="n"/>
      <c r="Q393" s="15" t="n"/>
      <c r="R393" s="17" t="n"/>
      <c r="S393" s="40" t="n"/>
      <c r="T393" s="19">
        <f>(Q393*P393)*(1-R393)</f>
        <v/>
      </c>
    </row>
    <row r="394" ht="16" customHeight="1">
      <c r="B394" s="1" t="n">
        <v>11</v>
      </c>
      <c r="C394" s="5" t="n"/>
      <c r="D394" s="6" t="n"/>
      <c r="E394" s="6" t="n"/>
      <c r="F394" s="6" t="n"/>
      <c r="G394" s="5" t="n"/>
      <c r="H394" s="5" t="n"/>
      <c r="I394" s="6" t="n"/>
      <c r="J394" s="6" t="n"/>
      <c r="K394" s="6" t="n"/>
      <c r="L394" s="6" t="inlineStr">
        <is>
          <t>Ormat</t>
        </is>
      </c>
      <c r="M394" s="20" t="inlineStr">
        <is>
          <t>955.070.741.1</t>
        </is>
      </c>
      <c r="N394" s="13" t="inlineStr">
        <is>
          <t>AJ21-0501</t>
        </is>
      </c>
      <c r="O394" s="30" t="inlineStr">
        <is>
          <t>V</t>
        </is>
      </c>
      <c r="P394" s="13" t="n">
        <v>6</v>
      </c>
      <c r="Q394" s="15" t="n">
        <v>232.05</v>
      </c>
      <c r="R394" s="17" t="n">
        <v>0</v>
      </c>
      <c r="S394" s="40" t="n"/>
      <c r="T394" s="19">
        <f>(Q394*P394)*(1-R394)</f>
        <v/>
      </c>
    </row>
    <row r="395" ht="16" customHeight="1">
      <c r="B395" s="1" t="n">
        <v>12</v>
      </c>
      <c r="C395" s="5" t="n"/>
      <c r="D395" s="6" t="n"/>
      <c r="E395" s="6" t="n"/>
      <c r="F395" s="6" t="n"/>
      <c r="G395" s="5" t="n"/>
      <c r="H395" s="5" t="n"/>
      <c r="I395" s="6" t="n"/>
      <c r="J395" s="6" t="n"/>
      <c r="K395" s="6" t="n"/>
      <c r="L395" s="6" t="inlineStr">
        <is>
          <t>Supergas</t>
        </is>
      </c>
      <c r="M395" s="20" t="n">
        <v>110109</v>
      </c>
      <c r="N395" s="13" t="inlineStr">
        <is>
          <t>AJ20-0802</t>
        </is>
      </c>
      <c r="O395" s="30" t="inlineStr">
        <is>
          <t>V</t>
        </is>
      </c>
      <c r="P395" s="13" t="n">
        <v>30</v>
      </c>
      <c r="Q395" s="15" t="n">
        <v>147</v>
      </c>
      <c r="R395" s="17" t="n">
        <v>0</v>
      </c>
      <c r="S395" s="40" t="n"/>
      <c r="T395" s="19">
        <f>(Q395*P395)*(1-R395)</f>
        <v/>
      </c>
    </row>
    <row r="396" ht="16" customHeight="1">
      <c r="B396" s="1" t="n">
        <v>13</v>
      </c>
      <c r="C396" s="5" t="n"/>
      <c r="D396" s="6" t="n"/>
      <c r="E396" s="6" t="n"/>
      <c r="F396" s="6" t="n"/>
      <c r="G396" s="5" t="n"/>
      <c r="H396" s="5" t="n"/>
      <c r="I396" s="6" t="n"/>
      <c r="J396" s="6" t="n"/>
      <c r="K396" s="6" t="n"/>
      <c r="L396" s="6" t="inlineStr">
        <is>
          <t>Amiad</t>
        </is>
      </c>
      <c r="M396" s="20" t="inlineStr">
        <is>
          <t>730104-000685</t>
        </is>
      </c>
      <c r="N396" s="13" t="inlineStr">
        <is>
          <t>AJ22-0503</t>
        </is>
      </c>
      <c r="O396" s="30" t="inlineStr">
        <is>
          <t>V</t>
        </is>
      </c>
      <c r="P396" s="13" t="n">
        <v>2</v>
      </c>
      <c r="Q396" s="15" t="n">
        <v>365</v>
      </c>
      <c r="R396" s="17" t="n">
        <v>0</v>
      </c>
      <c r="S396" s="40" t="n"/>
      <c r="T396" s="19">
        <f>(Q396*P396)*(1-R396)</f>
        <v/>
      </c>
    </row>
    <row r="397" ht="16" customHeight="1">
      <c r="B397" s="1" t="n">
        <v>14</v>
      </c>
      <c r="C397" s="5" t="n"/>
      <c r="D397" s="6" t="n"/>
      <c r="E397" s="6" t="n"/>
      <c r="F397" s="6" t="n"/>
      <c r="G397" s="5" t="n"/>
      <c r="H397" s="5" t="n"/>
      <c r="I397" s="6" t="n"/>
      <c r="J397" s="6" t="n"/>
      <c r="K397" s="6" t="n"/>
      <c r="L397" s="6" t="inlineStr">
        <is>
          <t>Supergas</t>
        </is>
      </c>
      <c r="M397" s="20" t="n">
        <v>110110</v>
      </c>
      <c r="N397" s="13" t="inlineStr">
        <is>
          <t>AJ23-0101</t>
        </is>
      </c>
      <c r="O397" s="30" t="inlineStr">
        <is>
          <t>V</t>
        </is>
      </c>
      <c r="P397" s="13" t="n">
        <v>30</v>
      </c>
      <c r="Q397" s="15" t="n">
        <v>145</v>
      </c>
      <c r="R397" s="17" t="n">
        <v>0</v>
      </c>
      <c r="S397" s="40" t="n"/>
      <c r="T397" s="19">
        <f>(Q397*P397)*(1-R397)</f>
        <v/>
      </c>
    </row>
    <row r="398" ht="16" customHeight="1">
      <c r="B398" s="1" t="n">
        <v>15</v>
      </c>
      <c r="C398" s="5" t="n"/>
      <c r="D398" s="6" t="n"/>
      <c r="E398" s="6" t="n"/>
      <c r="F398" s="6" t="n"/>
      <c r="G398" s="5" t="n"/>
      <c r="H398" s="5" t="n"/>
      <c r="I398" s="6" t="n"/>
      <c r="J398" s="6" t="n"/>
      <c r="K398" s="6" t="n"/>
      <c r="L398" s="6" t="inlineStr">
        <is>
          <t>Ormat</t>
        </is>
      </c>
      <c r="M398" t="inlineStr">
        <is>
          <t>955.071.839.1</t>
        </is>
      </c>
      <c r="N398" s="20" t="inlineStr">
        <is>
          <t>AJ20-0304</t>
        </is>
      </c>
      <c r="O398" s="30" t="inlineStr">
        <is>
          <t>V</t>
        </is>
      </c>
      <c r="P398" s="13" t="n">
        <v>10</v>
      </c>
      <c r="Q398" s="15" t="n">
        <v>143.53</v>
      </c>
      <c r="R398" s="17" t="n">
        <v>0</v>
      </c>
      <c r="S398" s="40" t="n"/>
      <c r="T398" s="19">
        <f>(Q398*P398)*(1-R398)</f>
        <v/>
      </c>
    </row>
    <row r="399" ht="16" customHeight="1">
      <c r="B399" s="1" t="n">
        <v>16</v>
      </c>
      <c r="C399" s="5" t="n"/>
      <c r="D399" s="6" t="n"/>
      <c r="E399" s="6" t="n"/>
      <c r="F399" s="6" t="n"/>
      <c r="G399" s="5" t="n"/>
      <c r="H399" s="5" t="n"/>
      <c r="I399" s="6" t="n"/>
      <c r="J399" s="6" t="n"/>
      <c r="K399" s="6" t="n"/>
      <c r="L399" s="6" t="inlineStr">
        <is>
          <t>Ormat</t>
        </is>
      </c>
      <c r="M399" s="20" t="inlineStr">
        <is>
          <t>955.070.839.1</t>
        </is>
      </c>
      <c r="N399" s="13" t="inlineStr">
        <is>
          <t>AJ20-0205</t>
        </is>
      </c>
      <c r="O399" s="30" t="inlineStr">
        <is>
          <t>V</t>
        </is>
      </c>
      <c r="P399" s="13" t="n">
        <v>13</v>
      </c>
      <c r="Q399" s="15" t="n">
        <v>100</v>
      </c>
      <c r="R399" s="17" t="n">
        <v>0</v>
      </c>
      <c r="S399" s="40" t="n"/>
      <c r="T399" s="19">
        <f>(Q399*P399)*(1-R399)</f>
        <v/>
      </c>
    </row>
    <row r="400" ht="16" customHeight="1">
      <c r="B400" s="1" t="n">
        <v>17</v>
      </c>
      <c r="C400" s="5" t="n"/>
      <c r="D400" s="6" t="n"/>
      <c r="E400" s="6" t="n"/>
      <c r="F400" s="6" t="n"/>
      <c r="G400" s="5" t="n"/>
      <c r="H400" s="5" t="n"/>
      <c r="I400" s="6" t="n"/>
      <c r="J400" s="6" t="n"/>
      <c r="K400" s="6" t="n"/>
      <c r="L400" s="6" t="n"/>
      <c r="M400" s="20" t="n"/>
      <c r="N400" s="13" t="n"/>
      <c r="O400" s="30" t="n"/>
      <c r="P400" s="13" t="n"/>
      <c r="Q400" s="15" t="n"/>
      <c r="R400" s="17" t="n"/>
      <c r="S400" s="40" t="n"/>
      <c r="T400" s="19">
        <f>(Q400*P400)*(1-R400)</f>
        <v/>
      </c>
    </row>
    <row r="401" ht="16" customHeight="1">
      <c r="B401" s="1" t="n">
        <v>18</v>
      </c>
      <c r="C401" s="5" t="n"/>
      <c r="D401" s="6" t="n"/>
      <c r="E401" s="6" t="n"/>
      <c r="F401" s="6" t="n"/>
      <c r="G401" s="5" t="n"/>
      <c r="H401" s="5" t="n"/>
      <c r="I401" s="6" t="n"/>
      <c r="J401" s="6" t="n"/>
      <c r="K401" s="6" t="n"/>
      <c r="L401" s="6" t="n"/>
      <c r="M401" s="20" t="n"/>
      <c r="N401" s="13" t="n"/>
      <c r="O401" s="30" t="n"/>
      <c r="P401" s="13" t="n"/>
      <c r="Q401" s="15" t="n"/>
      <c r="R401" s="17" t="n"/>
      <c r="S401" s="40" t="n"/>
      <c r="T401" s="19">
        <f>(Q401*P401)*(1-R401)</f>
        <v/>
      </c>
    </row>
    <row r="402" ht="16" customHeight="1">
      <c r="B402" s="1" t="n">
        <v>19</v>
      </c>
      <c r="C402" s="5" t="n"/>
      <c r="D402" s="6" t="n"/>
      <c r="E402" s="6" t="n"/>
      <c r="F402" s="6" t="n"/>
      <c r="G402" s="5" t="n"/>
      <c r="H402" s="5" t="n"/>
      <c r="I402" s="6" t="n"/>
      <c r="J402" s="6" t="n"/>
      <c r="K402" s="6" t="n"/>
      <c r="L402" s="6" t="n"/>
      <c r="M402" s="20" t="n"/>
      <c r="N402" s="13" t="n"/>
      <c r="O402" s="30" t="n"/>
      <c r="P402" s="13" t="n"/>
      <c r="Q402" s="15" t="n"/>
      <c r="R402" s="17" t="n"/>
      <c r="S402" s="40" t="n"/>
      <c r="T402" s="19">
        <f>(Q402*P402)*(1-R402)</f>
        <v/>
      </c>
    </row>
    <row r="403" ht="16" customHeight="1">
      <c r="B403" s="1" t="n">
        <v>20</v>
      </c>
      <c r="C403" s="5" t="n"/>
      <c r="D403" s="6" t="n"/>
      <c r="E403" s="6" t="n"/>
      <c r="F403" s="6" t="n"/>
      <c r="G403" s="5" t="n"/>
      <c r="H403" s="5" t="n"/>
      <c r="I403" s="6" t="n"/>
      <c r="J403" s="6" t="n"/>
      <c r="K403" s="6" t="n"/>
      <c r="L403" s="6" t="n"/>
      <c r="M403" s="20" t="n"/>
      <c r="N403" s="13" t="n"/>
      <c r="O403" s="30" t="n"/>
      <c r="P403" s="13" t="n"/>
      <c r="Q403" s="15" t="n"/>
      <c r="R403" s="17" t="n"/>
      <c r="S403" s="40" t="n"/>
      <c r="T403" s="19">
        <f>(Q403*P403)*(1-R403)</f>
        <v/>
      </c>
    </row>
    <row r="404" ht="16" customHeight="1">
      <c r="B404" s="1" t="n">
        <v>21</v>
      </c>
      <c r="C404" s="5" t="n"/>
      <c r="D404" s="6" t="n"/>
      <c r="E404" s="6" t="n"/>
      <c r="F404" s="6" t="n"/>
      <c r="G404" s="5" t="n"/>
      <c r="H404" s="5" t="n"/>
      <c r="I404" s="6" t="n"/>
      <c r="J404" s="6" t="n"/>
      <c r="K404" s="6" t="n"/>
      <c r="L404" s="6" t="n"/>
      <c r="M404" s="20" t="n"/>
      <c r="N404" s="13" t="n"/>
      <c r="O404" s="30" t="n"/>
      <c r="P404" s="13" t="n"/>
      <c r="Q404" s="15" t="n"/>
      <c r="R404" s="17" t="n"/>
      <c r="S404" s="40" t="n"/>
      <c r="T404" s="19">
        <f>(Q404*P404)*(1-R404)</f>
        <v/>
      </c>
    </row>
    <row r="405" ht="16" customHeight="1">
      <c r="B405" s="1" t="n">
        <v>22</v>
      </c>
      <c r="C405" s="5" t="n"/>
      <c r="D405" s="6" t="n"/>
      <c r="E405" s="6" t="n"/>
      <c r="F405" s="6" t="n"/>
      <c r="G405" s="5" t="n"/>
      <c r="H405" s="5" t="n"/>
      <c r="I405" s="6" t="n"/>
      <c r="J405" s="6" t="n"/>
      <c r="K405" s="6" t="n"/>
      <c r="L405" s="6" t="inlineStr">
        <is>
          <t>Ormat</t>
        </is>
      </c>
      <c r="M405" s="20" t="inlineStr">
        <is>
          <t>955.071.277.1</t>
        </is>
      </c>
      <c r="N405" s="13" t="inlineStr">
        <is>
          <t>AJ22-1202</t>
        </is>
      </c>
      <c r="O405" s="30" t="inlineStr">
        <is>
          <t>V</t>
        </is>
      </c>
      <c r="P405" s="13" t="n">
        <v>1</v>
      </c>
      <c r="Q405" s="15" t="n">
        <v>400</v>
      </c>
      <c r="R405" s="17" t="n">
        <v>0</v>
      </c>
      <c r="S405" s="40" t="n"/>
      <c r="T405" s="19">
        <f>(Q405*P405)*(1-R405)</f>
        <v/>
      </c>
    </row>
    <row r="406" ht="16" customHeight="1">
      <c r="B406" s="1" t="n">
        <v>23</v>
      </c>
      <c r="C406" s="5" t="n"/>
      <c r="D406" s="6" t="n"/>
      <c r="E406" s="6" t="n"/>
      <c r="F406" s="6" t="n"/>
      <c r="G406" s="5" t="n"/>
      <c r="H406" s="5" t="n"/>
      <c r="I406" s="6" t="n"/>
      <c r="J406" s="6" t="n"/>
      <c r="K406" s="6" t="n"/>
      <c r="L406" s="6" t="n"/>
      <c r="M406" s="20" t="n"/>
      <c r="N406" s="13" t="n"/>
      <c r="O406" s="30" t="n"/>
      <c r="P406" s="13" t="n"/>
      <c r="Q406" s="15" t="n"/>
      <c r="R406" s="17" t="n"/>
      <c r="S406" s="40" t="n"/>
      <c r="T406" s="19" t="n"/>
    </row>
    <row r="407" ht="16" customHeight="1">
      <c r="B407" s="1" t="n">
        <v>24</v>
      </c>
      <c r="C407" s="5" t="n"/>
      <c r="D407" s="6" t="n"/>
      <c r="E407" s="6" t="n"/>
      <c r="F407" s="6" t="n"/>
      <c r="G407" s="5" t="n"/>
      <c r="H407" s="5" t="n"/>
      <c r="I407" s="6" t="n"/>
      <c r="J407" s="6" t="n"/>
      <c r="K407" s="6" t="n"/>
      <c r="L407" s="6" t="n"/>
      <c r="M407" s="20" t="n"/>
      <c r="N407" s="13" t="n"/>
      <c r="O407" s="30" t="n"/>
      <c r="P407" s="13" t="n"/>
      <c r="Q407" s="15" t="n"/>
      <c r="R407" s="17" t="n"/>
      <c r="S407" s="40" t="n"/>
      <c r="T407" s="19">
        <f>(Q407*P407)*(1-R407)</f>
        <v/>
      </c>
    </row>
    <row r="408" ht="16" customHeight="1">
      <c r="B408" s="1" t="n">
        <v>25</v>
      </c>
      <c r="C408" s="5" t="n"/>
      <c r="D408" s="6" t="n"/>
      <c r="E408" s="6" t="n"/>
      <c r="F408" s="6" t="n"/>
      <c r="G408" s="5" t="n"/>
      <c r="H408" s="5" t="n"/>
      <c r="I408" s="6" t="n"/>
      <c r="J408" s="6" t="n"/>
      <c r="K408" s="6" t="n"/>
      <c r="L408" s="6" t="n"/>
      <c r="M408" s="20" t="n"/>
      <c r="N408" s="13" t="n"/>
      <c r="O408" s="30" t="n"/>
      <c r="P408" s="13" t="n"/>
      <c r="Q408" s="15" t="n"/>
      <c r="R408" s="17" t="n"/>
      <c r="S408" s="40" t="n"/>
      <c r="T408" s="19">
        <f>(Q408*P408)*(1-R408)</f>
        <v/>
      </c>
    </row>
    <row r="409" ht="16" customHeight="1">
      <c r="B409" s="1" t="n">
        <v>26</v>
      </c>
      <c r="C409" s="5" t="n"/>
      <c r="D409" s="6" t="n"/>
      <c r="E409" s="6" t="n"/>
      <c r="F409" s="6" t="n"/>
      <c r="G409" s="5" t="n"/>
      <c r="H409" s="5" t="n"/>
      <c r="I409" s="6" t="n"/>
      <c r="J409" s="6" t="n"/>
      <c r="K409" s="6" t="n"/>
      <c r="L409" s="6" t="n"/>
      <c r="M409" s="20" t="n"/>
      <c r="N409" s="13" t="n"/>
      <c r="O409" s="30" t="n"/>
      <c r="P409" s="13" t="n"/>
      <c r="Q409" s="15" t="n"/>
      <c r="R409" s="17" t="n"/>
      <c r="S409" s="40" t="n"/>
      <c r="T409" s="19">
        <f>(Q409*P409)*(1-R409)</f>
        <v/>
      </c>
    </row>
    <row r="410" ht="16" customHeight="1">
      <c r="B410" s="1" t="n">
        <v>27</v>
      </c>
      <c r="C410" s="5" t="n"/>
      <c r="D410" s="6" t="n"/>
      <c r="E410" s="6" t="n"/>
      <c r="F410" s="6" t="n"/>
      <c r="G410" s="5" t="n"/>
      <c r="H410" s="5" t="n"/>
      <c r="I410" s="6" t="n"/>
      <c r="J410" s="6" t="n"/>
      <c r="K410" s="6" t="n"/>
      <c r="L410" s="13" t="n"/>
      <c r="M410" s="13" t="n"/>
      <c r="N410" s="13" t="n"/>
      <c r="O410" s="13" t="n"/>
      <c r="P410" s="13" t="n"/>
      <c r="Q410" s="13" t="n"/>
      <c r="R410" s="13" t="n"/>
      <c r="S410" s="40" t="n"/>
      <c r="T410" s="19">
        <f>(Q410*P410)*(1-R410)</f>
        <v/>
      </c>
    </row>
    <row r="411" ht="16" customHeight="1">
      <c r="B411" s="1" t="n">
        <v>28</v>
      </c>
      <c r="C411" s="5" t="n"/>
      <c r="D411" s="6" t="n"/>
      <c r="E411" s="6" t="n"/>
      <c r="F411" s="6" t="n"/>
      <c r="G411" s="5" t="n"/>
      <c r="H411" s="5" t="n"/>
      <c r="I411" s="6" t="n"/>
      <c r="J411" s="6" t="n"/>
      <c r="K411" s="6" t="n"/>
      <c r="L411" s="6" t="n"/>
      <c r="M411" s="32" t="n"/>
      <c r="N411" s="13" t="n"/>
      <c r="O411" s="30" t="n"/>
      <c r="P411" s="13" t="n"/>
      <c r="Q411" s="15" t="n"/>
      <c r="R411" s="17" t="n"/>
      <c r="S411" s="40" t="n"/>
      <c r="T411" s="19">
        <f>(Q411*P411)*(1-R411)</f>
        <v/>
      </c>
    </row>
    <row r="412" ht="16" customHeight="1">
      <c r="B412" s="1" t="n">
        <v>35</v>
      </c>
      <c r="C412" s="5" t="n"/>
      <c r="D412" s="6" t="n"/>
      <c r="E412" s="6" t="n"/>
      <c r="F412" s="6" t="n"/>
      <c r="G412" s="5" t="n"/>
      <c r="H412" s="5" t="n"/>
      <c r="I412" s="6" t="n"/>
      <c r="J412" s="6" t="n"/>
      <c r="K412" s="6" t="n"/>
      <c r="L412" s="6" t="n"/>
      <c r="M412" s="20" t="n"/>
      <c r="N412" s="13" t="n"/>
      <c r="O412" s="30" t="n"/>
      <c r="P412" s="13" t="n"/>
      <c r="Q412" s="15" t="n"/>
      <c r="R412" s="17" t="n"/>
      <c r="S412" s="40" t="n"/>
      <c r="T412" s="19">
        <f>(Q412*P412)*(1-R412)</f>
        <v/>
      </c>
    </row>
    <row r="413" ht="16" customHeight="1">
      <c r="B413" s="1" t="n">
        <v>36</v>
      </c>
      <c r="C413" s="5" t="n"/>
      <c r="D413" s="6" t="n"/>
      <c r="E413" s="6" t="n"/>
      <c r="F413" s="6" t="n"/>
      <c r="G413" s="5" t="n"/>
      <c r="H413" s="5" t="n"/>
      <c r="I413" s="6" t="n"/>
      <c r="J413" s="6" t="n"/>
      <c r="K413" s="6" t="n"/>
      <c r="L413" s="6" t="n"/>
      <c r="M413" s="20" t="n"/>
      <c r="N413" s="13" t="n"/>
      <c r="O413" s="30" t="n"/>
      <c r="P413" s="13" t="n"/>
      <c r="Q413" s="15" t="n"/>
      <c r="R413" s="17" t="n"/>
      <c r="S413" s="40" t="n"/>
      <c r="T413" s="19">
        <f>(Q413*P413)*(1-R413)</f>
        <v/>
      </c>
    </row>
    <row r="414" ht="16" customHeight="1">
      <c r="B414" s="1" t="n">
        <v>37</v>
      </c>
      <c r="C414" s="5" t="n"/>
      <c r="D414" s="6" t="n"/>
      <c r="E414" s="6" t="n"/>
      <c r="F414" s="6" t="n"/>
      <c r="G414" s="5" t="n"/>
      <c r="H414" s="5" t="n"/>
      <c r="I414" s="6" t="n"/>
      <c r="J414" s="6" t="n"/>
      <c r="K414" s="6" t="n"/>
      <c r="L414" s="6" t="n"/>
      <c r="M414" s="20" t="n"/>
      <c r="N414" s="13" t="n"/>
      <c r="O414" s="30" t="n"/>
      <c r="P414" s="13" t="n"/>
      <c r="Q414" s="15" t="n"/>
      <c r="R414" s="17" t="n"/>
      <c r="S414" s="40" t="n"/>
      <c r="T414" s="19">
        <f>(Q414*P414)*(1-R414)</f>
        <v/>
      </c>
    </row>
    <row r="415" ht="16" customHeight="1">
      <c r="B415" s="1" t="n">
        <v>38</v>
      </c>
      <c r="C415" s="5" t="n"/>
      <c r="D415" s="6" t="n"/>
      <c r="E415" s="6" t="n"/>
      <c r="F415" s="6" t="n"/>
      <c r="G415" s="5" t="n"/>
      <c r="H415" s="5" t="n"/>
      <c r="I415" s="6" t="n"/>
      <c r="J415" s="6" t="n"/>
      <c r="K415" s="6" t="n"/>
      <c r="S415" s="37" t="n"/>
    </row>
    <row r="416" ht="16" customHeight="1">
      <c r="B416" s="1" t="n">
        <v>39</v>
      </c>
      <c r="C416" s="5" t="n"/>
      <c r="D416" s="6" t="n"/>
      <c r="E416" s="6" t="n"/>
      <c r="F416" s="6" t="n"/>
      <c r="G416" s="5" t="n"/>
      <c r="H416" s="5" t="n"/>
      <c r="I416" s="6" t="n"/>
      <c r="J416" s="6" t="n"/>
      <c r="K416" s="6" t="n"/>
      <c r="S416" s="37" t="n"/>
    </row>
    <row r="417" ht="16" customHeight="1">
      <c r="B417" s="1" t="n">
        <v>40</v>
      </c>
      <c r="C417" s="5" t="n"/>
      <c r="D417" s="6" t="n"/>
      <c r="E417" s="6" t="n"/>
      <c r="F417" s="6" t="n"/>
      <c r="G417" s="5" t="n"/>
      <c r="H417" s="5" t="n"/>
      <c r="I417" s="6" t="n"/>
      <c r="J417" s="6" t="n"/>
      <c r="K417" s="6" t="n"/>
      <c r="S417" s="37" t="n"/>
    </row>
    <row r="418" ht="16" customHeight="1">
      <c r="B418" s="1" t="n">
        <v>41</v>
      </c>
      <c r="C418" s="5" t="n"/>
      <c r="D418" s="6" t="n"/>
      <c r="E418" s="6" t="n"/>
      <c r="F418" s="6" t="n"/>
      <c r="G418" s="5" t="n"/>
      <c r="H418" s="5" t="n"/>
      <c r="I418" s="6" t="n"/>
      <c r="J418" s="6" t="n"/>
      <c r="K418" s="6" t="n"/>
      <c r="L418" s="6" t="n"/>
      <c r="M418" s="20" t="n"/>
      <c r="N418" s="13" t="n"/>
      <c r="O418" s="30" t="n"/>
      <c r="P418" s="13" t="n"/>
      <c r="Q418" s="15" t="n"/>
      <c r="R418" s="17" t="n"/>
      <c r="S418" s="40" t="n"/>
      <c r="T418" s="19" t="n"/>
    </row>
    <row r="419" ht="16" customHeight="1">
      <c r="B419" s="1" t="n">
        <v>42</v>
      </c>
      <c r="C419" s="5" t="n"/>
      <c r="D419" s="6" t="n"/>
      <c r="E419" s="6" t="n"/>
      <c r="F419" s="6" t="n"/>
      <c r="G419" s="5" t="n"/>
      <c r="H419" s="5" t="n"/>
      <c r="I419" s="6" t="n"/>
      <c r="J419" s="6" t="n"/>
      <c r="K419" s="6" t="n"/>
      <c r="L419" s="6" t="inlineStr">
        <is>
          <t>Raphael</t>
        </is>
      </c>
      <c r="M419" s="20" t="inlineStr">
        <is>
          <t>MTZ9206NI−80</t>
        </is>
      </c>
      <c r="N419" s="6" t="inlineStr">
        <is>
          <t>AM20-0906</t>
        </is>
      </c>
      <c r="O419" s="31" t="n"/>
      <c r="P419" s="13" t="n">
        <v>1</v>
      </c>
      <c r="Q419" s="15" t="n">
        <v>6820</v>
      </c>
      <c r="R419" s="17" t="n">
        <v>0</v>
      </c>
      <c r="S419" s="40" t="n"/>
      <c r="T419" s="19">
        <f>(Q419*P419)*(1-R419)</f>
        <v/>
      </c>
    </row>
    <row r="420" ht="16" customHeight="1">
      <c r="B420" s="1" t="n">
        <v>43</v>
      </c>
      <c r="C420" s="5" t="n"/>
      <c r="D420" s="6" t="n"/>
      <c r="E420" s="6" t="n"/>
      <c r="F420" s="6" t="n"/>
      <c r="G420" s="5" t="n"/>
      <c r="H420" s="5" t="n"/>
      <c r="I420" s="6" t="n"/>
      <c r="J420" s="6" t="n"/>
      <c r="K420" s="6" t="n"/>
      <c r="L420" s="6" t="n"/>
      <c r="M420" s="32" t="n"/>
      <c r="N420" s="13" t="n"/>
      <c r="O420" s="30" t="n"/>
      <c r="P420" s="13" t="n"/>
      <c r="Q420" s="15" t="n"/>
      <c r="R420" s="17" t="n"/>
      <c r="S420" s="40" t="n"/>
      <c r="T420" s="19">
        <f>(Q420*P420)*(1-R420)</f>
        <v/>
      </c>
    </row>
    <row r="421" ht="16" customHeight="1">
      <c r="B421" s="1" t="n">
        <v>44</v>
      </c>
      <c r="C421" s="5" t="n"/>
      <c r="D421" s="6" t="n"/>
      <c r="E421" s="6" t="n"/>
      <c r="F421" s="6" t="n"/>
      <c r="G421" s="5" t="n"/>
      <c r="H421" s="5" t="n"/>
      <c r="I421" s="6" t="n"/>
      <c r="J421" s="6" t="n"/>
      <c r="K421" s="6" t="n"/>
      <c r="L421" s="6" t="n"/>
      <c r="M421" s="32" t="n"/>
      <c r="N421" s="13" t="n"/>
      <c r="O421" s="30" t="n"/>
      <c r="P421" s="13" t="n"/>
      <c r="Q421" s="15" t="n"/>
      <c r="R421" s="17" t="n"/>
      <c r="S421" s="40" t="n"/>
      <c r="T421" s="19">
        <f>(Q421*P421)*(1-R421)</f>
        <v/>
      </c>
    </row>
    <row r="422" ht="16" customHeight="1">
      <c r="B422" s="1" t="n">
        <v>45</v>
      </c>
      <c r="C422" s="5" t="n"/>
      <c r="D422" s="6" t="n"/>
      <c r="E422" s="6" t="n"/>
      <c r="F422" s="6" t="n"/>
      <c r="G422" s="5" t="n"/>
      <c r="H422" s="5" t="n"/>
      <c r="I422" s="6" t="n"/>
      <c r="J422" s="6" t="n"/>
      <c r="K422" s="6" t="n"/>
      <c r="L422" s="6" t="n"/>
      <c r="M422" s="32" t="n"/>
      <c r="N422" s="13" t="n"/>
      <c r="O422" s="30" t="n"/>
      <c r="P422" s="13" t="n"/>
      <c r="Q422" s="15" t="n"/>
      <c r="R422" s="17" t="n"/>
      <c r="S422" s="40" t="n"/>
      <c r="T422" s="19">
        <f>(Q422*P422)*(1-R422)</f>
        <v/>
      </c>
    </row>
    <row r="423" ht="16" customHeight="1">
      <c r="B423" s="1" t="n">
        <v>46</v>
      </c>
      <c r="C423" s="5" t="n"/>
      <c r="D423" s="6" t="n"/>
      <c r="E423" s="6" t="n"/>
      <c r="F423" s="6" t="n"/>
      <c r="G423" s="5" t="n"/>
      <c r="H423" s="5" t="n"/>
      <c r="I423" s="6" t="n"/>
      <c r="J423" s="6" t="n"/>
      <c r="K423" s="6" t="n"/>
      <c r="L423" s="6" t="n"/>
      <c r="M423" s="32" t="n"/>
      <c r="N423" s="13" t="n"/>
      <c r="O423" s="30" t="n"/>
      <c r="P423" s="13" t="n"/>
      <c r="Q423" s="15" t="n"/>
      <c r="R423" s="17" t="n"/>
      <c r="S423" s="37" t="n"/>
      <c r="T423" s="19">
        <f>(Q423*P423)*(1-R423)</f>
        <v/>
      </c>
    </row>
    <row r="424" ht="16" customHeight="1">
      <c r="B424" s="1" t="n">
        <v>47</v>
      </c>
      <c r="C424" s="5" t="n"/>
      <c r="D424" s="6" t="n"/>
      <c r="E424" s="6" t="n"/>
      <c r="F424" s="6" t="n"/>
      <c r="G424" s="5" t="n"/>
      <c r="H424" s="5" t="n"/>
      <c r="I424" s="6" t="n"/>
      <c r="J424" s="6" t="n"/>
      <c r="K424" s="6" t="n"/>
      <c r="L424" s="6" t="n"/>
      <c r="M424" s="32" t="n"/>
      <c r="N424" s="13" t="n"/>
      <c r="O424" s="30" t="n"/>
      <c r="P424" s="13" t="n"/>
      <c r="Q424" s="15" t="n"/>
      <c r="R424" s="17" t="n"/>
      <c r="S424" s="37" t="n"/>
      <c r="T424" s="19">
        <f>(Q424*P424)*(1-R424)</f>
        <v/>
      </c>
    </row>
    <row r="425" ht="16" customHeight="1">
      <c r="B425" s="1" t="n">
        <v>48</v>
      </c>
      <c r="C425" s="5" t="n"/>
      <c r="D425" s="6" t="n"/>
      <c r="E425" s="6" t="n"/>
      <c r="F425" s="6" t="n"/>
      <c r="G425" s="5" t="n"/>
      <c r="H425" s="5" t="n"/>
      <c r="I425" s="6" t="n"/>
      <c r="J425" s="6" t="n"/>
      <c r="K425" s="6" t="n"/>
      <c r="L425" s="6" t="n"/>
      <c r="M425" s="32" t="n"/>
      <c r="N425" s="13" t="n"/>
      <c r="O425" s="30" t="n"/>
      <c r="P425" s="13" t="n"/>
      <c r="Q425" s="15" t="n"/>
      <c r="R425" s="17" t="n"/>
      <c r="S425" s="37" t="n"/>
      <c r="T425" s="19">
        <f>(Q425*P425)*(1-R425)</f>
        <v/>
      </c>
    </row>
    <row r="426" ht="16" customHeight="1">
      <c r="B426" s="1" t="n">
        <v>49</v>
      </c>
      <c r="C426" s="5" t="n"/>
      <c r="D426" s="6" t="n"/>
      <c r="E426" s="6" t="n"/>
      <c r="F426" s="6" t="n"/>
      <c r="G426" s="5" t="n"/>
      <c r="H426" s="5" t="n"/>
      <c r="I426" s="6" t="n"/>
      <c r="J426" s="6" t="n"/>
      <c r="K426" s="6" t="n"/>
      <c r="L426" s="6" t="n"/>
      <c r="M426" s="32" t="n"/>
      <c r="N426" s="13" t="n"/>
      <c r="O426" s="30" t="n"/>
      <c r="P426" s="13" t="n"/>
      <c r="Q426" s="15" t="n"/>
      <c r="R426" s="17" t="n"/>
      <c r="S426" s="37" t="n"/>
      <c r="T426" s="19">
        <f>(Q426*P426)*(1-R426)</f>
        <v/>
      </c>
    </row>
    <row r="427" ht="16" customHeight="1">
      <c r="B427" s="1" t="n">
        <v>50</v>
      </c>
      <c r="C427" s="5" t="n"/>
      <c r="D427" s="6" t="n"/>
      <c r="E427" s="6" t="n"/>
      <c r="F427" s="6" t="n"/>
      <c r="G427" s="5" t="n"/>
      <c r="H427" s="5" t="n"/>
      <c r="I427" s="6" t="n"/>
      <c r="J427" s="6" t="n"/>
      <c r="K427" s="6" t="n"/>
      <c r="L427" s="6" t="n"/>
      <c r="M427" s="32" t="n"/>
      <c r="N427" s="13" t="n"/>
      <c r="O427" s="30" t="n"/>
      <c r="P427" s="13" t="n"/>
      <c r="Q427" s="15" t="n"/>
      <c r="R427" s="17" t="n"/>
      <c r="S427" s="40" t="n"/>
      <c r="T427" s="19">
        <f>(Q427*P427)*(1-R427)</f>
        <v/>
      </c>
    </row>
    <row r="428" ht="16" customHeight="1">
      <c r="B428" s="1" t="n">
        <v>51</v>
      </c>
      <c r="C428" s="5" t="n"/>
      <c r="D428" s="6" t="n"/>
      <c r="E428" s="6" t="n"/>
      <c r="F428" s="6" t="n"/>
      <c r="G428" s="5" t="n"/>
      <c r="H428" s="5" t="n"/>
      <c r="I428" s="6" t="n"/>
      <c r="J428" s="6" t="n"/>
      <c r="K428" s="6" t="n"/>
      <c r="L428" s="6" t="n"/>
      <c r="M428" s="32" t="n"/>
      <c r="N428" s="13" t="n"/>
      <c r="O428" s="30" t="n"/>
      <c r="P428" s="13" t="n"/>
      <c r="Q428" s="15" t="n"/>
      <c r="R428" s="17" t="n"/>
      <c r="S428" s="37" t="n"/>
      <c r="T428" s="19">
        <f>(Q428*P428)*(1-R428)</f>
        <v/>
      </c>
    </row>
    <row r="429" ht="16" customHeight="1">
      <c r="B429" s="1" t="n">
        <v>52</v>
      </c>
      <c r="C429" s="5" t="n"/>
      <c r="D429" s="6" t="n"/>
      <c r="E429" s="6" t="n"/>
      <c r="F429" s="6" t="n"/>
      <c r="G429" s="5" t="n"/>
      <c r="H429" s="5" t="n"/>
      <c r="I429" s="6" t="n"/>
      <c r="J429" s="6" t="n"/>
      <c r="K429" s="6" t="n"/>
      <c r="L429" s="6" t="n"/>
      <c r="M429" s="32" t="n"/>
      <c r="N429" s="13" t="n"/>
      <c r="O429" s="30" t="n"/>
      <c r="P429" s="13" t="n"/>
      <c r="Q429" s="15" t="n"/>
      <c r="R429" s="17" t="n"/>
      <c r="S429" s="37" t="n"/>
      <c r="T429" s="19">
        <f>(Q429*P429)*(1-R429)</f>
        <v/>
      </c>
    </row>
    <row r="430" ht="16" customHeight="1">
      <c r="B430" s="1" t="n">
        <v>53</v>
      </c>
      <c r="C430" s="5" t="n"/>
      <c r="D430" s="6" t="n"/>
      <c r="E430" s="6" t="n"/>
      <c r="F430" s="6" t="n"/>
      <c r="G430" s="5" t="n"/>
      <c r="H430" s="5" t="n"/>
      <c r="I430" s="6" t="n"/>
      <c r="J430" s="6" t="n"/>
      <c r="K430" s="6" t="n"/>
      <c r="L430" s="6" t="n"/>
      <c r="M430" s="32" t="n"/>
      <c r="N430" s="13" t="n"/>
      <c r="O430" s="30" t="n"/>
      <c r="P430" s="13" t="n"/>
      <c r="Q430" s="15" t="n"/>
      <c r="R430" s="17" t="n"/>
      <c r="S430" s="37" t="n"/>
      <c r="T430" s="19">
        <f>(Q430*P430)*(1-R430)</f>
        <v/>
      </c>
    </row>
    <row r="431" ht="16" customHeight="1">
      <c r="B431" s="1" t="n">
        <v>54</v>
      </c>
      <c r="C431" s="5" t="n"/>
      <c r="D431" s="6" t="n"/>
      <c r="E431" s="6" t="n"/>
      <c r="F431" s="6" t="n"/>
      <c r="G431" s="5" t="n"/>
      <c r="H431" s="5" t="n"/>
      <c r="I431" s="6" t="n"/>
      <c r="J431" s="6" t="n"/>
      <c r="K431" s="6" t="n"/>
      <c r="L431" s="6" t="n"/>
      <c r="M431" s="32" t="n"/>
      <c r="N431" s="13" t="n"/>
      <c r="O431" s="30" t="n"/>
      <c r="P431" s="13" t="n"/>
      <c r="Q431" s="15" t="n"/>
      <c r="R431" s="17" t="n"/>
      <c r="S431" s="37" t="n"/>
      <c r="T431" s="19">
        <f>(Q431*P431)*(1-R431)</f>
        <v/>
      </c>
    </row>
    <row r="432" ht="16" customHeight="1">
      <c r="B432" s="1" t="n">
        <v>55</v>
      </c>
      <c r="C432" s="5" t="n"/>
      <c r="D432" s="6" t="n"/>
      <c r="E432" s="6" t="n"/>
      <c r="F432" s="6" t="n"/>
      <c r="G432" s="5" t="n"/>
      <c r="H432" s="5" t="n"/>
      <c r="I432" s="6" t="n"/>
      <c r="J432" s="6" t="n"/>
      <c r="K432" s="6" t="n"/>
      <c r="L432" s="6" t="n"/>
      <c r="M432" s="20" t="n"/>
      <c r="N432" s="13" t="n"/>
      <c r="O432" s="30" t="n"/>
      <c r="P432" s="13" t="n"/>
      <c r="Q432" s="15" t="n"/>
      <c r="R432" s="17" t="n"/>
      <c r="S432" s="40" t="n"/>
      <c r="T432" s="19">
        <f>(Q432*P432)*(1-R432)</f>
        <v/>
      </c>
    </row>
    <row r="433" ht="16" customHeight="1">
      <c r="B433" s="1" t="n">
        <v>56</v>
      </c>
      <c r="C433" s="5" t="n"/>
      <c r="D433" s="6" t="n"/>
      <c r="E433" s="6" t="n"/>
      <c r="F433" s="6" t="n"/>
      <c r="G433" s="5" t="n"/>
      <c r="H433" s="5" t="n"/>
      <c r="I433" s="6" t="n"/>
      <c r="J433" s="6" t="n"/>
      <c r="K433" s="6" t="n"/>
      <c r="L433" s="6" t="n"/>
      <c r="M433" s="20" t="n"/>
      <c r="N433" s="13" t="n"/>
      <c r="O433" s="30" t="n"/>
      <c r="P433" s="13" t="n"/>
      <c r="Q433" s="15" t="n"/>
      <c r="R433" s="17" t="n"/>
      <c r="S433" s="40" t="n"/>
      <c r="T433" s="19">
        <f>(Q433*P433)*(1-R433)</f>
        <v/>
      </c>
    </row>
    <row r="434" ht="16" customHeight="1">
      <c r="B434" s="1" t="n">
        <v>57</v>
      </c>
      <c r="C434" s="5" t="n"/>
      <c r="D434" s="6" t="n"/>
      <c r="E434" s="6" t="n"/>
      <c r="F434" s="6" t="n"/>
      <c r="G434" s="5" t="n"/>
      <c r="H434" s="5" t="n"/>
      <c r="I434" s="6" t="n"/>
      <c r="J434" s="6" t="n"/>
      <c r="K434" s="6" t="n"/>
      <c r="L434" s="6" t="n"/>
      <c r="M434" s="32" t="n"/>
      <c r="N434" s="13" t="n"/>
      <c r="O434" s="30" t="n"/>
      <c r="P434" s="13" t="n"/>
      <c r="Q434" s="15" t="n"/>
      <c r="R434" s="17" t="n"/>
      <c r="S434" s="40" t="n"/>
      <c r="T434" s="19">
        <f>(Q434*P434)*(1-R434)</f>
        <v/>
      </c>
    </row>
    <row r="435" ht="16" customHeight="1">
      <c r="B435" s="1" t="n">
        <v>58</v>
      </c>
      <c r="C435" s="5" t="n"/>
      <c r="D435" s="6" t="n"/>
      <c r="E435" s="6" t="n"/>
      <c r="F435" s="6" t="n"/>
      <c r="G435" s="5" t="n"/>
      <c r="H435" s="5" t="n"/>
      <c r="I435" s="6" t="n"/>
      <c r="J435" s="6" t="n"/>
      <c r="K435" s="6" t="n"/>
      <c r="L435" s="6" t="n"/>
      <c r="M435" s="32" t="n"/>
      <c r="N435" s="13" t="n"/>
      <c r="O435" s="30" t="n"/>
      <c r="P435" s="13" t="n"/>
      <c r="Q435" s="15" t="n"/>
      <c r="R435" s="17" t="n"/>
      <c r="S435" s="37" t="n"/>
      <c r="T435" s="19">
        <f>(Q435*P435)*(1-R435)</f>
        <v/>
      </c>
    </row>
    <row r="436" ht="16" customHeight="1">
      <c r="B436" s="1" t="n">
        <v>1</v>
      </c>
      <c r="C436" s="5" t="n"/>
      <c r="D436" s="6" t="n"/>
      <c r="E436" s="6" t="n"/>
      <c r="F436" s="6" t="n"/>
      <c r="G436" s="5" t="n"/>
      <c r="H436" s="5" t="n"/>
      <c r="I436" s="6" t="n"/>
      <c r="J436" s="6" t="n"/>
      <c r="K436" s="6" t="n"/>
      <c r="L436" s="49" t="n"/>
      <c r="M436" s="20" t="n"/>
      <c r="N436" s="13" t="n"/>
      <c r="O436" s="30" t="n"/>
      <c r="P436" s="13" t="n"/>
      <c r="Q436" s="15" t="n"/>
      <c r="R436" s="17" t="n"/>
      <c r="S436" s="40" t="n"/>
      <c r="T436" s="19">
        <f>(Q436*P436)*(1-R436)</f>
        <v/>
      </c>
    </row>
    <row r="437" ht="16" customHeight="1">
      <c r="B437" s="1" t="n">
        <v>2</v>
      </c>
      <c r="C437" s="5" t="n"/>
      <c r="D437" s="6" t="n"/>
      <c r="E437" s="6" t="n"/>
      <c r="F437" s="6" t="n"/>
      <c r="G437" s="5" t="n"/>
      <c r="H437" s="5" t="n"/>
      <c r="I437" s="6" t="n"/>
      <c r="J437" s="6" t="n"/>
      <c r="K437" s="6" t="n"/>
      <c r="L437" s="6" t="n"/>
      <c r="M437" s="20" t="n"/>
      <c r="N437" s="13" t="n"/>
      <c r="O437" s="30" t="n"/>
      <c r="P437" s="13" t="n"/>
      <c r="Q437" s="15" t="n"/>
      <c r="R437" s="17" t="n"/>
      <c r="S437" s="40" t="n"/>
      <c r="T437" s="19">
        <f>(Q437*P437)*(1-R437)</f>
        <v/>
      </c>
    </row>
    <row r="438" ht="16" customHeight="1">
      <c r="B438" s="1" t="n">
        <v>3</v>
      </c>
      <c r="C438" s="5" t="n"/>
      <c r="D438" s="6" t="n"/>
      <c r="E438" s="6" t="n"/>
      <c r="F438" s="6" t="n"/>
      <c r="G438" s="5" t="n"/>
      <c r="H438" s="5" t="n"/>
      <c r="I438" s="6" t="n"/>
      <c r="J438" s="6" t="n"/>
      <c r="K438" s="6" t="n"/>
      <c r="L438" s="6" t="inlineStr">
        <is>
          <t>Ormat</t>
        </is>
      </c>
      <c r="M438" s="20" t="inlineStr">
        <is>
          <t>955.071.676.1</t>
        </is>
      </c>
      <c r="N438" s="13" t="inlineStr">
        <is>
          <t>AJ21-0702</t>
        </is>
      </c>
      <c r="O438" s="30" t="inlineStr">
        <is>
          <t>V</t>
        </is>
      </c>
      <c r="P438" s="13" t="n">
        <v>10</v>
      </c>
      <c r="Q438" s="15" t="n">
        <v>6043</v>
      </c>
      <c r="R438" s="17" t="n">
        <v>0</v>
      </c>
      <c r="S438" s="40" t="n"/>
      <c r="T438" s="19">
        <f>(Q438*P438)*(1-R438)</f>
        <v/>
      </c>
    </row>
    <row r="439" ht="16" customHeight="1">
      <c r="B439" s="1" t="n">
        <v>4</v>
      </c>
      <c r="C439" s="5" t="n"/>
      <c r="D439" s="6" t="n"/>
      <c r="E439" s="6" t="n"/>
      <c r="F439" s="6" t="n"/>
      <c r="G439" s="5" t="n"/>
      <c r="H439" s="5" t="n"/>
      <c r="I439" s="6" t="n"/>
      <c r="J439" s="6" t="n"/>
      <c r="K439" s="6" t="n"/>
      <c r="L439" s="6" t="n"/>
      <c r="M439" s="20" t="n"/>
      <c r="N439" s="13" t="n"/>
      <c r="O439" s="30" t="n"/>
      <c r="P439" s="13" t="n"/>
      <c r="Q439" s="15" t="n"/>
      <c r="R439" s="17" t="n"/>
      <c r="S439" s="40" t="n"/>
      <c r="T439" s="19">
        <f>(Q439*P439)*(1-R439)</f>
        <v/>
      </c>
    </row>
    <row r="440" ht="16" customHeight="1">
      <c r="B440" s="1" t="n">
        <v>5</v>
      </c>
      <c r="C440" s="5" t="n"/>
      <c r="D440" s="6" t="n"/>
      <c r="E440" s="6" t="n"/>
      <c r="F440" s="6" t="n"/>
      <c r="G440" s="5" t="n"/>
      <c r="H440" s="5" t="n"/>
      <c r="I440" s="6" t="n"/>
      <c r="J440" s="6" t="n"/>
      <c r="K440" s="6" t="n"/>
      <c r="L440" s="6" t="n"/>
      <c r="M440" s="20" t="n"/>
      <c r="N440" s="13" t="n"/>
      <c r="O440" s="30" t="n"/>
      <c r="P440" s="13" t="n"/>
      <c r="Q440" s="15" t="n"/>
      <c r="R440" s="17" t="n"/>
      <c r="S440" s="40" t="n"/>
      <c r="T440" s="19">
        <f>(Q440*P440)*(1-R440)</f>
        <v/>
      </c>
    </row>
    <row r="441" ht="16" customHeight="1">
      <c r="B441" s="1" t="n">
        <v>6</v>
      </c>
      <c r="C441" s="5" t="n"/>
      <c r="D441" s="6" t="n"/>
      <c r="E441" s="6" t="n"/>
      <c r="F441" s="6" t="n"/>
      <c r="G441" s="5" t="n"/>
      <c r="H441" s="5" t="n"/>
      <c r="I441" s="6" t="n"/>
      <c r="J441" s="6" t="n"/>
      <c r="K441" s="6" t="n"/>
      <c r="L441" s="6" t="inlineStr">
        <is>
          <t>Ormat</t>
        </is>
      </c>
      <c r="M441" s="20" t="inlineStr">
        <is>
          <t>955.070.093.1</t>
        </is>
      </c>
      <c r="N441" s="13" t="inlineStr">
        <is>
          <t>AJ22-0701</t>
        </is>
      </c>
      <c r="O441" s="30" t="inlineStr">
        <is>
          <t>V</t>
        </is>
      </c>
      <c r="P441" s="13" t="n">
        <v>1</v>
      </c>
      <c r="Q441" s="15" t="n">
        <v>3541</v>
      </c>
      <c r="R441" s="17" t="n">
        <v>0</v>
      </c>
      <c r="S441" s="40" t="n"/>
      <c r="T441" s="19">
        <f>(Q441*P441)*(1-R441)</f>
        <v/>
      </c>
    </row>
    <row r="442" ht="16" customHeight="1">
      <c r="B442" s="1" t="n">
        <v>7</v>
      </c>
      <c r="C442" s="5" t="n"/>
      <c r="D442" s="6" t="n"/>
      <c r="E442" s="6" t="n"/>
      <c r="F442" s="6" t="n"/>
      <c r="G442" s="5" t="n"/>
      <c r="H442" s="5" t="n"/>
      <c r="I442" s="6" t="n"/>
      <c r="J442" s="6" t="n"/>
      <c r="K442" s="6" t="n"/>
      <c r="L442" s="6" t="n"/>
      <c r="M442" s="20" t="n"/>
      <c r="N442" s="13" t="n"/>
      <c r="O442" s="30" t="n"/>
      <c r="P442" s="13" t="n"/>
      <c r="Q442" s="15" t="n"/>
      <c r="R442" s="17" t="n"/>
      <c r="S442" s="40" t="n"/>
      <c r="T442" s="19">
        <f>(Q442*P442)*(1-R442)</f>
        <v/>
      </c>
    </row>
    <row r="443" ht="16" customHeight="1">
      <c r="B443" s="1" t="n">
        <v>8</v>
      </c>
      <c r="C443" s="5" t="n"/>
      <c r="D443" s="6" t="n"/>
      <c r="E443" s="6" t="n"/>
      <c r="F443" s="6" t="n"/>
      <c r="G443" s="5" t="n"/>
      <c r="H443" s="5" t="n"/>
      <c r="I443" s="6" t="n"/>
      <c r="J443" s="6" t="n"/>
      <c r="K443" s="6" t="n"/>
      <c r="L443" s="6" t="n"/>
      <c r="M443" s="20" t="n"/>
      <c r="N443" s="13" t="n"/>
      <c r="O443" s="30" t="n"/>
      <c r="P443" s="13" t="n"/>
      <c r="Q443" s="15" t="n"/>
      <c r="R443" s="17" t="n"/>
      <c r="S443" s="40" t="n"/>
      <c r="T443" s="19">
        <f>(Q443*P443)*(1-R443)</f>
        <v/>
      </c>
    </row>
    <row r="444" ht="16" customHeight="1">
      <c r="B444" s="1" t="n">
        <v>9</v>
      </c>
      <c r="C444" s="5" t="n"/>
      <c r="D444" s="6" t="n"/>
      <c r="E444" s="6" t="n"/>
      <c r="F444" s="6" t="n"/>
      <c r="G444" s="5" t="n"/>
      <c r="H444" s="5" t="n"/>
      <c r="I444" s="6" t="n"/>
      <c r="J444" s="6" t="n"/>
      <c r="K444" s="6" t="n"/>
      <c r="L444" s="6" t="n"/>
      <c r="M444" s="20" t="n"/>
      <c r="N444" s="13" t="n"/>
      <c r="O444" s="30" t="n"/>
      <c r="P444" s="13" t="n"/>
      <c r="Q444" s="15" t="n"/>
      <c r="R444" s="17" t="n"/>
      <c r="S444" s="40" t="n"/>
      <c r="T444" s="19">
        <f>(Q444*P444)*(1-R444)</f>
        <v/>
      </c>
    </row>
    <row r="445" ht="16" customHeight="1">
      <c r="B445" s="1" t="n">
        <v>10</v>
      </c>
      <c r="C445" s="5" t="n"/>
      <c r="D445" s="6" t="n"/>
      <c r="E445" s="6" t="n"/>
      <c r="F445" s="6" t="n"/>
      <c r="G445" s="5" t="n"/>
      <c r="H445" s="5" t="n"/>
      <c r="I445" s="6" t="n"/>
      <c r="J445" s="6" t="n"/>
      <c r="K445" s="6" t="n"/>
      <c r="L445" s="6" t="n"/>
      <c r="M445" s="20" t="n"/>
      <c r="N445" s="13" t="n"/>
      <c r="O445" s="30" t="n"/>
      <c r="P445" s="13" t="n"/>
      <c r="Q445" s="15" t="n"/>
      <c r="R445" s="17" t="n"/>
      <c r="S445" s="40" t="n"/>
      <c r="T445" s="19">
        <f>(Q445*P445)*(1-R445)</f>
        <v/>
      </c>
    </row>
    <row r="446" ht="16" customHeight="1">
      <c r="B446" s="1" t="n">
        <v>11</v>
      </c>
      <c r="C446" s="5" t="n"/>
      <c r="D446" s="6" t="n"/>
      <c r="E446" s="6" t="n"/>
      <c r="F446" s="6" t="n"/>
      <c r="G446" s="5" t="n"/>
      <c r="H446" s="5" t="n"/>
      <c r="I446" s="6" t="n"/>
      <c r="J446" s="6" t="n"/>
      <c r="K446" s="6" t="n"/>
      <c r="L446" s="6" t="inlineStr">
        <is>
          <t>Ormat</t>
        </is>
      </c>
      <c r="M446" s="20" t="inlineStr">
        <is>
          <t>955.070.741.1</t>
        </is>
      </c>
      <c r="N446" s="13" t="inlineStr">
        <is>
          <t>AJ21-0601</t>
        </is>
      </c>
      <c r="O446" s="30" t="inlineStr">
        <is>
          <t>V</t>
        </is>
      </c>
      <c r="P446" s="13" t="n">
        <v>1</v>
      </c>
      <c r="Q446" s="15" t="n">
        <v>284</v>
      </c>
      <c r="R446" s="17" t="n">
        <v>0</v>
      </c>
      <c r="S446" s="40" t="n"/>
      <c r="T446" s="19">
        <f>(Q446*P446)*(1-R446)</f>
        <v/>
      </c>
    </row>
    <row r="447" ht="16" customHeight="1">
      <c r="B447" s="1" t="n">
        <v>12</v>
      </c>
      <c r="C447" s="5" t="n"/>
      <c r="D447" s="6" t="n"/>
      <c r="E447" s="6" t="n"/>
      <c r="F447" s="6" t="n"/>
      <c r="G447" s="5" t="n"/>
      <c r="H447" s="5" t="n"/>
      <c r="I447" s="6" t="n"/>
      <c r="J447" s="6" t="n"/>
      <c r="K447" s="6" t="n"/>
      <c r="L447" s="6" t="inlineStr">
        <is>
          <t>Ormat</t>
        </is>
      </c>
      <c r="M447" s="20" t="inlineStr">
        <is>
          <t>955.070.841.1</t>
        </is>
      </c>
      <c r="N447" s="13" t="inlineStr">
        <is>
          <t>AJ20-1103</t>
        </is>
      </c>
      <c r="O447" s="30" t="inlineStr">
        <is>
          <t>V</t>
        </is>
      </c>
      <c r="P447" s="13" t="n">
        <v>4</v>
      </c>
      <c r="Q447" s="15" t="n">
        <v>134.8</v>
      </c>
      <c r="R447" s="17" t="n">
        <v>0</v>
      </c>
      <c r="S447" s="40" t="n"/>
      <c r="T447" s="19">
        <f>(Q447*P447)*(1-R447)</f>
        <v/>
      </c>
    </row>
    <row r="448" ht="16" customHeight="1">
      <c r="B448" s="1" t="n">
        <v>13</v>
      </c>
      <c r="C448" s="5" t="n"/>
      <c r="D448" s="6" t="n"/>
      <c r="E448" s="6" t="n"/>
      <c r="F448" s="6" t="n"/>
      <c r="G448" s="5" t="n"/>
      <c r="H448" s="5" t="n"/>
      <c r="I448" s="6" t="n"/>
      <c r="J448" s="6" t="n"/>
      <c r="K448" s="6" t="n"/>
      <c r="L448" s="6" t="inlineStr">
        <is>
          <t>Ormat</t>
        </is>
      </c>
      <c r="M448" s="20" t="inlineStr">
        <is>
          <t>955.071.363.1</t>
        </is>
      </c>
      <c r="N448" s="13" t="inlineStr">
        <is>
          <t>AJ22-0707</t>
        </is>
      </c>
      <c r="O448" s="30" t="inlineStr">
        <is>
          <t>V</t>
        </is>
      </c>
      <c r="P448" s="13" t="n">
        <v>2</v>
      </c>
      <c r="Q448" s="15" t="n">
        <v>270</v>
      </c>
      <c r="R448" s="17" t="n">
        <v>0</v>
      </c>
      <c r="S448" s="40" t="n"/>
      <c r="T448" s="19">
        <f>(Q448*P448)*(1-R448)</f>
        <v/>
      </c>
    </row>
    <row r="449" ht="16" customHeight="1">
      <c r="B449" s="1" t="n">
        <v>14</v>
      </c>
      <c r="C449" s="5" t="n"/>
      <c r="D449" s="6" t="n"/>
      <c r="E449" s="6" t="n"/>
      <c r="F449" s="6" t="n"/>
      <c r="G449" s="5" t="n"/>
      <c r="H449" s="5" t="n"/>
      <c r="I449" s="6" t="n"/>
      <c r="J449" s="6" t="n"/>
      <c r="K449" s="6" t="n"/>
      <c r="L449" s="6" t="inlineStr">
        <is>
          <t>Ormat</t>
        </is>
      </c>
      <c r="M449" s="20" t="inlineStr">
        <is>
          <t>955.070.840.1</t>
        </is>
      </c>
      <c r="N449" s="13" t="inlineStr">
        <is>
          <t>AJ23-0301</t>
        </is>
      </c>
      <c r="O449" s="30" t="inlineStr">
        <is>
          <t>V</t>
        </is>
      </c>
      <c r="P449" s="13" t="n">
        <v>1</v>
      </c>
      <c r="Q449" s="15" t="n">
        <v>245</v>
      </c>
      <c r="R449" s="17" t="n">
        <v>0</v>
      </c>
      <c r="S449" s="40" t="n"/>
      <c r="T449" s="19">
        <f>(Q449*P449)*(1-R449)</f>
        <v/>
      </c>
    </row>
    <row r="450" ht="16" customHeight="1">
      <c r="B450" s="1" t="n">
        <v>15</v>
      </c>
      <c r="C450" s="5" t="n"/>
      <c r="D450" s="6" t="n"/>
      <c r="E450" s="6" t="n"/>
      <c r="F450" s="6" t="n"/>
      <c r="G450" s="5" t="n"/>
      <c r="H450" s="5" t="n"/>
      <c r="I450" s="6" t="n"/>
      <c r="J450" s="6" t="n"/>
      <c r="K450" s="6" t="n"/>
      <c r="L450" s="6" t="inlineStr">
        <is>
          <t>Ormat</t>
        </is>
      </c>
      <c r="M450" s="20" t="inlineStr">
        <is>
          <t>955.071.839.1</t>
        </is>
      </c>
      <c r="N450" s="13" t="inlineStr">
        <is>
          <t>AJ20-0901</t>
        </is>
      </c>
      <c r="O450" s="30" t="inlineStr">
        <is>
          <t>V</t>
        </is>
      </c>
      <c r="P450" s="13" t="n">
        <v>2</v>
      </c>
      <c r="Q450" s="15" t="n">
        <v>153</v>
      </c>
      <c r="R450" s="17" t="n">
        <v>0</v>
      </c>
      <c r="S450" s="40" t="n"/>
      <c r="T450" s="19">
        <f>(Q450*P450)*(1-R450)</f>
        <v/>
      </c>
    </row>
    <row r="451" ht="16" customHeight="1">
      <c r="B451" s="1" t="n">
        <v>16</v>
      </c>
      <c r="C451" s="5" t="n"/>
      <c r="D451" s="6" t="n"/>
      <c r="E451" s="6" t="n"/>
      <c r="F451" s="6" t="n"/>
      <c r="G451" s="5" t="n"/>
      <c r="H451" s="5" t="n"/>
      <c r="I451" s="6" t="n"/>
      <c r="J451" s="6" t="n"/>
      <c r="K451" s="6" t="n"/>
      <c r="L451" s="6" t="inlineStr">
        <is>
          <t>Ormat</t>
        </is>
      </c>
      <c r="M451" s="20" t="inlineStr">
        <is>
          <t>955.070.839.1</t>
        </is>
      </c>
      <c r="N451" s="34" t="inlineStr">
        <is>
          <t>AJ20-0402</t>
        </is>
      </c>
      <c r="O451" s="30" t="inlineStr">
        <is>
          <t>V</t>
        </is>
      </c>
      <c r="P451" s="13" t="n">
        <v>4</v>
      </c>
      <c r="Q451" s="15" t="n">
        <v>100</v>
      </c>
      <c r="R451" s="17" t="n">
        <v>0</v>
      </c>
      <c r="S451" s="40" t="n"/>
      <c r="T451" s="19">
        <f>(Q451*P451)*(1-R451)</f>
        <v/>
      </c>
    </row>
    <row r="452" ht="16" customHeight="1">
      <c r="B452" s="1" t="n">
        <v>17</v>
      </c>
      <c r="C452" s="5" t="n"/>
      <c r="D452" s="6" t="n"/>
      <c r="E452" s="6" t="n"/>
      <c r="F452" s="6" t="n"/>
      <c r="G452" s="5" t="n"/>
      <c r="H452" s="5" t="n"/>
      <c r="I452" s="6" t="n"/>
      <c r="J452" s="6" t="n"/>
      <c r="K452" s="6" t="n"/>
      <c r="L452" s="6" t="n"/>
      <c r="M452" s="20" t="n"/>
      <c r="N452" s="13" t="n"/>
      <c r="O452" s="30" t="n"/>
      <c r="P452" s="13" t="n"/>
      <c r="Q452" s="15" t="n"/>
      <c r="R452" s="17" t="n"/>
      <c r="S452" s="40" t="n"/>
      <c r="T452" s="19">
        <f>(Q452*P452)*(1-R452)</f>
        <v/>
      </c>
    </row>
    <row r="453" ht="16" customHeight="1">
      <c r="B453" s="1" t="n">
        <v>18</v>
      </c>
      <c r="C453" s="5" t="n"/>
      <c r="D453" s="6" t="n"/>
      <c r="E453" s="6" t="n"/>
      <c r="F453" s="6" t="n"/>
      <c r="G453" s="5" t="n"/>
      <c r="H453" s="5" t="n"/>
      <c r="I453" s="6" t="n"/>
      <c r="J453" s="6" t="n"/>
      <c r="K453" s="6" t="n"/>
      <c r="L453" s="6" t="n"/>
      <c r="M453" s="20" t="n"/>
      <c r="N453" s="13" t="n"/>
      <c r="O453" s="30" t="n"/>
      <c r="P453" s="13" t="n"/>
      <c r="Q453" s="15" t="n"/>
      <c r="R453" s="17" t="n"/>
      <c r="S453" s="40" t="n"/>
      <c r="T453" s="19">
        <f>(Q453*P453)*(1-R453)</f>
        <v/>
      </c>
    </row>
    <row r="454" ht="16" customHeight="1">
      <c r="B454" s="1" t="n">
        <v>19</v>
      </c>
      <c r="C454" s="5" t="n"/>
      <c r="D454" s="6" t="n"/>
      <c r="E454" s="6" t="n"/>
      <c r="F454" s="6" t="n"/>
      <c r="G454" s="5" t="n"/>
      <c r="H454" s="5" t="n"/>
      <c r="I454" s="6" t="n"/>
      <c r="J454" s="6" t="n"/>
      <c r="K454" s="6" t="n"/>
      <c r="L454" s="6" t="n"/>
      <c r="M454" s="20" t="n"/>
      <c r="N454" s="13" t="n"/>
      <c r="O454" s="30" t="n"/>
      <c r="P454" s="13" t="n"/>
      <c r="Q454" s="15" t="n"/>
      <c r="R454" s="17" t="n"/>
      <c r="S454" s="40" t="n"/>
      <c r="T454" s="19">
        <f>(Q454*P454)*(1-R454)</f>
        <v/>
      </c>
    </row>
    <row r="455" ht="16" customHeight="1">
      <c r="B455" s="1" t="n">
        <v>20</v>
      </c>
      <c r="C455" s="5" t="n"/>
      <c r="D455" s="6" t="n"/>
      <c r="E455" s="6" t="n"/>
      <c r="F455" s="6" t="n"/>
      <c r="G455" s="5" t="n"/>
      <c r="H455" s="5" t="n"/>
      <c r="I455" s="6" t="n"/>
      <c r="J455" s="6" t="n"/>
      <c r="K455" s="6" t="n"/>
      <c r="L455" s="6" t="n"/>
      <c r="M455" s="20" t="n"/>
      <c r="N455" s="13" t="n"/>
      <c r="O455" s="30" t="n"/>
      <c r="P455" s="13" t="n"/>
      <c r="Q455" s="15" t="n"/>
      <c r="R455" s="17" t="n"/>
      <c r="S455" s="40" t="n"/>
      <c r="T455" s="19">
        <f>(Q455*P455)*(1-R455)</f>
        <v/>
      </c>
    </row>
    <row r="456" ht="16" customHeight="1">
      <c r="B456" s="1" t="n">
        <v>21</v>
      </c>
      <c r="C456" s="5" t="n"/>
      <c r="D456" s="6" t="n"/>
      <c r="E456" s="6" t="n"/>
      <c r="F456" s="6" t="n"/>
      <c r="G456" s="5" t="n"/>
      <c r="H456" s="5" t="n"/>
      <c r="I456" s="6" t="n"/>
      <c r="J456" s="6" t="n"/>
      <c r="K456" s="6" t="n"/>
      <c r="L456" s="6" t="n"/>
      <c r="M456" s="20" t="n"/>
      <c r="N456" s="13" t="n"/>
      <c r="O456" s="30" t="n"/>
      <c r="P456" s="13" t="n"/>
      <c r="Q456" s="15" t="n"/>
      <c r="R456" s="17" t="n"/>
      <c r="S456" s="40" t="n"/>
      <c r="T456" s="19">
        <f>(Q456*P456)*(1-R456)</f>
        <v/>
      </c>
    </row>
    <row r="457" ht="16" customHeight="1">
      <c r="B457" s="1" t="n">
        <v>22</v>
      </c>
      <c r="C457" s="5" t="n"/>
      <c r="D457" s="6" t="n"/>
      <c r="E457" s="6" t="n"/>
      <c r="F457" s="6" t="n"/>
      <c r="G457" s="5" t="n"/>
      <c r="H457" s="5" t="n"/>
      <c r="I457" s="6" t="n"/>
      <c r="J457" s="6" t="n"/>
      <c r="K457" s="6" t="n"/>
      <c r="L457" s="6" t="n"/>
      <c r="M457" s="20" t="n"/>
      <c r="N457" s="13" t="n"/>
      <c r="O457" s="30" t="n"/>
      <c r="P457" s="13" t="n"/>
      <c r="Q457" s="15" t="n"/>
      <c r="R457" s="17" t="n"/>
      <c r="S457" s="40" t="n"/>
      <c r="T457" s="19">
        <f>(Q457*P457)*(1-R457)</f>
        <v/>
      </c>
    </row>
    <row r="458" ht="16" customHeight="1">
      <c r="B458" s="1" t="n">
        <v>23</v>
      </c>
      <c r="C458" s="5" t="n"/>
      <c r="D458" s="6" t="n"/>
      <c r="E458" s="6" t="n"/>
      <c r="F458" s="6" t="n"/>
      <c r="G458" s="5" t="n"/>
      <c r="H458" s="5" t="n"/>
      <c r="I458" s="6" t="n"/>
      <c r="J458" s="6" t="n"/>
      <c r="K458" s="6" t="n"/>
      <c r="L458" s="6" t="n"/>
      <c r="M458" s="20" t="n"/>
      <c r="N458" s="13" t="n"/>
      <c r="O458" s="30" t="n"/>
      <c r="P458" s="13" t="n"/>
      <c r="Q458" s="15" t="n"/>
      <c r="R458" s="17" t="n"/>
      <c r="S458" s="40" t="n"/>
      <c r="T458" s="19" t="n"/>
    </row>
    <row r="459" ht="16" customHeight="1">
      <c r="B459" s="1" t="n">
        <v>24</v>
      </c>
      <c r="C459" s="5" t="n"/>
      <c r="D459" s="6" t="n"/>
      <c r="E459" s="6" t="n"/>
      <c r="F459" s="6" t="n"/>
      <c r="G459" s="5" t="n"/>
      <c r="H459" s="5" t="n"/>
      <c r="I459" s="6" t="n"/>
      <c r="J459" s="6" t="n"/>
      <c r="K459" s="6" t="n"/>
      <c r="L459" s="6" t="n"/>
      <c r="M459" s="20" t="n"/>
      <c r="N459" s="13" t="n"/>
      <c r="O459" s="30" t="n"/>
      <c r="P459" s="13" t="n"/>
      <c r="Q459" s="15" t="n"/>
      <c r="R459" s="17" t="n"/>
      <c r="S459" s="40" t="n"/>
      <c r="T459" s="19">
        <f>(Q459*P459)*(1-R459)</f>
        <v/>
      </c>
    </row>
    <row r="460" ht="16" customHeight="1">
      <c r="B460" s="1" t="n">
        <v>25</v>
      </c>
      <c r="C460" s="5" t="n"/>
      <c r="D460" s="6" t="n"/>
      <c r="E460" s="6" t="n"/>
      <c r="F460" s="6" t="n"/>
      <c r="G460" s="5" t="n"/>
      <c r="H460" s="5" t="n"/>
      <c r="I460" s="6" t="n"/>
      <c r="J460" s="6" t="n"/>
      <c r="K460" s="6" t="n"/>
      <c r="L460" s="6" t="n"/>
      <c r="M460" s="20" t="n"/>
      <c r="N460" s="13" t="n"/>
      <c r="O460" s="30" t="n"/>
      <c r="P460" s="13" t="n"/>
      <c r="Q460" s="15" t="n"/>
      <c r="R460" s="17" t="n"/>
      <c r="S460" s="40" t="n"/>
      <c r="T460" s="19">
        <f>(Q460*P460)*(1-R460)</f>
        <v/>
      </c>
    </row>
    <row r="461" ht="16" customHeight="1">
      <c r="B461" s="1" t="n">
        <v>26</v>
      </c>
      <c r="C461" s="5" t="n"/>
      <c r="D461" s="6" t="n"/>
      <c r="E461" s="6" t="n"/>
      <c r="F461" s="6" t="n"/>
      <c r="G461" s="5" t="n"/>
      <c r="H461" s="5" t="n"/>
      <c r="I461" s="6" t="n"/>
      <c r="J461" s="6" t="n"/>
      <c r="K461" s="6" t="n"/>
      <c r="L461" s="6" t="n"/>
      <c r="M461" s="20" t="n"/>
      <c r="N461" s="13" t="n"/>
      <c r="O461" s="30" t="n"/>
      <c r="P461" s="13" t="n"/>
      <c r="Q461" s="15" t="n"/>
      <c r="R461" s="17" t="n"/>
      <c r="S461" s="40" t="n"/>
      <c r="T461" s="19">
        <f>(Q461*P461)*(1-R461)</f>
        <v/>
      </c>
    </row>
    <row r="462" ht="16" customHeight="1">
      <c r="B462" s="1" t="n">
        <v>27</v>
      </c>
      <c r="C462" s="5" t="n"/>
      <c r="D462" s="6" t="n"/>
      <c r="E462" s="6" t="n"/>
      <c r="F462" s="6" t="n"/>
      <c r="G462" s="5" t="n"/>
      <c r="H462" s="5" t="n"/>
      <c r="I462" s="6" t="n"/>
      <c r="J462" s="6" t="n"/>
      <c r="K462" s="6" t="n"/>
      <c r="L462" s="13" t="n"/>
      <c r="M462" s="13" t="n"/>
      <c r="N462" s="13" t="n"/>
      <c r="O462" s="13" t="n"/>
      <c r="P462" s="13" t="n"/>
      <c r="Q462" s="13" t="n"/>
      <c r="R462" s="13" t="n"/>
      <c r="S462" s="40" t="n"/>
      <c r="T462" s="19">
        <f>(Q462*P462)*(1-R462)</f>
        <v/>
      </c>
    </row>
    <row r="463" ht="16" customHeight="1">
      <c r="B463" s="1" t="n">
        <v>28</v>
      </c>
      <c r="C463" s="5" t="n"/>
      <c r="D463" s="6" t="n"/>
      <c r="E463" s="6" t="n"/>
      <c r="F463" s="6" t="n"/>
      <c r="G463" s="5" t="n"/>
      <c r="H463" s="5" t="n"/>
      <c r="I463" s="6" t="n"/>
      <c r="J463" s="6" t="n"/>
      <c r="K463" s="6" t="n"/>
      <c r="L463" s="6" t="n"/>
      <c r="M463" s="32" t="n"/>
      <c r="N463" s="13" t="n"/>
      <c r="O463" s="30" t="n"/>
      <c r="P463" s="13" t="n"/>
      <c r="Q463" s="15" t="n"/>
      <c r="R463" s="17" t="n"/>
      <c r="S463" s="40" t="n"/>
      <c r="T463" s="19">
        <f>(Q463*P463)*(1-R463)</f>
        <v/>
      </c>
    </row>
    <row r="464" ht="16" customHeight="1">
      <c r="B464" s="1" t="n">
        <v>35</v>
      </c>
      <c r="C464" s="5" t="n"/>
      <c r="D464" s="6" t="n"/>
      <c r="E464" s="6" t="n"/>
      <c r="F464" s="6" t="n"/>
      <c r="G464" s="5" t="n"/>
      <c r="H464" s="5" t="n"/>
      <c r="I464" s="6" t="n"/>
      <c r="J464" s="6" t="n"/>
      <c r="K464" s="6" t="n"/>
      <c r="L464" s="6" t="n"/>
      <c r="M464" s="20" t="n"/>
      <c r="N464" s="13" t="n"/>
      <c r="O464" s="30" t="n"/>
      <c r="P464" s="13" t="n"/>
      <c r="Q464" s="15" t="n"/>
      <c r="R464" s="17" t="n"/>
      <c r="S464" s="40" t="n"/>
      <c r="T464" s="19">
        <f>(Q464*P464)*(1-R464)</f>
        <v/>
      </c>
    </row>
    <row r="465" ht="16" customHeight="1">
      <c r="B465" s="1" t="n">
        <v>36</v>
      </c>
      <c r="C465" s="5" t="n"/>
      <c r="D465" s="6" t="n"/>
      <c r="E465" s="6" t="n"/>
      <c r="F465" s="6" t="n"/>
      <c r="G465" s="5" t="n"/>
      <c r="H465" s="5" t="n"/>
      <c r="I465" s="6" t="n"/>
      <c r="J465" s="6" t="n"/>
      <c r="K465" s="6" t="n"/>
      <c r="L465" s="6" t="n"/>
      <c r="M465" s="20" t="n"/>
      <c r="N465" s="13" t="n"/>
      <c r="O465" s="30" t="n"/>
      <c r="P465" s="13" t="n"/>
      <c r="Q465" s="15" t="n"/>
      <c r="R465" s="17" t="n"/>
      <c r="S465" s="40" t="n"/>
      <c r="T465" s="19">
        <f>(Q465*P465)*(1-R465)</f>
        <v/>
      </c>
    </row>
    <row r="466" ht="16" customHeight="1">
      <c r="B466" s="1" t="n">
        <v>37</v>
      </c>
      <c r="C466" s="5" t="n"/>
      <c r="D466" s="6" t="n"/>
      <c r="E466" s="6" t="n"/>
      <c r="F466" s="6" t="n"/>
      <c r="G466" s="5" t="n"/>
      <c r="H466" s="5" t="n"/>
      <c r="I466" s="6" t="n"/>
      <c r="J466" s="6" t="n"/>
      <c r="K466" s="6" t="n"/>
      <c r="L466" s="6" t="n"/>
      <c r="M466" s="20" t="n"/>
      <c r="N466" s="13" t="n"/>
      <c r="O466" s="30" t="n"/>
      <c r="P466" s="13" t="n"/>
      <c r="Q466" s="15" t="n"/>
      <c r="R466" s="17" t="n"/>
      <c r="S466" s="40" t="n"/>
      <c r="T466" s="19">
        <f>(Q466*P466)*(1-R466)</f>
        <v/>
      </c>
    </row>
    <row r="467" ht="16" customHeight="1">
      <c r="B467" s="1" t="n">
        <v>38</v>
      </c>
      <c r="C467" s="5" t="n"/>
      <c r="D467" s="6" t="n"/>
      <c r="E467" s="6" t="n"/>
      <c r="F467" s="6" t="n"/>
      <c r="G467" s="5" t="n"/>
      <c r="H467" s="5" t="n"/>
      <c r="I467" s="6" t="n"/>
      <c r="J467" s="6" t="n"/>
      <c r="K467" s="6" t="n"/>
      <c r="S467" s="37" t="n"/>
    </row>
    <row r="468" ht="16" customHeight="1">
      <c r="B468" s="1" t="n">
        <v>39</v>
      </c>
      <c r="C468" s="5" t="n"/>
      <c r="D468" s="6" t="n"/>
      <c r="E468" s="6" t="n"/>
      <c r="F468" s="6" t="n"/>
      <c r="G468" s="5" t="n"/>
      <c r="H468" s="5" t="n"/>
      <c r="I468" s="6" t="n"/>
      <c r="J468" s="6" t="n"/>
      <c r="K468" s="6" t="n"/>
      <c r="S468" s="37" t="n"/>
    </row>
    <row r="469" ht="16" customHeight="1">
      <c r="B469" s="1" t="n">
        <v>40</v>
      </c>
      <c r="C469" s="5" t="n"/>
      <c r="D469" s="6" t="n"/>
      <c r="E469" s="6" t="n"/>
      <c r="F469" s="6" t="n"/>
      <c r="G469" s="5" t="n"/>
      <c r="H469" s="5" t="n"/>
      <c r="I469" s="6" t="n"/>
      <c r="J469" s="6" t="n"/>
      <c r="K469" s="6" t="n"/>
      <c r="S469" s="37" t="n"/>
    </row>
    <row r="470" ht="16" customHeight="1">
      <c r="B470" s="1" t="n">
        <v>41</v>
      </c>
      <c r="C470" s="5" t="n"/>
      <c r="D470" s="6" t="n"/>
      <c r="E470" s="6" t="n"/>
      <c r="F470" s="6" t="n"/>
      <c r="G470" s="5" t="n"/>
      <c r="H470" s="5" t="n"/>
      <c r="I470" s="6" t="n"/>
      <c r="J470" s="6" t="n"/>
      <c r="K470" s="6" t="n"/>
      <c r="L470" s="6" t="n"/>
      <c r="M470" s="20" t="n"/>
      <c r="N470" s="13" t="n"/>
      <c r="O470" s="30" t="n"/>
      <c r="P470" s="13" t="n"/>
      <c r="Q470" s="15" t="n"/>
      <c r="R470" s="17" t="n"/>
      <c r="S470" s="40" t="n"/>
      <c r="T470" s="19" t="n"/>
    </row>
    <row r="471" ht="16" customHeight="1">
      <c r="B471" s="1" t="n">
        <v>42</v>
      </c>
      <c r="C471" s="5" t="n"/>
      <c r="D471" s="6" t="n"/>
      <c r="E471" s="6" t="n"/>
      <c r="F471" s="6" t="n"/>
      <c r="G471" s="5" t="n"/>
      <c r="H471" s="5" t="n"/>
      <c r="I471" s="6" t="n"/>
      <c r="J471" s="6" t="n"/>
      <c r="K471" s="6" t="n"/>
      <c r="L471" s="6" t="inlineStr">
        <is>
          <t>Raphael</t>
        </is>
      </c>
      <c r="M471" s="20" t="inlineStr">
        <is>
          <t>MTZ9206NI−130</t>
        </is>
      </c>
      <c r="N471" s="6" t="inlineStr">
        <is>
          <t>AM20-1106</t>
        </is>
      </c>
      <c r="O471" s="31" t="n"/>
      <c r="P471" s="13" t="n">
        <v>1</v>
      </c>
      <c r="Q471" s="15" t="n">
        <v>6820</v>
      </c>
      <c r="R471" s="17" t="n">
        <v>0</v>
      </c>
      <c r="S471" s="40" t="n">
        <v>1500</v>
      </c>
      <c r="T471" s="19">
        <f>(Q471*P471)*(1-R471)</f>
        <v/>
      </c>
    </row>
    <row r="472" ht="16" customHeight="1">
      <c r="B472" s="1" t="n">
        <v>43</v>
      </c>
      <c r="C472" s="5" t="n"/>
      <c r="D472" s="6" t="n"/>
      <c r="E472" s="6" t="n"/>
      <c r="F472" s="6" t="n"/>
      <c r="G472" s="5" t="n"/>
      <c r="H472" s="5" t="n"/>
      <c r="I472" s="6" t="n"/>
      <c r="J472" s="6" t="n"/>
      <c r="K472" s="6" t="n"/>
      <c r="L472" s="6" t="n"/>
      <c r="M472" s="32" t="n"/>
      <c r="N472" s="13" t="n"/>
      <c r="O472" s="30" t="n"/>
      <c r="P472" s="13" t="n"/>
      <c r="Q472" s="15" t="n"/>
      <c r="R472" s="17" t="n"/>
      <c r="S472" s="40" t="n"/>
      <c r="T472" s="19">
        <f>(Q472*P472)*(1-R472)</f>
        <v/>
      </c>
    </row>
    <row r="473" ht="16" customHeight="1">
      <c r="B473" s="1" t="n">
        <v>44</v>
      </c>
      <c r="C473" s="5" t="n"/>
      <c r="D473" s="6" t="n"/>
      <c r="E473" s="6" t="n"/>
      <c r="F473" s="6" t="n"/>
      <c r="G473" s="5" t="n"/>
      <c r="H473" s="5" t="n"/>
      <c r="I473" s="6" t="n"/>
      <c r="J473" s="6" t="n"/>
      <c r="K473" s="6" t="n"/>
      <c r="L473" s="6" t="n"/>
      <c r="M473" s="32" t="n"/>
      <c r="N473" s="13" t="n"/>
      <c r="O473" s="30" t="n"/>
      <c r="P473" s="13" t="n"/>
      <c r="Q473" s="15" t="n"/>
      <c r="R473" s="17" t="n"/>
      <c r="S473" s="40" t="n"/>
      <c r="T473" s="19">
        <f>(Q473*P473)*(1-R473)</f>
        <v/>
      </c>
    </row>
    <row r="474" ht="16" customHeight="1">
      <c r="B474" s="1" t="n">
        <v>45</v>
      </c>
      <c r="C474" s="5" t="n"/>
      <c r="D474" s="6" t="n"/>
      <c r="E474" s="6" t="n"/>
      <c r="F474" s="6" t="n"/>
      <c r="G474" s="5" t="n"/>
      <c r="H474" s="5" t="n"/>
      <c r="I474" s="6" t="n"/>
      <c r="J474" s="6" t="n"/>
      <c r="K474" s="6" t="n"/>
      <c r="L474" s="6" t="n"/>
      <c r="M474" s="32" t="n"/>
      <c r="N474" s="13" t="n"/>
      <c r="O474" s="30" t="n"/>
      <c r="P474" s="13" t="n"/>
      <c r="Q474" s="15" t="n"/>
      <c r="R474" s="17" t="n"/>
      <c r="S474" s="40" t="n"/>
      <c r="T474" s="19">
        <f>(Q474*P474)*(1-R474)</f>
        <v/>
      </c>
    </row>
    <row r="475" ht="16" customHeight="1">
      <c r="B475" s="1" t="n">
        <v>46</v>
      </c>
      <c r="C475" s="5" t="n"/>
      <c r="D475" s="6" t="n"/>
      <c r="E475" s="6" t="n"/>
      <c r="F475" s="6" t="n"/>
      <c r="G475" s="5" t="n"/>
      <c r="H475" s="5" t="n"/>
      <c r="I475" s="6" t="n"/>
      <c r="J475" s="6" t="n"/>
      <c r="K475" s="6" t="n"/>
      <c r="L475" s="6" t="n"/>
      <c r="M475" s="32" t="n"/>
      <c r="N475" s="13" t="n"/>
      <c r="O475" s="30" t="n"/>
      <c r="P475" s="13" t="n"/>
      <c r="Q475" s="15" t="n"/>
      <c r="R475" s="17" t="n"/>
      <c r="S475" s="37" t="n"/>
      <c r="T475" s="19">
        <f>(Q475*P475)*(1-R475)</f>
        <v/>
      </c>
    </row>
    <row r="476" ht="16" customHeight="1">
      <c r="B476" s="1" t="n">
        <v>47</v>
      </c>
      <c r="C476" s="5" t="n"/>
      <c r="D476" s="6" t="n"/>
      <c r="E476" s="6" t="n"/>
      <c r="F476" s="6" t="n"/>
      <c r="G476" s="5" t="n"/>
      <c r="H476" s="5" t="n"/>
      <c r="I476" s="6" t="n"/>
      <c r="J476" s="6" t="n"/>
      <c r="K476" s="6" t="n"/>
      <c r="L476" s="6" t="n"/>
      <c r="M476" s="32" t="n"/>
      <c r="N476" s="13" t="n"/>
      <c r="O476" s="30" t="n"/>
      <c r="P476" s="13" t="n"/>
      <c r="Q476" s="15" t="n"/>
      <c r="R476" s="17" t="n"/>
      <c r="S476" s="37" t="n"/>
      <c r="T476" s="19">
        <f>(Q476*P476)*(1-R476)</f>
        <v/>
      </c>
    </row>
    <row r="477" ht="16" customHeight="1">
      <c r="B477" s="1" t="n">
        <v>48</v>
      </c>
      <c r="C477" s="5" t="n"/>
      <c r="D477" s="6" t="n"/>
      <c r="E477" s="6" t="n"/>
      <c r="F477" s="6" t="n"/>
      <c r="G477" s="5" t="n"/>
      <c r="H477" s="5" t="n"/>
      <c r="I477" s="6" t="n"/>
      <c r="J477" s="6" t="n"/>
      <c r="K477" s="6" t="n"/>
      <c r="L477" s="6" t="n"/>
      <c r="M477" s="32" t="n"/>
      <c r="N477" s="13" t="n"/>
      <c r="O477" s="30" t="n"/>
      <c r="P477" s="13" t="n"/>
      <c r="Q477" s="15" t="n"/>
      <c r="R477" s="17" t="n"/>
      <c r="S477" s="37" t="n"/>
      <c r="T477" s="19">
        <f>(Q477*P477)*(1-R477)</f>
        <v/>
      </c>
    </row>
    <row r="478" ht="16" customHeight="1">
      <c r="B478" s="1" t="n">
        <v>49</v>
      </c>
      <c r="C478" s="5" t="n"/>
      <c r="D478" s="6" t="n"/>
      <c r="E478" s="6" t="n"/>
      <c r="F478" s="6" t="n"/>
      <c r="G478" s="5" t="n"/>
      <c r="H478" s="5" t="n"/>
      <c r="I478" s="6" t="n"/>
      <c r="J478" s="6" t="n"/>
      <c r="K478" s="6" t="n"/>
      <c r="L478" s="6" t="n"/>
      <c r="M478" s="32" t="n"/>
      <c r="N478" s="13" t="n"/>
      <c r="O478" s="30" t="n"/>
      <c r="P478" s="13" t="n"/>
      <c r="Q478" s="15" t="n"/>
      <c r="R478" s="17" t="n"/>
      <c r="S478" s="37" t="n"/>
      <c r="T478" s="19">
        <f>(Q478*P478)*(1-R478)</f>
        <v/>
      </c>
    </row>
    <row r="479" ht="16" customHeight="1">
      <c r="B479" s="1" t="n">
        <v>50</v>
      </c>
      <c r="C479" s="5" t="n"/>
      <c r="D479" s="6" t="n"/>
      <c r="E479" s="6" t="n"/>
      <c r="F479" s="6" t="n"/>
      <c r="G479" s="5" t="n"/>
      <c r="H479" s="5" t="n"/>
      <c r="I479" s="6" t="n"/>
      <c r="J479" s="6" t="n"/>
      <c r="K479" s="6" t="n"/>
      <c r="L479" s="6" t="n"/>
      <c r="M479" s="32" t="n"/>
      <c r="N479" s="13" t="n"/>
      <c r="O479" s="30" t="n"/>
      <c r="P479" s="13" t="n"/>
      <c r="Q479" s="15" t="n"/>
      <c r="R479" s="17" t="n"/>
      <c r="S479" s="40" t="n"/>
      <c r="T479" s="19">
        <f>(Q479*P479)*(1-R479)</f>
        <v/>
      </c>
    </row>
    <row r="480" ht="16" customHeight="1">
      <c r="B480" s="1" t="n">
        <v>51</v>
      </c>
      <c r="C480" s="5" t="n"/>
      <c r="D480" s="6" t="n"/>
      <c r="E480" s="6" t="n"/>
      <c r="F480" s="6" t="n"/>
      <c r="G480" s="5" t="n"/>
      <c r="H480" s="5" t="n"/>
      <c r="I480" s="6" t="n"/>
      <c r="J480" s="6" t="n"/>
      <c r="K480" s="6" t="n"/>
      <c r="L480" s="6" t="n"/>
      <c r="M480" s="32" t="n"/>
      <c r="N480" s="13" t="n"/>
      <c r="O480" s="30" t="n"/>
      <c r="P480" s="13" t="n"/>
      <c r="Q480" s="15" t="n"/>
      <c r="R480" s="17" t="n"/>
      <c r="S480" s="37" t="n"/>
      <c r="T480" s="19">
        <f>(Q480*P480)*(1-R480)</f>
        <v/>
      </c>
    </row>
    <row r="481" ht="16" customHeight="1">
      <c r="B481" s="1" t="n">
        <v>52</v>
      </c>
      <c r="C481" s="5" t="n"/>
      <c r="D481" s="6" t="n"/>
      <c r="E481" s="6" t="n"/>
      <c r="F481" s="6" t="n"/>
      <c r="G481" s="5" t="n"/>
      <c r="H481" s="5" t="n"/>
      <c r="I481" s="6" t="n"/>
      <c r="J481" s="6" t="n"/>
      <c r="K481" s="6" t="n"/>
      <c r="L481" s="6" t="n"/>
      <c r="M481" s="32" t="n"/>
      <c r="N481" s="13" t="n"/>
      <c r="O481" s="30" t="n"/>
      <c r="P481" s="13" t="n"/>
      <c r="Q481" s="15" t="n"/>
      <c r="R481" s="17" t="n"/>
      <c r="S481" s="37" t="n"/>
      <c r="T481" s="19">
        <f>(Q481*P481)*(1-R481)</f>
        <v/>
      </c>
    </row>
    <row r="482" ht="16" customHeight="1">
      <c r="B482" s="1" t="n">
        <v>53</v>
      </c>
      <c r="C482" s="5" t="n"/>
      <c r="D482" s="6" t="n"/>
      <c r="E482" s="6" t="n"/>
      <c r="F482" s="6" t="n"/>
      <c r="G482" s="5" t="n"/>
      <c r="H482" s="5" t="n"/>
      <c r="I482" s="6" t="n"/>
      <c r="J482" s="6" t="n"/>
      <c r="K482" s="6" t="n"/>
      <c r="L482" s="6" t="n"/>
      <c r="M482" s="32" t="n"/>
      <c r="N482" s="13" t="n"/>
      <c r="O482" s="30" t="n"/>
      <c r="P482" s="13" t="n"/>
      <c r="Q482" s="15" t="n"/>
      <c r="R482" s="17" t="n"/>
      <c r="S482" s="37" t="n"/>
      <c r="T482" s="19">
        <f>(Q482*P482)*(1-R482)</f>
        <v/>
      </c>
    </row>
    <row r="483" ht="16" customHeight="1">
      <c r="B483" s="1" t="n">
        <v>54</v>
      </c>
      <c r="C483" s="5" t="n"/>
      <c r="D483" s="6" t="n"/>
      <c r="E483" s="6" t="n"/>
      <c r="F483" s="6" t="n"/>
      <c r="G483" s="5" t="n"/>
      <c r="H483" s="5" t="n"/>
      <c r="I483" s="6" t="n"/>
      <c r="J483" s="6" t="n"/>
      <c r="K483" s="6" t="n"/>
      <c r="L483" s="6" t="n"/>
      <c r="M483" s="32" t="n"/>
      <c r="N483" s="13" t="n"/>
      <c r="O483" s="30" t="n"/>
      <c r="P483" s="13" t="n"/>
      <c r="Q483" s="15" t="n"/>
      <c r="R483" s="17" t="n"/>
      <c r="S483" s="37" t="n"/>
      <c r="T483" s="19">
        <f>(Q483*P483)*(1-R483)</f>
        <v/>
      </c>
    </row>
    <row r="484" ht="16" customHeight="1">
      <c r="B484" s="1" t="n">
        <v>55</v>
      </c>
      <c r="C484" s="5" t="n"/>
      <c r="D484" s="6" t="n"/>
      <c r="E484" s="6" t="n"/>
      <c r="F484" s="6" t="n"/>
      <c r="G484" s="5" t="n"/>
      <c r="H484" s="5" t="n"/>
      <c r="I484" s="6" t="n"/>
      <c r="J484" s="6" t="n"/>
      <c r="K484" s="6" t="n"/>
      <c r="L484" s="6" t="n"/>
      <c r="M484" s="20" t="n"/>
      <c r="N484" s="13" t="n"/>
      <c r="O484" s="30" t="n"/>
      <c r="P484" s="13" t="n"/>
      <c r="Q484" s="15" t="n"/>
      <c r="R484" s="17" t="n"/>
      <c r="S484" s="40" t="n"/>
      <c r="T484" s="19">
        <f>(Q484*P484)*(1-R484)</f>
        <v/>
      </c>
    </row>
    <row r="485" ht="16" customHeight="1">
      <c r="B485" s="1" t="n">
        <v>56</v>
      </c>
      <c r="C485" s="5" t="n"/>
      <c r="D485" s="6" t="n"/>
      <c r="E485" s="6" t="n"/>
      <c r="F485" s="6" t="n"/>
      <c r="G485" s="5" t="n"/>
      <c r="H485" s="5" t="n"/>
      <c r="I485" s="6" t="n"/>
      <c r="J485" s="6" t="n"/>
      <c r="K485" s="6" t="n"/>
      <c r="L485" s="6" t="n"/>
      <c r="M485" s="20" t="n"/>
      <c r="N485" s="13" t="n"/>
      <c r="O485" s="30" t="n"/>
      <c r="P485" s="13" t="n"/>
      <c r="Q485" s="15" t="n"/>
      <c r="R485" s="17" t="n"/>
      <c r="S485" s="40" t="n"/>
      <c r="T485" s="19">
        <f>(Q485*P485)*(1-R485)</f>
        <v/>
      </c>
    </row>
    <row r="486" ht="16" customHeight="1">
      <c r="B486" s="1" t="n">
        <v>57</v>
      </c>
      <c r="C486" s="5" t="n"/>
      <c r="D486" s="6" t="n"/>
      <c r="E486" s="6" t="n"/>
      <c r="F486" s="6" t="n"/>
      <c r="G486" s="5" t="n"/>
      <c r="H486" s="5" t="n"/>
      <c r="I486" s="6" t="n"/>
      <c r="J486" s="6" t="n"/>
      <c r="K486" s="6" t="n"/>
      <c r="L486" s="6" t="n"/>
      <c r="M486" s="32" t="n"/>
      <c r="N486" s="13" t="n"/>
      <c r="O486" s="30" t="n"/>
      <c r="P486" s="13" t="n"/>
      <c r="Q486" s="15" t="n"/>
      <c r="R486" s="17" t="n"/>
      <c r="S486" s="40" t="n"/>
      <c r="T486" s="19">
        <f>(Q486*P486)*(1-R486)</f>
        <v/>
      </c>
    </row>
    <row r="487" ht="16" customHeight="1">
      <c r="B487" s="1" t="n">
        <v>58</v>
      </c>
      <c r="C487" s="5" t="n"/>
      <c r="D487" s="6" t="n"/>
      <c r="E487" s="6" t="n"/>
      <c r="F487" s="6" t="n"/>
      <c r="G487" s="5" t="n"/>
      <c r="H487" s="5" t="n"/>
      <c r="I487" s="6" t="n"/>
      <c r="J487" s="6" t="n"/>
      <c r="K487" s="6" t="n"/>
      <c r="L487" s="6" t="n"/>
      <c r="M487" s="32" t="n"/>
      <c r="N487" s="13" t="n"/>
      <c r="O487" s="30" t="n"/>
      <c r="P487" s="13" t="n"/>
      <c r="Q487" s="15" t="n"/>
      <c r="R487" s="17" t="n"/>
      <c r="S487" s="37" t="n"/>
      <c r="T487" s="19">
        <f>(Q487*P487)*(1-R487)</f>
        <v/>
      </c>
    </row>
    <row r="488" ht="16" customHeight="1">
      <c r="B488" s="1" t="n">
        <v>1</v>
      </c>
      <c r="C488" s="5" t="n"/>
      <c r="D488" s="6" t="n"/>
      <c r="E488" s="6" t="n"/>
      <c r="F488" s="6" t="n"/>
      <c r="G488" s="5" t="n"/>
      <c r="H488" s="5" t="n"/>
      <c r="I488" s="6" t="n"/>
      <c r="J488" s="6" t="n"/>
      <c r="K488" s="6" t="n"/>
      <c r="L488" s="6" t="n"/>
      <c r="M488" s="20" t="n"/>
      <c r="N488" s="13" t="n"/>
      <c r="O488" s="30" t="n"/>
      <c r="P488" s="13" t="n"/>
      <c r="Q488" s="15" t="n"/>
      <c r="R488" s="17" t="n"/>
      <c r="S488" s="40" t="n"/>
      <c r="T488" s="19">
        <f>(Q488*P488)*(1-R488)</f>
        <v/>
      </c>
    </row>
    <row r="489" ht="16" customHeight="1">
      <c r="B489" s="1" t="n">
        <v>2</v>
      </c>
      <c r="C489" s="5" t="n"/>
      <c r="D489" s="6" t="n"/>
      <c r="E489" s="6" t="n"/>
      <c r="F489" s="6" t="n"/>
      <c r="G489" s="5" t="n"/>
      <c r="H489" s="5" t="n"/>
      <c r="I489" s="6" t="n"/>
      <c r="J489" s="6" t="n"/>
      <c r="K489" s="6" t="n"/>
      <c r="L489" s="6" t="n"/>
      <c r="M489" s="20" t="n"/>
      <c r="N489" s="13" t="n"/>
      <c r="O489" s="30" t="n"/>
      <c r="P489" s="13" t="n"/>
      <c r="Q489" s="15" t="n"/>
      <c r="R489" s="17" t="n"/>
      <c r="S489" s="40" t="n"/>
      <c r="T489" s="19">
        <f>(Q489*P489)*(1-R489)</f>
        <v/>
      </c>
    </row>
    <row r="490" ht="16" customHeight="1">
      <c r="B490" s="1" t="n">
        <v>3</v>
      </c>
      <c r="C490" s="5" t="n"/>
      <c r="D490" s="6" t="n"/>
      <c r="E490" s="6" t="n"/>
      <c r="F490" s="6" t="n"/>
      <c r="G490" s="5" t="n"/>
      <c r="H490" s="5" t="n"/>
      <c r="I490" s="6" t="n"/>
      <c r="J490" s="6" t="n"/>
      <c r="K490" s="6" t="n"/>
      <c r="L490" s="6" t="inlineStr">
        <is>
          <t>Ormat</t>
        </is>
      </c>
      <c r="M490" s="20" t="inlineStr">
        <is>
          <t>955.071.676.1</t>
        </is>
      </c>
      <c r="N490" s="13" t="inlineStr">
        <is>
          <t>AJ21-1101</t>
        </is>
      </c>
      <c r="O490" s="30" t="inlineStr">
        <is>
          <t>V</t>
        </is>
      </c>
      <c r="P490" s="13" t="n">
        <v>4</v>
      </c>
      <c r="Q490" s="15" t="n">
        <v>6043</v>
      </c>
      <c r="R490" s="17" t="n">
        <v>0</v>
      </c>
      <c r="S490" s="40" t="n"/>
      <c r="T490" s="19">
        <f>(Q490*P490)*(1-R490)</f>
        <v/>
      </c>
    </row>
    <row r="491" ht="16" customHeight="1">
      <c r="B491" s="1" t="n">
        <v>4</v>
      </c>
      <c r="C491" s="5" t="n"/>
      <c r="D491" s="6" t="n"/>
      <c r="E491" s="6" t="n"/>
      <c r="F491" s="6" t="n"/>
      <c r="G491" s="5" t="n"/>
      <c r="H491" s="5" t="n"/>
      <c r="I491" s="6" t="n"/>
      <c r="J491" s="6" t="n"/>
      <c r="K491" s="6" t="n"/>
      <c r="L491" s="6" t="n"/>
      <c r="M491" s="20" t="n"/>
      <c r="N491" s="13" t="n"/>
      <c r="O491" s="30" t="n"/>
      <c r="P491" s="13" t="n"/>
      <c r="Q491" s="15" t="n"/>
      <c r="R491" s="17" t="n"/>
      <c r="S491" s="40" t="n"/>
      <c r="T491" s="19">
        <f>(Q491*P491)*(1-R491)</f>
        <v/>
      </c>
    </row>
    <row r="492" ht="16" customHeight="1">
      <c r="B492" s="1" t="n">
        <v>5</v>
      </c>
      <c r="C492" s="5" t="n"/>
      <c r="D492" s="6" t="n"/>
      <c r="E492" s="6" t="n"/>
      <c r="F492" s="6" t="n"/>
      <c r="G492" s="5" t="n"/>
      <c r="H492" s="5" t="n"/>
      <c r="I492" s="6" t="n"/>
      <c r="J492" s="6" t="n"/>
      <c r="K492" s="6" t="n"/>
      <c r="L492" s="6" t="n"/>
      <c r="M492" s="20" t="n"/>
      <c r="N492" s="13" t="n"/>
      <c r="O492" s="30" t="n"/>
      <c r="P492" s="13" t="n"/>
      <c r="Q492" s="15" t="n"/>
      <c r="R492" s="17" t="n"/>
      <c r="S492" s="40" t="n"/>
      <c r="T492" s="19">
        <f>(Q492*P492)*(1-R492)</f>
        <v/>
      </c>
    </row>
    <row r="493" ht="16" customHeight="1">
      <c r="B493" s="1" t="n">
        <v>6</v>
      </c>
      <c r="C493" s="5" t="n"/>
      <c r="D493" s="6" t="n"/>
      <c r="E493" s="6" t="n"/>
      <c r="F493" s="6" t="n"/>
      <c r="G493" s="5" t="n"/>
      <c r="H493" s="5" t="n"/>
      <c r="I493" s="6" t="n"/>
      <c r="J493" s="6" t="n"/>
      <c r="K493" s="6" t="n"/>
      <c r="L493" s="6" t="inlineStr">
        <is>
          <t>Ormat</t>
        </is>
      </c>
      <c r="M493" s="20" t="inlineStr">
        <is>
          <t>955.070.093.1</t>
        </is>
      </c>
      <c r="N493" s="13" t="inlineStr">
        <is>
          <t>AJ22-0902</t>
        </is>
      </c>
      <c r="O493" s="30" t="inlineStr">
        <is>
          <t>V</t>
        </is>
      </c>
      <c r="P493" s="13" t="n">
        <v>10</v>
      </c>
      <c r="Q493" s="15" t="n">
        <v>4550</v>
      </c>
      <c r="R493" s="17" t="n">
        <v>0.03</v>
      </c>
      <c r="S493" s="40" t="n"/>
      <c r="T493" s="19">
        <f>(Q493*P493)*(1-R493)</f>
        <v/>
      </c>
    </row>
    <row r="494" ht="16" customHeight="1">
      <c r="B494" s="1" t="n">
        <v>7</v>
      </c>
      <c r="C494" s="5" t="n"/>
      <c r="D494" s="6" t="n"/>
      <c r="E494" s="6" t="n"/>
      <c r="F494" s="6" t="n"/>
      <c r="G494" s="5" t="n"/>
      <c r="H494" s="5" t="n"/>
      <c r="I494" s="6" t="n"/>
      <c r="J494" s="6" t="n"/>
      <c r="K494" s="6" t="n"/>
      <c r="L494" s="6" t="n"/>
      <c r="M494" s="20" t="n"/>
      <c r="N494" s="13" t="n"/>
      <c r="O494" s="30" t="n"/>
      <c r="P494" s="13" t="n"/>
      <c r="Q494" s="15" t="n"/>
      <c r="R494" s="17" t="n"/>
      <c r="S494" s="40" t="n"/>
      <c r="T494" s="19">
        <f>(Q494*P494)*(1-R494)</f>
        <v/>
      </c>
    </row>
    <row r="495" ht="16" customHeight="1">
      <c r="B495" s="1" t="n">
        <v>8</v>
      </c>
      <c r="C495" s="5" t="n"/>
      <c r="D495" s="6" t="n"/>
      <c r="E495" s="6" t="n"/>
      <c r="F495" s="6" t="n"/>
      <c r="G495" s="5" t="n"/>
      <c r="H495" s="5" t="n"/>
      <c r="I495" s="6" t="n"/>
      <c r="J495" s="6" t="n"/>
      <c r="K495" s="6" t="n"/>
      <c r="L495" s="6" t="n"/>
      <c r="M495" s="20" t="n"/>
      <c r="N495" s="13" t="n"/>
      <c r="O495" s="30" t="n"/>
      <c r="P495" s="13" t="n"/>
      <c r="Q495" s="15" t="n"/>
      <c r="R495" s="17" t="n"/>
      <c r="S495" s="40" t="n"/>
      <c r="T495" s="19">
        <f>(Q495*P495)*(1-R495)</f>
        <v/>
      </c>
    </row>
    <row r="496" ht="16" customHeight="1">
      <c r="B496" s="1" t="n">
        <v>9</v>
      </c>
      <c r="C496" s="5" t="n"/>
      <c r="D496" s="6" t="n"/>
      <c r="E496" s="6" t="n"/>
      <c r="F496" s="6" t="n"/>
      <c r="G496" s="5" t="n"/>
      <c r="H496" s="5" t="n"/>
      <c r="I496" s="6" t="n"/>
      <c r="J496" s="6" t="n"/>
      <c r="K496" s="6" t="n"/>
      <c r="L496" s="6" t="n"/>
      <c r="M496" s="20" t="n"/>
      <c r="N496" s="13" t="n"/>
      <c r="O496" s="30" t="n"/>
      <c r="P496" s="13" t="n"/>
      <c r="Q496" s="15" t="n"/>
      <c r="R496" s="17" t="n"/>
      <c r="S496" s="40" t="n"/>
      <c r="T496" s="19">
        <f>(Q496*P496)*(1-R496)</f>
        <v/>
      </c>
    </row>
    <row r="497" ht="16" customHeight="1">
      <c r="B497" s="1" t="n">
        <v>10</v>
      </c>
      <c r="C497" s="5" t="n"/>
      <c r="D497" s="6" t="n"/>
      <c r="E497" s="6" t="n"/>
      <c r="F497" s="6" t="n"/>
      <c r="G497" s="5" t="n"/>
      <c r="H497" s="5" t="n"/>
      <c r="I497" s="6" t="n"/>
      <c r="J497" s="6" t="n"/>
      <c r="K497" s="6" t="n"/>
      <c r="L497" s="6" t="n"/>
      <c r="M497" s="20" t="n"/>
      <c r="N497" s="13" t="n"/>
      <c r="O497" s="30" t="n"/>
      <c r="P497" s="13" t="n"/>
      <c r="Q497" s="15" t="n"/>
      <c r="R497" s="17" t="n"/>
      <c r="S497" s="40" t="n"/>
      <c r="T497" s="19">
        <f>(Q497*P497)*(1-R497)</f>
        <v/>
      </c>
    </row>
    <row r="498" ht="16" customHeight="1">
      <c r="B498" s="1" t="n">
        <v>11</v>
      </c>
      <c r="C498" s="5" t="n"/>
      <c r="D498" s="6" t="n"/>
      <c r="E498" s="6" t="n"/>
      <c r="F498" s="6" t="n"/>
      <c r="G498" s="5" t="n"/>
      <c r="H498" s="5" t="n"/>
      <c r="I498" s="6" t="n"/>
      <c r="J498" s="6" t="n"/>
      <c r="K498" s="6" t="n"/>
      <c r="L498" s="6" t="inlineStr">
        <is>
          <t>Ormat</t>
        </is>
      </c>
      <c r="M498" s="20" t="inlineStr">
        <is>
          <t>955.073.215.1</t>
        </is>
      </c>
      <c r="N498" s="13" t="inlineStr">
        <is>
          <t>AJ22-0102</t>
        </is>
      </c>
      <c r="O498" s="30" t="inlineStr">
        <is>
          <t>V</t>
        </is>
      </c>
      <c r="P498" s="13" t="n">
        <v>1</v>
      </c>
      <c r="Q498" s="15" t="n">
        <v>311</v>
      </c>
      <c r="R498" s="17" t="n">
        <v>0</v>
      </c>
      <c r="S498" s="40" t="n"/>
      <c r="T498" s="19">
        <f>(Q498*P498)*(1-R498)</f>
        <v/>
      </c>
    </row>
    <row r="499" ht="16" customHeight="1">
      <c r="B499" s="1" t="n">
        <v>12</v>
      </c>
      <c r="C499" s="5" t="n"/>
      <c r="D499" s="6" t="n"/>
      <c r="E499" s="6" t="n"/>
      <c r="F499" s="6" t="n"/>
      <c r="G499" s="5" t="n"/>
      <c r="H499" s="5" t="n"/>
      <c r="I499" s="6" t="n"/>
      <c r="J499" s="6" t="n"/>
      <c r="K499" s="6" t="n"/>
      <c r="L499" s="6" t="inlineStr">
        <is>
          <t>Ormat</t>
        </is>
      </c>
      <c r="M499" s="20" t="inlineStr">
        <is>
          <t>955.070.841.1</t>
        </is>
      </c>
      <c r="N499" s="13" t="inlineStr">
        <is>
          <t>AJ20-1104</t>
        </is>
      </c>
      <c r="O499" s="30" t="inlineStr">
        <is>
          <t>V</t>
        </is>
      </c>
      <c r="P499" s="13" t="n">
        <v>8</v>
      </c>
      <c r="Q499" s="15" t="n">
        <v>134.8</v>
      </c>
      <c r="R499" s="17" t="n">
        <v>0</v>
      </c>
      <c r="S499" s="40" t="n"/>
      <c r="T499" s="19">
        <f>(Q499*P499)*(1-R499)</f>
        <v/>
      </c>
    </row>
    <row r="500" ht="16" customHeight="1">
      <c r="B500" s="1" t="n">
        <v>13</v>
      </c>
      <c r="C500" s="5" t="n"/>
      <c r="D500" s="6" t="n"/>
      <c r="E500" s="6" t="n"/>
      <c r="F500" s="6" t="n"/>
      <c r="G500" s="5" t="n"/>
      <c r="H500" s="5" t="n"/>
      <c r="I500" s="6" t="n"/>
      <c r="J500" s="6" t="n"/>
      <c r="K500" s="6" t="n"/>
      <c r="L500" s="6" t="inlineStr">
        <is>
          <t>Amiad</t>
        </is>
      </c>
      <c r="M500" s="20" t="inlineStr">
        <is>
          <t>730104-000685</t>
        </is>
      </c>
      <c r="N500" s="13" t="inlineStr">
        <is>
          <t>AJ22-1203</t>
        </is>
      </c>
      <c r="O500" s="30" t="inlineStr">
        <is>
          <t>V</t>
        </is>
      </c>
      <c r="P500" s="13" t="n">
        <v>3</v>
      </c>
      <c r="Q500" s="15" t="n">
        <v>365</v>
      </c>
      <c r="R500" s="17" t="n">
        <v>0</v>
      </c>
      <c r="S500" s="40" t="n"/>
      <c r="T500" s="19">
        <f>(Q500*P500)*(1-R500)</f>
        <v/>
      </c>
    </row>
    <row r="501" ht="16" customHeight="1">
      <c r="B501" s="1" t="n">
        <v>14</v>
      </c>
      <c r="C501" s="5" t="n"/>
      <c r="D501" s="6" t="n"/>
      <c r="E501" s="6" t="n"/>
      <c r="F501" s="6" t="n"/>
      <c r="G501" s="5" t="n"/>
      <c r="H501" s="5" t="n"/>
      <c r="I501" s="6" t="n"/>
      <c r="J501" s="6" t="n"/>
      <c r="K501" s="6" t="n"/>
      <c r="L501" s="6" t="n"/>
      <c r="M501" s="20" t="n"/>
      <c r="N501" s="13" t="n"/>
      <c r="O501" s="30" t="n"/>
      <c r="P501" s="13" t="n"/>
      <c r="Q501" s="15" t="n"/>
      <c r="R501" s="17" t="n"/>
      <c r="S501" s="40" t="n"/>
      <c r="T501" s="19">
        <f>(Q501*P501)*(1-R501)</f>
        <v/>
      </c>
    </row>
    <row r="502" ht="16" customHeight="1">
      <c r="B502" s="1" t="n">
        <v>15</v>
      </c>
      <c r="C502" s="5" t="n"/>
      <c r="D502" s="6" t="n"/>
      <c r="E502" s="6" t="n"/>
      <c r="F502" s="6" t="n"/>
      <c r="G502" s="5" t="n"/>
      <c r="H502" s="5" t="n"/>
      <c r="I502" s="6" t="n"/>
      <c r="J502" s="6" t="n"/>
      <c r="K502" s="6" t="n"/>
      <c r="L502" s="6" t="inlineStr">
        <is>
          <t>Ormat</t>
        </is>
      </c>
      <c r="M502" s="20" t="inlineStr">
        <is>
          <t>955.071.839.1</t>
        </is>
      </c>
      <c r="N502" s="13" t="inlineStr">
        <is>
          <t>AJ20-1101</t>
        </is>
      </c>
      <c r="O502" s="30" t="inlineStr">
        <is>
          <t>V</t>
        </is>
      </c>
      <c r="P502" s="13" t="n">
        <v>3</v>
      </c>
      <c r="Q502" s="15" t="n">
        <v>153</v>
      </c>
      <c r="R502" s="17" t="n">
        <v>0</v>
      </c>
      <c r="S502" s="40" t="n"/>
      <c r="T502" s="19">
        <f>(Q502*P502)*(1-R502)</f>
        <v/>
      </c>
    </row>
    <row r="503" ht="16" customHeight="1">
      <c r="B503" s="1" t="n">
        <v>16</v>
      </c>
      <c r="C503" s="5" t="n"/>
      <c r="D503" s="6" t="n"/>
      <c r="E503" s="6" t="n"/>
      <c r="F503" s="6" t="n"/>
      <c r="G503" s="5" t="n"/>
      <c r="H503" s="5" t="n"/>
      <c r="I503" s="6" t="n"/>
      <c r="J503" s="6" t="n"/>
      <c r="K503" s="6" t="n"/>
      <c r="L503" s="6" t="inlineStr">
        <is>
          <t>Ormat</t>
        </is>
      </c>
      <c r="M503" s="20" t="inlineStr">
        <is>
          <t>955.070.839.1</t>
        </is>
      </c>
      <c r="N503" s="34" t="inlineStr">
        <is>
          <t>AJ20-0502</t>
        </is>
      </c>
      <c r="O503" s="30" t="inlineStr">
        <is>
          <t>V</t>
        </is>
      </c>
      <c r="P503" s="13" t="n">
        <v>10</v>
      </c>
      <c r="Q503" s="15" t="n">
        <v>100</v>
      </c>
      <c r="R503" s="17" t="n">
        <v>0</v>
      </c>
      <c r="S503" s="40" t="n"/>
      <c r="T503" s="19">
        <f>(Q503*P503)*(1-R503)</f>
        <v/>
      </c>
    </row>
    <row r="504" ht="16" customHeight="1">
      <c r="B504" s="1" t="n">
        <v>17</v>
      </c>
      <c r="C504" s="5" t="n"/>
      <c r="D504" s="6" t="n"/>
      <c r="E504" s="6" t="n"/>
      <c r="F504" s="6" t="n"/>
      <c r="G504" s="5" t="n"/>
      <c r="H504" s="5" t="n"/>
      <c r="I504" s="6" t="n"/>
      <c r="J504" s="6" t="n"/>
      <c r="K504" s="6" t="n"/>
      <c r="L504" s="6" t="n"/>
      <c r="M504" s="20" t="n"/>
      <c r="N504" s="13" t="n"/>
      <c r="O504" s="30" t="n"/>
      <c r="P504" s="13" t="n"/>
      <c r="Q504" s="15" t="n"/>
      <c r="R504" s="17" t="n"/>
      <c r="S504" s="40" t="n"/>
      <c r="T504" s="19">
        <f>(Q504*P504)*(1-R504)</f>
        <v/>
      </c>
    </row>
    <row r="505" ht="16" customHeight="1">
      <c r="B505" s="1" t="n">
        <v>18</v>
      </c>
      <c r="C505" s="5" t="n"/>
      <c r="D505" s="6" t="n"/>
      <c r="E505" s="6" t="n"/>
      <c r="F505" s="6" t="n"/>
      <c r="G505" s="5" t="n"/>
      <c r="H505" s="5" t="n"/>
      <c r="I505" s="6" t="n"/>
      <c r="J505" s="6" t="n"/>
      <c r="K505" s="6" t="n"/>
      <c r="L505" s="6" t="n"/>
      <c r="M505" s="20" t="n"/>
      <c r="N505" s="13" t="n"/>
      <c r="O505" s="30" t="n"/>
      <c r="P505" s="13" t="n"/>
      <c r="Q505" s="15" t="n"/>
      <c r="R505" s="17" t="n"/>
      <c r="S505" s="40" t="n"/>
      <c r="T505" s="19">
        <f>(Q505*P505)*(1-R505)</f>
        <v/>
      </c>
    </row>
    <row r="506" ht="16" customHeight="1">
      <c r="B506" s="1" t="n">
        <v>19</v>
      </c>
      <c r="C506" s="5" t="n"/>
      <c r="D506" s="6" t="n"/>
      <c r="E506" s="6" t="n"/>
      <c r="F506" s="6" t="n"/>
      <c r="G506" s="5" t="n"/>
      <c r="H506" s="5" t="n"/>
      <c r="I506" s="6" t="n"/>
      <c r="J506" s="6" t="n"/>
      <c r="K506" s="6" t="n"/>
      <c r="L506" s="6" t="n"/>
      <c r="M506" s="20" t="n"/>
      <c r="N506" s="13" t="n"/>
      <c r="O506" s="30" t="n"/>
      <c r="P506" s="13" t="n"/>
      <c r="Q506" s="15" t="n"/>
      <c r="R506" s="17" t="n"/>
      <c r="S506" s="40" t="n"/>
      <c r="T506" s="19">
        <f>(Q506*P506)*(1-R506)</f>
        <v/>
      </c>
    </row>
    <row r="507" ht="16" customHeight="1">
      <c r="B507" s="1" t="n">
        <v>20</v>
      </c>
      <c r="C507" s="5" t="n"/>
      <c r="D507" s="6" t="n"/>
      <c r="E507" s="6" t="n"/>
      <c r="F507" s="6" t="n"/>
      <c r="G507" s="5" t="n"/>
      <c r="H507" s="5" t="n"/>
      <c r="I507" s="6" t="n"/>
      <c r="J507" s="6" t="n"/>
      <c r="K507" s="6" t="n"/>
      <c r="L507" s="6" t="n"/>
      <c r="M507" s="20" t="n"/>
      <c r="N507" s="13" t="n"/>
      <c r="O507" s="30" t="n"/>
      <c r="P507" s="13" t="n"/>
      <c r="Q507" s="15" t="n"/>
      <c r="R507" s="17" t="n"/>
      <c r="S507" s="40" t="n"/>
      <c r="T507" s="19">
        <f>(Q507*P507)*(1-R507)</f>
        <v/>
      </c>
    </row>
    <row r="508" ht="16" customHeight="1">
      <c r="B508" s="1" t="n">
        <v>21</v>
      </c>
      <c r="C508" s="5" t="n"/>
      <c r="D508" s="6" t="n"/>
      <c r="E508" s="6" t="n"/>
      <c r="F508" s="6" t="n"/>
      <c r="G508" s="5" t="n"/>
      <c r="H508" s="5" t="n"/>
      <c r="I508" s="6" t="n"/>
      <c r="J508" s="6" t="n"/>
      <c r="K508" s="6" t="n"/>
      <c r="L508" s="6" t="n"/>
      <c r="M508" s="20" t="n"/>
      <c r="N508" s="13" t="n"/>
      <c r="O508" s="30" t="n"/>
      <c r="P508" s="13" t="n"/>
      <c r="Q508" s="15" t="n"/>
      <c r="R508" s="17" t="n"/>
      <c r="S508" s="40" t="n"/>
      <c r="T508" s="19">
        <f>(Q508*P508)*(1-R508)</f>
        <v/>
      </c>
    </row>
    <row r="509" ht="16" customHeight="1">
      <c r="B509" s="1" t="n">
        <v>22</v>
      </c>
      <c r="C509" s="5" t="n"/>
      <c r="D509" s="6" t="n"/>
      <c r="E509" s="6" t="n"/>
      <c r="F509" s="6" t="n"/>
      <c r="G509" s="5" t="n"/>
      <c r="H509" s="5" t="n"/>
      <c r="I509" s="6" t="n"/>
      <c r="J509" s="6" t="n"/>
      <c r="K509" s="6" t="n"/>
      <c r="L509" s="6" t="n"/>
      <c r="M509" s="20" t="n"/>
      <c r="N509" s="13" t="n"/>
      <c r="O509" s="30" t="n"/>
      <c r="P509" s="13" t="n"/>
      <c r="Q509" s="15" t="n"/>
      <c r="R509" s="17" t="n"/>
      <c r="S509" s="40" t="n"/>
      <c r="T509" s="19">
        <f>(Q509*P509)*(1-R509)</f>
        <v/>
      </c>
    </row>
    <row r="510" ht="16" customHeight="1">
      <c r="B510" s="1" t="n">
        <v>23</v>
      </c>
      <c r="C510" s="5" t="n"/>
      <c r="D510" s="6" t="n"/>
      <c r="E510" s="6" t="n"/>
      <c r="F510" s="6" t="n"/>
      <c r="G510" s="5" t="n"/>
      <c r="H510" s="5" t="n"/>
      <c r="I510" s="6" t="n"/>
      <c r="J510" s="6" t="n"/>
      <c r="K510" s="6" t="n"/>
      <c r="L510" s="6" t="n"/>
      <c r="M510" s="20" t="n"/>
      <c r="N510" s="13" t="n"/>
      <c r="O510" s="30" t="n"/>
      <c r="P510" s="13" t="n"/>
      <c r="Q510" s="15" t="n"/>
      <c r="R510" s="17" t="n"/>
      <c r="S510" s="40" t="n"/>
      <c r="T510" s="19" t="n"/>
    </row>
    <row r="511" ht="16" customHeight="1">
      <c r="B511" s="1" t="n">
        <v>24</v>
      </c>
      <c r="C511" s="5" t="n"/>
      <c r="D511" s="6" t="n"/>
      <c r="E511" s="6" t="n"/>
      <c r="F511" s="6" t="n"/>
      <c r="G511" s="5" t="n"/>
      <c r="H511" s="5" t="n"/>
      <c r="I511" s="6" t="n"/>
      <c r="J511" s="6" t="n"/>
      <c r="K511" s="6" t="n"/>
      <c r="L511" s="6" t="n"/>
      <c r="M511" s="20" t="n"/>
      <c r="N511" s="13" t="n"/>
      <c r="O511" s="30" t="n"/>
      <c r="P511" s="13" t="n"/>
      <c r="Q511" s="15" t="n"/>
      <c r="R511" s="17" t="n"/>
      <c r="S511" s="40" t="n"/>
      <c r="T511" s="19">
        <f>(Q511*P511)*(1-R511)</f>
        <v/>
      </c>
    </row>
    <row r="512" ht="16" customHeight="1">
      <c r="B512" s="1" t="n">
        <v>25</v>
      </c>
      <c r="C512" s="5" t="n"/>
      <c r="D512" s="6" t="n"/>
      <c r="E512" s="6" t="n"/>
      <c r="F512" s="6" t="n"/>
      <c r="G512" s="5" t="n"/>
      <c r="H512" s="5" t="n"/>
      <c r="I512" s="6" t="n"/>
      <c r="J512" s="6" t="n"/>
      <c r="K512" s="6" t="n"/>
      <c r="L512" s="6" t="n"/>
      <c r="M512" s="20" t="n"/>
      <c r="N512" s="13" t="n"/>
      <c r="O512" s="30" t="n"/>
      <c r="P512" s="13" t="n"/>
      <c r="Q512" s="15" t="n"/>
      <c r="R512" s="17" t="n"/>
      <c r="S512" s="40" t="n"/>
      <c r="T512" s="19">
        <f>(Q512*P512)*(1-R512)</f>
        <v/>
      </c>
    </row>
    <row r="513" ht="16" customHeight="1">
      <c r="B513" s="1" t="n">
        <v>26</v>
      </c>
      <c r="C513" s="5" t="n"/>
      <c r="D513" s="6" t="n"/>
      <c r="E513" s="6" t="n"/>
      <c r="F513" s="6" t="n"/>
      <c r="G513" s="5" t="n"/>
      <c r="H513" s="5" t="n"/>
      <c r="I513" s="6" t="n"/>
      <c r="J513" s="6" t="n"/>
      <c r="K513" s="6" t="n"/>
      <c r="L513" s="6" t="n"/>
      <c r="M513" s="20" t="n"/>
      <c r="N513" s="13" t="n"/>
      <c r="O513" s="30" t="n"/>
      <c r="P513" s="13" t="n"/>
      <c r="Q513" s="15" t="n"/>
      <c r="R513" s="17" t="n"/>
      <c r="S513" s="40" t="n"/>
      <c r="T513" s="19">
        <f>(Q513*P513)*(1-R513)</f>
        <v/>
      </c>
    </row>
    <row r="514" ht="16" customHeight="1">
      <c r="B514" s="1" t="n">
        <v>27</v>
      </c>
      <c r="C514" s="5" t="n"/>
      <c r="D514" s="6" t="n"/>
      <c r="E514" s="6" t="n"/>
      <c r="F514" s="6" t="n"/>
      <c r="G514" s="5" t="n"/>
      <c r="H514" s="5" t="n"/>
      <c r="I514" s="6" t="n"/>
      <c r="J514" s="6" t="n"/>
      <c r="K514" s="6" t="n"/>
      <c r="L514" s="13" t="n"/>
      <c r="M514" s="13" t="n"/>
      <c r="N514" s="13" t="n"/>
      <c r="O514" s="13" t="n"/>
      <c r="P514" s="13" t="n"/>
      <c r="Q514" s="13" t="n"/>
      <c r="R514" s="13" t="n"/>
      <c r="S514" s="40" t="n"/>
      <c r="T514" s="19">
        <f>(Q514*P514)*(1-R514)</f>
        <v/>
      </c>
    </row>
    <row r="515" ht="16" customHeight="1">
      <c r="B515" s="1" t="n">
        <v>28</v>
      </c>
      <c r="C515" s="5" t="n"/>
      <c r="D515" s="6" t="n"/>
      <c r="E515" s="6" t="n"/>
      <c r="F515" s="6" t="n"/>
      <c r="G515" s="5" t="n"/>
      <c r="H515" s="5" t="n"/>
      <c r="I515" s="6" t="n"/>
      <c r="J515" s="6" t="n"/>
      <c r="K515" s="6" t="n"/>
      <c r="L515" s="6" t="n"/>
      <c r="M515" s="32" t="n"/>
      <c r="N515" s="13" t="n"/>
      <c r="O515" s="30" t="n"/>
      <c r="P515" s="13" t="n"/>
      <c r="Q515" s="15" t="n"/>
      <c r="R515" s="17" t="n"/>
      <c r="S515" s="40" t="n"/>
      <c r="T515" s="19">
        <f>(Q515*P515)*(1-R515)</f>
        <v/>
      </c>
    </row>
    <row r="516" ht="16" customHeight="1">
      <c r="B516" s="1" t="n">
        <v>35</v>
      </c>
      <c r="C516" s="5" t="n"/>
      <c r="D516" s="6" t="n"/>
      <c r="E516" s="6" t="n"/>
      <c r="F516" s="6" t="n"/>
      <c r="G516" s="5" t="n"/>
      <c r="H516" s="5" t="n"/>
      <c r="I516" s="6" t="n"/>
      <c r="J516" s="6" t="n"/>
      <c r="K516" s="6" t="n"/>
      <c r="L516" s="6" t="n"/>
      <c r="M516" s="20" t="n"/>
      <c r="N516" s="13" t="n"/>
      <c r="O516" s="30" t="n"/>
      <c r="P516" s="13" t="n"/>
      <c r="Q516" s="15" t="n"/>
      <c r="R516" s="17" t="n"/>
      <c r="S516" s="40" t="n"/>
      <c r="T516" s="19">
        <f>(Q516*P516)*(1-R516)</f>
        <v/>
      </c>
    </row>
    <row r="517" ht="16" customHeight="1">
      <c r="B517" s="1" t="n">
        <v>36</v>
      </c>
      <c r="C517" s="5" t="n"/>
      <c r="D517" s="6" t="n"/>
      <c r="E517" s="6" t="n"/>
      <c r="F517" s="6" t="n"/>
      <c r="G517" s="5" t="n"/>
      <c r="H517" s="5" t="n"/>
      <c r="I517" s="6" t="n"/>
      <c r="J517" s="6" t="n"/>
      <c r="K517" s="6" t="n"/>
      <c r="L517" s="6" t="n"/>
      <c r="M517" s="20" t="n"/>
      <c r="N517" s="13" t="n"/>
      <c r="O517" s="30" t="n"/>
      <c r="P517" s="13" t="n"/>
      <c r="Q517" s="15" t="n"/>
      <c r="R517" s="17" t="n"/>
      <c r="S517" s="40" t="n"/>
      <c r="T517" s="19">
        <f>(Q517*P517)*(1-R517)</f>
        <v/>
      </c>
    </row>
    <row r="518" ht="16" customHeight="1">
      <c r="B518" s="1" t="n">
        <v>37</v>
      </c>
      <c r="C518" s="5" t="n"/>
      <c r="D518" s="6" t="n"/>
      <c r="E518" s="6" t="n"/>
      <c r="F518" s="6" t="n"/>
      <c r="G518" s="5" t="n"/>
      <c r="H518" s="5" t="n"/>
      <c r="I518" s="6" t="n"/>
      <c r="J518" s="6" t="n"/>
      <c r="K518" s="6" t="n"/>
      <c r="L518" s="6" t="n"/>
      <c r="M518" s="20" t="n"/>
      <c r="N518" s="13" t="n"/>
      <c r="O518" s="30" t="n"/>
      <c r="P518" s="13" t="n"/>
      <c r="Q518" s="15" t="n"/>
      <c r="R518" s="17" t="n"/>
      <c r="S518" s="40" t="n"/>
      <c r="T518" s="19">
        <f>(Q518*P518)*(1-R518)</f>
        <v/>
      </c>
    </row>
    <row r="519" ht="16" customHeight="1">
      <c r="B519" s="1" t="n">
        <v>38</v>
      </c>
      <c r="C519" s="5" t="n"/>
      <c r="D519" s="6" t="n"/>
      <c r="E519" s="6" t="n"/>
      <c r="F519" s="6" t="n"/>
      <c r="G519" s="5" t="n"/>
      <c r="H519" s="5" t="n"/>
      <c r="I519" s="6" t="n"/>
      <c r="J519" s="6" t="n"/>
      <c r="K519" s="6" t="n"/>
      <c r="S519" s="37" t="n"/>
    </row>
    <row r="520" ht="16" customHeight="1">
      <c r="B520" s="1" t="n">
        <v>39</v>
      </c>
      <c r="C520" s="5" t="n"/>
      <c r="D520" s="6" t="n"/>
      <c r="E520" s="6" t="n"/>
      <c r="F520" s="6" t="n"/>
      <c r="G520" s="5" t="n"/>
      <c r="H520" s="5" t="n"/>
      <c r="I520" s="6" t="n"/>
      <c r="J520" s="6" t="n"/>
      <c r="K520" s="6" t="n"/>
      <c r="S520" s="37" t="n"/>
    </row>
    <row r="521" ht="16" customHeight="1">
      <c r="B521" s="1" t="n">
        <v>40</v>
      </c>
      <c r="C521" s="5" t="n"/>
      <c r="D521" s="6" t="n"/>
      <c r="E521" s="6" t="n"/>
      <c r="F521" s="6" t="n"/>
      <c r="G521" s="5" t="n"/>
      <c r="H521" s="5" t="n"/>
      <c r="I521" s="6" t="n"/>
      <c r="J521" s="6" t="n"/>
      <c r="K521" s="6" t="n"/>
      <c r="S521" s="37" t="n"/>
    </row>
    <row r="522" ht="16" customHeight="1">
      <c r="B522" s="1" t="n">
        <v>41</v>
      </c>
      <c r="C522" s="5" t="n"/>
      <c r="D522" s="6" t="n"/>
      <c r="E522" s="6" t="n"/>
      <c r="F522" s="6" t="n"/>
      <c r="G522" s="5" t="n"/>
      <c r="H522" s="5" t="n"/>
      <c r="I522" s="6" t="n"/>
      <c r="J522" s="6" t="n"/>
      <c r="K522" s="6" t="n"/>
      <c r="L522" s="6" t="n"/>
      <c r="M522" s="20" t="n"/>
      <c r="N522" s="13" t="n"/>
      <c r="O522" s="30" t="n"/>
      <c r="P522" s="13" t="n"/>
      <c r="Q522" s="15" t="n"/>
      <c r="R522" s="17" t="n"/>
      <c r="S522" s="40" t="n"/>
      <c r="T522" s="19" t="n"/>
    </row>
    <row r="523" ht="16" customHeight="1">
      <c r="B523" s="1" t="n">
        <v>42</v>
      </c>
      <c r="C523" s="5" t="n"/>
      <c r="D523" s="6" t="n"/>
      <c r="E523" s="6" t="n"/>
      <c r="F523" s="6" t="n"/>
      <c r="G523" s="5" t="n"/>
      <c r="H523" s="5" t="n"/>
      <c r="I523" s="6" t="n"/>
      <c r="J523" s="6" t="n"/>
      <c r="K523" s="6" t="n"/>
      <c r="L523" s="6" t="inlineStr">
        <is>
          <t>Raphael</t>
        </is>
      </c>
      <c r="M523" s="20" t="inlineStr">
        <is>
          <t>MTZ9206NI−130</t>
        </is>
      </c>
      <c r="N523" s="6" t="inlineStr">
        <is>
          <t>AN21-0104</t>
        </is>
      </c>
      <c r="O523" s="31" t="n"/>
      <c r="P523" s="13">
        <f>2+1</f>
        <v/>
      </c>
      <c r="Q523" s="15" t="n">
        <v>6820</v>
      </c>
      <c r="R523" s="17" t="n">
        <v>0</v>
      </c>
      <c r="S523" s="40" t="n"/>
      <c r="T523" s="19">
        <f>(Q523*P523)*(1-R523)</f>
        <v/>
      </c>
    </row>
    <row r="524" ht="16" customHeight="1">
      <c r="B524" s="1" t="n">
        <v>43</v>
      </c>
      <c r="C524" s="5" t="n"/>
      <c r="D524" s="6" t="n"/>
      <c r="E524" s="6" t="n"/>
      <c r="F524" s="6" t="n"/>
      <c r="G524" s="5" t="n"/>
      <c r="H524" s="5" t="n"/>
      <c r="I524" s="6" t="n"/>
      <c r="J524" s="6" t="n"/>
      <c r="K524" s="6" t="n"/>
      <c r="L524" s="6" t="n"/>
      <c r="M524" s="32" t="n"/>
      <c r="N524" s="13" t="n"/>
      <c r="O524" s="30" t="n"/>
      <c r="P524" s="13" t="n"/>
      <c r="Q524" s="15" t="n"/>
      <c r="R524" s="17" t="n"/>
      <c r="S524" s="40" t="n"/>
      <c r="T524" s="19">
        <f>(Q524*P524)*(1-R524)</f>
        <v/>
      </c>
    </row>
    <row r="525" ht="16" customHeight="1">
      <c r="B525" s="1" t="n">
        <v>44</v>
      </c>
      <c r="C525" s="5" t="n"/>
      <c r="D525" s="6" t="n"/>
      <c r="E525" s="6" t="n"/>
      <c r="F525" s="6" t="n"/>
      <c r="G525" s="5" t="n"/>
      <c r="H525" s="5" t="n"/>
      <c r="I525" s="6" t="n"/>
      <c r="J525" s="6" t="n"/>
      <c r="K525" s="6" t="n"/>
      <c r="L525" s="6" t="n"/>
      <c r="M525" s="32" t="n"/>
      <c r="N525" s="13" t="n"/>
      <c r="O525" s="30" t="n"/>
      <c r="P525" s="13" t="n"/>
      <c r="Q525" s="15" t="n"/>
      <c r="R525" s="17" t="n"/>
      <c r="S525" s="40" t="n"/>
      <c r="T525" s="19">
        <f>(Q525*P525)*(1-R525)</f>
        <v/>
      </c>
    </row>
    <row r="526" ht="16" customHeight="1">
      <c r="B526" s="1" t="n">
        <v>45</v>
      </c>
      <c r="C526" s="5" t="n"/>
      <c r="D526" s="6" t="n"/>
      <c r="E526" s="6" t="n"/>
      <c r="F526" s="6" t="n"/>
      <c r="G526" s="5" t="n"/>
      <c r="H526" s="5" t="n"/>
      <c r="I526" s="6" t="n"/>
      <c r="J526" s="6" t="n"/>
      <c r="K526" s="6" t="n"/>
      <c r="L526" s="6" t="n"/>
      <c r="M526" s="32" t="n"/>
      <c r="N526" s="13" t="n"/>
      <c r="O526" s="30" t="n"/>
      <c r="P526" s="13" t="n"/>
      <c r="Q526" s="15" t="n"/>
      <c r="R526" s="17" t="n"/>
      <c r="S526" s="40" t="n"/>
      <c r="T526" s="19">
        <f>(Q526*P526)*(1-R526)</f>
        <v/>
      </c>
    </row>
    <row r="527" ht="16" customHeight="1">
      <c r="B527" s="1" t="n">
        <v>46</v>
      </c>
      <c r="C527" s="5" t="n"/>
      <c r="D527" s="6" t="n"/>
      <c r="E527" s="6" t="n"/>
      <c r="F527" s="6" t="n"/>
      <c r="G527" s="5" t="n"/>
      <c r="H527" s="5" t="n"/>
      <c r="I527" s="6" t="n"/>
      <c r="J527" s="6" t="n"/>
      <c r="K527" s="6" t="n"/>
      <c r="L527" s="6" t="n"/>
      <c r="M527" s="32" t="n"/>
      <c r="N527" s="13" t="n"/>
      <c r="O527" s="30" t="n"/>
      <c r="P527" s="13" t="n"/>
      <c r="Q527" s="15" t="n"/>
      <c r="R527" s="17" t="n"/>
      <c r="S527" s="37" t="n"/>
      <c r="T527" s="19">
        <f>(Q527*P527)*(1-R527)</f>
        <v/>
      </c>
    </row>
    <row r="528" ht="16" customHeight="1">
      <c r="B528" s="1" t="n">
        <v>47</v>
      </c>
      <c r="C528" s="5" t="n"/>
      <c r="D528" s="6" t="n"/>
      <c r="E528" s="6" t="n"/>
      <c r="F528" s="6" t="n"/>
      <c r="G528" s="5" t="n"/>
      <c r="H528" s="5" t="n"/>
      <c r="I528" s="6" t="n"/>
      <c r="J528" s="6" t="n"/>
      <c r="K528" s="6" t="n"/>
      <c r="L528" s="6" t="n"/>
      <c r="M528" s="32" t="n"/>
      <c r="N528" s="13" t="n"/>
      <c r="O528" s="30" t="n"/>
      <c r="P528" s="13" t="n"/>
      <c r="Q528" s="15" t="n"/>
      <c r="R528" s="17" t="n"/>
      <c r="S528" s="37" t="n"/>
      <c r="T528" s="19">
        <f>(Q528*P528)*(1-R528)</f>
        <v/>
      </c>
    </row>
    <row r="529" ht="16" customHeight="1">
      <c r="B529" s="1" t="n">
        <v>48</v>
      </c>
      <c r="C529" s="5" t="n"/>
      <c r="D529" s="6" t="n"/>
      <c r="E529" s="6" t="n"/>
      <c r="F529" s="6" t="n"/>
      <c r="G529" s="5" t="n"/>
      <c r="H529" s="5" t="n"/>
      <c r="I529" s="6" t="n"/>
      <c r="J529" s="6" t="n"/>
      <c r="K529" s="6" t="n"/>
      <c r="L529" s="6" t="n"/>
      <c r="M529" s="32" t="n"/>
      <c r="N529" s="13" t="n"/>
      <c r="O529" s="30" t="n"/>
      <c r="P529" s="13" t="n"/>
      <c r="Q529" s="15" t="n"/>
      <c r="R529" s="17" t="n"/>
      <c r="S529" s="37" t="n"/>
      <c r="T529" s="19">
        <f>(Q529*P529)*(1-R529)</f>
        <v/>
      </c>
    </row>
    <row r="530" ht="16" customHeight="1">
      <c r="B530" s="1" t="n">
        <v>49</v>
      </c>
      <c r="C530" s="5" t="n"/>
      <c r="D530" s="6" t="n"/>
      <c r="E530" s="6" t="n"/>
      <c r="F530" s="6" t="n"/>
      <c r="G530" s="5" t="n"/>
      <c r="H530" s="5" t="n"/>
      <c r="I530" s="6" t="n"/>
      <c r="J530" s="6" t="n"/>
      <c r="K530" s="6" t="n"/>
      <c r="L530" s="6" t="n"/>
      <c r="M530" s="32" t="n"/>
      <c r="N530" s="13" t="n"/>
      <c r="O530" s="30" t="n"/>
      <c r="P530" s="13" t="n"/>
      <c r="Q530" s="15" t="n"/>
      <c r="R530" s="17" t="n"/>
      <c r="S530" s="37" t="n"/>
      <c r="T530" s="19">
        <f>(Q530*P530)*(1-R530)</f>
        <v/>
      </c>
    </row>
    <row r="531" ht="16" customHeight="1">
      <c r="B531" s="1" t="n">
        <v>50</v>
      </c>
      <c r="C531" s="5" t="n"/>
      <c r="D531" s="6" t="n"/>
      <c r="E531" s="6" t="n"/>
      <c r="F531" s="6" t="n"/>
      <c r="G531" s="5" t="n"/>
      <c r="H531" s="5" t="n"/>
      <c r="I531" s="6" t="n"/>
      <c r="J531" s="6" t="n"/>
      <c r="K531" s="6" t="n"/>
      <c r="L531" s="6" t="n"/>
      <c r="M531" s="32" t="n"/>
      <c r="N531" s="13" t="n"/>
      <c r="O531" s="30" t="n"/>
      <c r="P531" s="13" t="n"/>
      <c r="Q531" s="15" t="n"/>
      <c r="R531" s="17" t="n"/>
      <c r="S531" s="40" t="n"/>
      <c r="T531" s="19">
        <f>(Q531*P531)*(1-R531)</f>
        <v/>
      </c>
    </row>
    <row r="532" ht="16" customHeight="1">
      <c r="B532" s="1" t="n">
        <v>51</v>
      </c>
      <c r="C532" s="5" t="n"/>
      <c r="D532" s="6" t="n"/>
      <c r="E532" s="6" t="n"/>
      <c r="F532" s="6" t="n"/>
      <c r="G532" s="5" t="n"/>
      <c r="H532" s="5" t="n"/>
      <c r="I532" s="6" t="n"/>
      <c r="J532" s="6" t="n"/>
      <c r="K532" s="6" t="n"/>
      <c r="L532" s="6" t="n"/>
      <c r="M532" s="32" t="n"/>
      <c r="N532" s="13" t="n"/>
      <c r="O532" s="30" t="n"/>
      <c r="P532" s="13" t="n"/>
      <c r="Q532" s="15" t="n"/>
      <c r="R532" s="17" t="n"/>
      <c r="S532" s="37" t="n"/>
      <c r="T532" s="19">
        <f>(Q532*P532)*(1-R532)</f>
        <v/>
      </c>
    </row>
    <row r="533" ht="16" customHeight="1">
      <c r="B533" s="1" t="n">
        <v>52</v>
      </c>
      <c r="C533" s="5" t="n"/>
      <c r="D533" s="6" t="n"/>
      <c r="E533" s="6" t="n"/>
      <c r="F533" s="6" t="n"/>
      <c r="G533" s="5" t="n"/>
      <c r="H533" s="5" t="n"/>
      <c r="I533" s="6" t="n"/>
      <c r="J533" s="6" t="n"/>
      <c r="K533" s="6" t="n"/>
      <c r="L533" s="6" t="n"/>
      <c r="M533" s="32" t="n"/>
      <c r="N533" s="13" t="n"/>
      <c r="O533" s="30" t="n"/>
      <c r="P533" s="13" t="n"/>
      <c r="Q533" s="15" t="n"/>
      <c r="R533" s="17" t="n"/>
      <c r="S533" s="37" t="n"/>
      <c r="T533" s="19">
        <f>(Q533*P533)*(1-R533)</f>
        <v/>
      </c>
    </row>
    <row r="534" ht="16" customHeight="1">
      <c r="B534" s="1" t="n">
        <v>53</v>
      </c>
      <c r="C534" s="5" t="n"/>
      <c r="D534" s="6" t="n"/>
      <c r="E534" s="6" t="n"/>
      <c r="F534" s="6" t="n"/>
      <c r="G534" s="5" t="n"/>
      <c r="H534" s="5" t="n"/>
      <c r="I534" s="6" t="n"/>
      <c r="J534" s="6" t="n"/>
      <c r="K534" s="6" t="n"/>
      <c r="L534" s="6" t="n"/>
      <c r="M534" s="32" t="n"/>
      <c r="N534" s="13" t="n"/>
      <c r="O534" s="30" t="n"/>
      <c r="P534" s="13" t="n"/>
      <c r="Q534" s="15" t="n"/>
      <c r="R534" s="17" t="n"/>
      <c r="S534" s="37" t="n"/>
      <c r="T534" s="19">
        <f>(Q534*P534)*(1-R534)</f>
        <v/>
      </c>
    </row>
    <row r="535" ht="16" customHeight="1">
      <c r="B535" s="1" t="n">
        <v>54</v>
      </c>
      <c r="C535" s="5" t="n"/>
      <c r="D535" s="6" t="n"/>
      <c r="E535" s="6" t="n"/>
      <c r="F535" s="6" t="n"/>
      <c r="G535" s="5" t="n"/>
      <c r="H535" s="5" t="n"/>
      <c r="I535" s="6" t="n"/>
      <c r="J535" s="6" t="n"/>
      <c r="K535" s="6" t="n"/>
      <c r="L535" s="6" t="n"/>
      <c r="M535" s="32" t="n"/>
      <c r="N535" s="13" t="n"/>
      <c r="O535" s="30" t="n"/>
      <c r="P535" s="13" t="n"/>
      <c r="Q535" s="15" t="n"/>
      <c r="R535" s="17" t="n"/>
      <c r="S535" s="37" t="n"/>
      <c r="T535" s="19">
        <f>(Q535*P535)*(1-R535)</f>
        <v/>
      </c>
    </row>
    <row r="536" ht="16" customHeight="1">
      <c r="B536" s="1" t="n">
        <v>55</v>
      </c>
      <c r="C536" s="5" t="n"/>
      <c r="D536" s="6" t="n"/>
      <c r="E536" s="6" t="n"/>
      <c r="F536" s="6" t="n"/>
      <c r="G536" s="5" t="n"/>
      <c r="H536" s="5" t="n"/>
      <c r="I536" s="6" t="n"/>
      <c r="J536" s="6" t="n"/>
      <c r="K536" s="6" t="n"/>
      <c r="L536" s="6" t="n"/>
      <c r="M536" s="20" t="n"/>
      <c r="N536" s="13" t="n"/>
      <c r="O536" s="30" t="n"/>
      <c r="P536" s="13" t="n"/>
      <c r="Q536" s="15" t="n"/>
      <c r="R536" s="17" t="n"/>
      <c r="S536" s="40" t="n"/>
      <c r="T536" s="19">
        <f>(Q536*P536)*(1-R536)</f>
        <v/>
      </c>
    </row>
    <row r="537" ht="16" customHeight="1">
      <c r="B537" s="1" t="n">
        <v>56</v>
      </c>
      <c r="C537" s="5" t="n"/>
      <c r="D537" s="6" t="n"/>
      <c r="E537" s="6" t="n"/>
      <c r="F537" s="6" t="n"/>
      <c r="G537" s="5" t="n"/>
      <c r="H537" s="5" t="n"/>
      <c r="I537" s="6" t="n"/>
      <c r="J537" s="6" t="n"/>
      <c r="K537" s="6" t="n"/>
      <c r="L537" s="6" t="n"/>
      <c r="M537" s="20" t="n"/>
      <c r="N537" s="13" t="n"/>
      <c r="O537" s="30" t="n"/>
      <c r="P537" s="13" t="n"/>
      <c r="Q537" s="15" t="n"/>
      <c r="R537" s="17" t="n"/>
      <c r="S537" s="40" t="n"/>
      <c r="T537" s="19">
        <f>(Q537*P537)*(1-R537)</f>
        <v/>
      </c>
    </row>
    <row r="538" ht="16" customHeight="1">
      <c r="B538" s="1" t="n">
        <v>57</v>
      </c>
      <c r="C538" s="5" t="n"/>
      <c r="D538" s="6" t="n"/>
      <c r="E538" s="6" t="n"/>
      <c r="F538" s="6" t="n"/>
      <c r="G538" s="5" t="n"/>
      <c r="H538" s="5" t="n"/>
      <c r="I538" s="6" t="n"/>
      <c r="J538" s="6" t="n"/>
      <c r="K538" s="6" t="n"/>
      <c r="L538" s="6" t="n"/>
      <c r="M538" s="32" t="n"/>
      <c r="N538" s="13" t="n"/>
      <c r="O538" s="30" t="n"/>
      <c r="P538" s="13" t="n"/>
      <c r="Q538" s="15" t="n"/>
      <c r="R538" s="17" t="n"/>
      <c r="S538" s="40" t="n"/>
      <c r="T538" s="19">
        <f>(Q538*P538)*(1-R538)</f>
        <v/>
      </c>
    </row>
    <row r="539" ht="16" customHeight="1">
      <c r="B539" s="1" t="n">
        <v>58</v>
      </c>
      <c r="C539" s="5" t="n"/>
      <c r="D539" s="6" t="n"/>
      <c r="E539" s="6" t="n"/>
      <c r="F539" s="6" t="n"/>
      <c r="G539" s="5" t="n"/>
      <c r="H539" s="5" t="n"/>
      <c r="I539" s="6" t="n"/>
      <c r="J539" s="6" t="n"/>
      <c r="K539" s="6" t="n"/>
      <c r="L539" s="6" t="n"/>
      <c r="M539" s="32" t="n"/>
      <c r="N539" s="13" t="n"/>
      <c r="O539" s="30" t="n"/>
      <c r="P539" s="13" t="n"/>
      <c r="Q539" s="15" t="n"/>
      <c r="R539" s="17" t="n"/>
      <c r="S539" s="37" t="n"/>
      <c r="T539" s="19">
        <f>(Q539*P539)*(1-R539)</f>
        <v/>
      </c>
    </row>
    <row r="540" ht="16" customHeight="1">
      <c r="B540" s="1" t="n">
        <v>1</v>
      </c>
      <c r="C540" s="5" t="n"/>
      <c r="D540" s="6" t="n"/>
      <c r="E540" s="6" t="n"/>
      <c r="F540" s="6" t="n"/>
      <c r="G540" s="5" t="n"/>
      <c r="H540" s="5" t="n"/>
      <c r="I540" s="6" t="n"/>
      <c r="J540" s="6" t="n"/>
      <c r="K540" s="6" t="n"/>
      <c r="L540" s="49" t="n"/>
      <c r="M540" s="20" t="n"/>
      <c r="N540" s="13" t="n"/>
      <c r="O540" s="30" t="n"/>
      <c r="P540" s="13" t="n"/>
      <c r="Q540" s="15" t="n"/>
      <c r="R540" s="17" t="n"/>
      <c r="S540" s="17" t="n"/>
      <c r="T540" s="19">
        <f>(Q540*P540)*(1-R540)</f>
        <v/>
      </c>
    </row>
    <row r="541" ht="16" customHeight="1">
      <c r="B541" s="1" t="n">
        <v>2</v>
      </c>
      <c r="C541" s="5" t="n"/>
      <c r="D541" s="6" t="n"/>
      <c r="E541" s="6" t="n"/>
      <c r="F541" s="6" t="n"/>
      <c r="G541" s="5" t="n"/>
      <c r="H541" s="5" t="n"/>
      <c r="I541" s="6" t="n"/>
      <c r="J541" s="6" t="n"/>
      <c r="K541" s="6" t="n"/>
      <c r="L541" s="6" t="n"/>
      <c r="M541" s="20" t="n"/>
      <c r="N541" s="13" t="n"/>
      <c r="O541" s="30" t="n"/>
      <c r="P541" s="13" t="n"/>
      <c r="Q541" s="15" t="n"/>
      <c r="R541" s="17" t="n"/>
      <c r="S541" s="17" t="n"/>
      <c r="T541" s="19">
        <f>(Q541*P541)*(1-R541)</f>
        <v/>
      </c>
    </row>
    <row r="542" ht="16" customHeight="1">
      <c r="B542" s="1" t="n">
        <v>3</v>
      </c>
      <c r="C542" s="5" t="n"/>
      <c r="D542" s="6" t="n"/>
      <c r="E542" s="6" t="n"/>
      <c r="F542" s="6" t="n"/>
      <c r="G542" s="5" t="n"/>
      <c r="H542" s="5" t="n"/>
      <c r="I542" s="6" t="n"/>
      <c r="J542" s="6" t="n"/>
      <c r="K542" s="6" t="n"/>
      <c r="L542" s="6" t="inlineStr">
        <is>
          <t>Ormat</t>
        </is>
      </c>
      <c r="M542" s="20" t="inlineStr">
        <is>
          <t>955.071.676.1</t>
        </is>
      </c>
      <c r="N542" s="13" t="inlineStr">
        <is>
          <t>AJ22-0804</t>
        </is>
      </c>
      <c r="O542" s="30" t="inlineStr">
        <is>
          <t>V</t>
        </is>
      </c>
      <c r="P542" s="13" t="n">
        <v>2</v>
      </c>
      <c r="Q542" s="15" t="n">
        <v>6647</v>
      </c>
      <c r="R542" s="17" t="n">
        <v>0</v>
      </c>
      <c r="S542" s="17" t="n"/>
      <c r="T542" s="19">
        <f>(Q542*P542)*(1-R542)</f>
        <v/>
      </c>
    </row>
    <row r="543" ht="16" customHeight="1">
      <c r="B543" s="1" t="n">
        <v>4</v>
      </c>
      <c r="C543" s="5" t="n"/>
      <c r="D543" s="6" t="n"/>
      <c r="E543" s="6" t="n"/>
      <c r="F543" s="6" t="n"/>
      <c r="G543" s="5" t="n"/>
      <c r="H543" s="5" t="n"/>
      <c r="I543" s="6" t="n"/>
      <c r="J543" s="6" t="n"/>
      <c r="K543" s="6" t="n"/>
      <c r="L543" s="6" t="n"/>
      <c r="M543" s="20" t="n"/>
      <c r="N543" s="13" t="n"/>
      <c r="O543" s="30" t="n"/>
      <c r="P543" s="13" t="n"/>
      <c r="Q543" s="15" t="n"/>
      <c r="R543" s="17" t="n"/>
      <c r="S543" s="17" t="n"/>
      <c r="T543" s="19">
        <f>(Q543*P543)*(1-R543)</f>
        <v/>
      </c>
    </row>
    <row r="544" ht="16" customHeight="1">
      <c r="B544" s="1" t="n">
        <v>5</v>
      </c>
      <c r="C544" s="5" t="n"/>
      <c r="D544" s="6" t="n"/>
      <c r="E544" s="6" t="n"/>
      <c r="F544" s="6" t="n"/>
      <c r="G544" s="5" t="n"/>
      <c r="H544" s="5" t="n"/>
      <c r="I544" s="6" t="n"/>
      <c r="J544" s="6" t="n"/>
      <c r="K544" s="6" t="n"/>
      <c r="L544" s="6" t="n"/>
      <c r="M544" s="20" t="n"/>
      <c r="N544" s="13" t="n"/>
      <c r="O544" s="30" t="n"/>
      <c r="P544" s="13" t="n"/>
      <c r="Q544" s="15" t="n"/>
      <c r="R544" s="17" t="n"/>
      <c r="S544" s="17" t="n"/>
      <c r="T544" s="19">
        <f>(Q544*P544)*(1-R544)</f>
        <v/>
      </c>
    </row>
    <row r="545" ht="16" customHeight="1">
      <c r="B545" s="1" t="n">
        <v>6</v>
      </c>
      <c r="C545" s="5" t="n"/>
      <c r="D545" s="6" t="n"/>
      <c r="E545" s="6" t="n"/>
      <c r="F545" s="6" t="n"/>
      <c r="G545" s="5" t="n"/>
      <c r="H545" s="5" t="n"/>
      <c r="I545" s="6" t="n"/>
      <c r="J545" s="6" t="n"/>
      <c r="K545" s="6" t="n"/>
      <c r="L545" s="6" t="n"/>
      <c r="M545" s="20" t="n"/>
      <c r="N545" s="13" t="n"/>
      <c r="O545" s="30" t="n"/>
      <c r="P545" s="13" t="n"/>
      <c r="Q545" s="15" t="n"/>
      <c r="R545" s="17" t="n"/>
      <c r="S545" s="17" t="n"/>
      <c r="T545" s="19">
        <f>(Q545*P545)*(1-R545)</f>
        <v/>
      </c>
    </row>
    <row r="546" ht="16" customHeight="1">
      <c r="B546" s="1" t="n">
        <v>7</v>
      </c>
      <c r="C546" s="5" t="n"/>
      <c r="D546" s="6" t="n"/>
      <c r="E546" s="6" t="n"/>
      <c r="F546" s="6" t="n"/>
      <c r="G546" s="5" t="n"/>
      <c r="H546" s="5" t="n"/>
      <c r="I546" s="6" t="n"/>
      <c r="J546" s="6" t="n"/>
      <c r="K546" s="6" t="n"/>
      <c r="L546" s="6" t="n"/>
      <c r="M546" s="20" t="n"/>
      <c r="N546" s="13" t="n"/>
      <c r="O546" s="30" t="n"/>
      <c r="P546" s="13" t="n"/>
      <c r="Q546" s="15" t="n"/>
      <c r="R546" s="17" t="n"/>
      <c r="S546" s="17" t="n"/>
      <c r="T546" s="19">
        <f>(Q546*P546)*(1-R546)</f>
        <v/>
      </c>
    </row>
    <row r="547" ht="16" customHeight="1">
      <c r="B547" s="1" t="n">
        <v>8</v>
      </c>
      <c r="C547" s="5" t="n"/>
      <c r="D547" s="6" t="n"/>
      <c r="E547" s="6" t="n"/>
      <c r="F547" s="6" t="n"/>
      <c r="G547" s="5" t="n"/>
      <c r="H547" s="5" t="n"/>
      <c r="I547" s="6" t="n"/>
      <c r="J547" s="6" t="n"/>
      <c r="K547" s="6" t="n"/>
      <c r="L547" s="6" t="n"/>
      <c r="M547" s="20" t="n"/>
      <c r="N547" s="13" t="n"/>
      <c r="O547" s="30" t="n"/>
      <c r="P547" s="13" t="n"/>
      <c r="Q547" s="15" t="n"/>
      <c r="R547" s="17" t="n"/>
      <c r="S547" s="17" t="n"/>
      <c r="T547" s="19">
        <f>(Q547*P547)*(1-R547)</f>
        <v/>
      </c>
    </row>
    <row r="548" ht="16" customHeight="1">
      <c r="B548" s="1" t="n">
        <v>9</v>
      </c>
      <c r="C548" s="5" t="n"/>
      <c r="D548" s="6" t="n"/>
      <c r="E548" s="6" t="n"/>
      <c r="F548" s="6" t="n"/>
      <c r="G548" s="5" t="n"/>
      <c r="H548" s="5" t="n"/>
      <c r="I548" s="6" t="n"/>
      <c r="J548" s="6" t="n"/>
      <c r="K548" s="6" t="n"/>
      <c r="L548" s="6" t="n"/>
      <c r="M548" s="20" t="n"/>
      <c r="N548" s="13" t="n"/>
      <c r="O548" s="30" t="n"/>
      <c r="P548" s="13" t="n"/>
      <c r="Q548" s="15" t="n"/>
      <c r="R548" s="17" t="n"/>
      <c r="S548" s="17" t="n"/>
      <c r="T548" s="19">
        <f>(Q548*P548)*(1-R548)</f>
        <v/>
      </c>
    </row>
    <row r="549" ht="16" customHeight="1">
      <c r="B549" s="1" t="n">
        <v>10</v>
      </c>
      <c r="C549" s="5" t="n"/>
      <c r="D549" s="6" t="n"/>
      <c r="E549" s="6" t="n"/>
      <c r="F549" s="6" t="n"/>
      <c r="G549" s="5" t="n"/>
      <c r="H549" s="5" t="n"/>
      <c r="I549" s="6" t="n"/>
      <c r="J549" s="6" t="n"/>
      <c r="K549" s="6" t="n"/>
      <c r="L549" s="6" t="n"/>
      <c r="M549" s="20" t="n"/>
      <c r="N549" s="13" t="n"/>
      <c r="O549" s="30" t="n"/>
      <c r="P549" s="13" t="n"/>
      <c r="Q549" s="15" t="n"/>
      <c r="R549" s="17" t="n"/>
      <c r="S549" s="17" t="n"/>
      <c r="T549" s="19">
        <f>(Q549*P549)*(1-R549)</f>
        <v/>
      </c>
    </row>
    <row r="550" ht="16" customHeight="1">
      <c r="B550" s="1" t="n">
        <v>11</v>
      </c>
      <c r="C550" s="5" t="n"/>
      <c r="D550" s="6" t="n"/>
      <c r="E550" s="6" t="n"/>
      <c r="F550" s="6" t="n"/>
      <c r="G550" s="5" t="n"/>
      <c r="H550" s="5" t="n"/>
      <c r="I550" s="6" t="n"/>
      <c r="J550" s="6" t="n"/>
      <c r="K550" s="6" t="n"/>
      <c r="L550" s="6" t="inlineStr">
        <is>
          <t>ONI</t>
        </is>
      </c>
      <c r="M550" s="20" t="inlineStr">
        <is>
          <t>955.070.741.1</t>
        </is>
      </c>
      <c r="N550" s="13" t="inlineStr">
        <is>
          <t>AJ22-0201</t>
        </is>
      </c>
      <c r="O550" s="30" t="inlineStr">
        <is>
          <t>V</t>
        </is>
      </c>
      <c r="P550" s="13" t="n">
        <v>3</v>
      </c>
      <c r="Q550" s="15">
        <f>924.89/3</f>
        <v/>
      </c>
      <c r="R550" s="17" t="n">
        <v>0</v>
      </c>
      <c r="S550" s="17" t="n"/>
      <c r="T550" s="19">
        <f>(Q550*P550)*(1-R550)</f>
        <v/>
      </c>
    </row>
    <row r="551" ht="16" customHeight="1">
      <c r="B551" s="1" t="n">
        <v>12</v>
      </c>
      <c r="C551" s="5" t="n"/>
      <c r="D551" s="6" t="n"/>
      <c r="E551" s="6" t="n"/>
      <c r="F551" s="6" t="n"/>
      <c r="G551" s="5" t="n"/>
      <c r="H551" s="5" t="n"/>
      <c r="I551" s="6" t="n"/>
      <c r="J551" s="6" t="n"/>
      <c r="K551" s="6" t="n"/>
      <c r="L551" s="6" t="inlineStr">
        <is>
          <t>Ormat</t>
        </is>
      </c>
      <c r="M551" s="20" t="inlineStr">
        <is>
          <t>955.070.841.1</t>
        </is>
      </c>
      <c r="N551" s="30" t="inlineStr">
        <is>
          <t>AJ20-1202</t>
        </is>
      </c>
      <c r="O551" s="30" t="inlineStr">
        <is>
          <t>V</t>
        </is>
      </c>
      <c r="P551" s="13" t="n">
        <v>2</v>
      </c>
      <c r="Q551" s="15" t="n">
        <v>134.8</v>
      </c>
      <c r="R551" s="17" t="n">
        <v>0</v>
      </c>
      <c r="S551" s="17" t="n"/>
      <c r="T551" s="19">
        <f>(Q551*P551)*(1-R551)</f>
        <v/>
      </c>
    </row>
    <row r="552" ht="16" customHeight="1">
      <c r="B552" s="1" t="n">
        <v>13</v>
      </c>
      <c r="C552" s="5" t="n"/>
      <c r="D552" s="6" t="n"/>
      <c r="E552" s="6" t="n"/>
      <c r="F552" s="6" t="n"/>
      <c r="G552" s="5" t="n"/>
      <c r="H552" s="5" t="n"/>
      <c r="I552" s="6" t="n"/>
      <c r="J552" s="6" t="n"/>
      <c r="K552" s="6" t="n"/>
      <c r="L552" s="6" t="inlineStr">
        <is>
          <t>Amiad</t>
        </is>
      </c>
      <c r="M552" s="20" t="inlineStr">
        <is>
          <t>730104-000685</t>
        </is>
      </c>
      <c r="N552" s="13" t="inlineStr">
        <is>
          <t>AJ22-1205</t>
        </is>
      </c>
      <c r="O552" s="30" t="inlineStr">
        <is>
          <t>V</t>
        </is>
      </c>
      <c r="P552" s="13" t="n">
        <v>11</v>
      </c>
      <c r="Q552" s="15" t="n">
        <v>365</v>
      </c>
      <c r="R552" s="17" t="n">
        <v>0</v>
      </c>
      <c r="S552" s="17" t="n"/>
      <c r="T552" s="19">
        <f>(Q552*P552)*(1-R552)</f>
        <v/>
      </c>
    </row>
    <row r="553" ht="16" customHeight="1">
      <c r="B553" s="1" t="n">
        <v>14</v>
      </c>
      <c r="C553" s="5" t="n"/>
      <c r="D553" s="6" t="n"/>
      <c r="E553" s="6" t="n"/>
      <c r="F553" s="6" t="n"/>
      <c r="G553" s="5" t="n"/>
      <c r="H553" s="5" t="n"/>
      <c r="I553" s="6" t="n"/>
      <c r="J553" s="6" t="n"/>
      <c r="K553" s="6" t="n"/>
      <c r="L553" s="6" t="n"/>
      <c r="M553" s="20" t="n"/>
      <c r="N553" s="13" t="n"/>
      <c r="O553" s="30" t="n"/>
      <c r="P553" s="13" t="n"/>
      <c r="Q553" s="15" t="n"/>
      <c r="R553" s="17" t="n"/>
      <c r="S553" s="17" t="n"/>
      <c r="T553" s="19">
        <f>(Q553*P553)*(1-R553)</f>
        <v/>
      </c>
    </row>
    <row r="554" ht="16" customHeight="1">
      <c r="B554" s="1" t="n">
        <v>15</v>
      </c>
      <c r="C554" s="5" t="n"/>
      <c r="D554" s="6" t="n"/>
      <c r="E554" s="6" t="n"/>
      <c r="F554" s="6" t="n"/>
      <c r="G554" s="5" t="n"/>
      <c r="H554" s="5" t="n"/>
      <c r="I554" s="6" t="n"/>
      <c r="J554" s="6" t="n"/>
      <c r="K554" s="6" t="n"/>
      <c r="L554" s="6" t="inlineStr">
        <is>
          <t>Ormat</t>
        </is>
      </c>
      <c r="M554" s="20" t="inlineStr">
        <is>
          <t>955.071.365.1</t>
        </is>
      </c>
      <c r="N554" s="13" t="inlineStr">
        <is>
          <t>AJ20-1103</t>
        </is>
      </c>
      <c r="O554" s="30" t="inlineStr">
        <is>
          <t>V</t>
        </is>
      </c>
      <c r="P554" s="13" t="n">
        <v>3</v>
      </c>
      <c r="Q554" s="15" t="n">
        <v>153</v>
      </c>
      <c r="R554" s="17" t="n">
        <v>0</v>
      </c>
      <c r="S554" s="17" t="n"/>
      <c r="T554" s="19">
        <f>(Q554*P554)*(1-R554)</f>
        <v/>
      </c>
    </row>
    <row r="555" ht="16" customHeight="1">
      <c r="B555" s="1" t="n">
        <v>16</v>
      </c>
      <c r="C555" s="5" t="n"/>
      <c r="D555" s="6" t="n"/>
      <c r="E555" s="6" t="n"/>
      <c r="F555" s="6" t="n"/>
      <c r="G555" s="5" t="n"/>
      <c r="H555" s="5" t="n"/>
      <c r="I555" s="6" t="n"/>
      <c r="J555" s="6" t="n"/>
      <c r="K555" s="6" t="n"/>
      <c r="L555" s="6" t="inlineStr">
        <is>
          <t>Ormat</t>
        </is>
      </c>
      <c r="M555" s="20" t="inlineStr">
        <is>
          <t>955.070.839.1</t>
        </is>
      </c>
      <c r="N555" s="34" t="inlineStr">
        <is>
          <t>AJ21-0102</t>
        </is>
      </c>
      <c r="O555" s="30" t="inlineStr">
        <is>
          <t>V</t>
        </is>
      </c>
      <c r="P555" s="13" t="n">
        <v>5</v>
      </c>
      <c r="Q555" s="15" t="n">
        <v>130</v>
      </c>
      <c r="R555" s="17" t="n">
        <v>0</v>
      </c>
      <c r="S555" s="17" t="n"/>
      <c r="T555" s="19">
        <f>(Q555*P555)*(1-R555)</f>
        <v/>
      </c>
    </row>
    <row r="556" ht="16" customHeight="1">
      <c r="B556" s="1" t="n">
        <v>17</v>
      </c>
      <c r="C556" s="5" t="n"/>
      <c r="D556" s="6" t="n"/>
      <c r="E556" s="6" t="n"/>
      <c r="F556" s="6" t="n"/>
      <c r="G556" s="5" t="n"/>
      <c r="H556" s="5" t="n"/>
      <c r="I556" s="6" t="n"/>
      <c r="J556" s="6" t="n"/>
      <c r="K556" s="6" t="n"/>
      <c r="L556" s="6" t="n"/>
      <c r="M556" s="20" t="n"/>
      <c r="N556" s="13" t="n"/>
      <c r="O556" s="30" t="n"/>
      <c r="P556" s="13" t="n"/>
      <c r="Q556" s="15" t="n"/>
      <c r="R556" s="17" t="n"/>
      <c r="S556" s="17" t="n"/>
      <c r="T556" s="19">
        <f>(Q556*P556)*(1-R556)</f>
        <v/>
      </c>
    </row>
    <row r="557" ht="16" customHeight="1">
      <c r="B557" s="1" t="n">
        <v>18</v>
      </c>
      <c r="C557" s="5" t="n"/>
      <c r="D557" s="6" t="n"/>
      <c r="E557" s="6" t="n"/>
      <c r="F557" s="6" t="n"/>
      <c r="G557" s="5" t="n"/>
      <c r="H557" s="5" t="n"/>
      <c r="I557" s="6" t="n"/>
      <c r="J557" s="6" t="n"/>
      <c r="K557" s="6" t="n"/>
      <c r="L557" s="6" t="n"/>
      <c r="M557" s="20" t="n"/>
      <c r="N557" s="13" t="n"/>
      <c r="O557" s="30" t="n"/>
      <c r="P557" s="13" t="n"/>
      <c r="Q557" s="15" t="n"/>
      <c r="R557" s="17" t="n"/>
      <c r="S557" s="17" t="n"/>
      <c r="T557" s="19">
        <f>(Q557*P557)*(1-R557)</f>
        <v/>
      </c>
    </row>
    <row r="558" ht="16" customHeight="1">
      <c r="B558" s="1" t="n">
        <v>19</v>
      </c>
      <c r="C558" s="5" t="n"/>
      <c r="D558" s="6" t="n"/>
      <c r="E558" s="6" t="n"/>
      <c r="F558" s="6" t="n"/>
      <c r="G558" s="5" t="n"/>
      <c r="H558" s="5" t="n"/>
      <c r="I558" s="6" t="n"/>
      <c r="J558" s="6" t="n"/>
      <c r="K558" s="6" t="n"/>
      <c r="L558" s="6" t="n"/>
      <c r="M558" s="20" t="n"/>
      <c r="N558" s="13" t="n"/>
      <c r="O558" s="30" t="n"/>
      <c r="P558" s="13" t="n"/>
      <c r="Q558" s="15" t="n"/>
      <c r="R558" s="17" t="n"/>
      <c r="S558" s="17" t="n"/>
      <c r="T558" s="19">
        <f>(Q558*P558)*(1-R558)</f>
        <v/>
      </c>
    </row>
    <row r="559" ht="16" customHeight="1">
      <c r="B559" s="1" t="n">
        <v>20</v>
      </c>
      <c r="C559" s="5" t="n"/>
      <c r="D559" s="6" t="n"/>
      <c r="E559" s="6" t="n"/>
      <c r="F559" s="6" t="n"/>
      <c r="G559" s="5" t="n"/>
      <c r="H559" s="5" t="n"/>
      <c r="I559" s="6" t="n"/>
      <c r="J559" s="6" t="n"/>
      <c r="K559" s="6" t="n"/>
      <c r="L559" s="6" t="n"/>
      <c r="M559" s="20" t="n"/>
      <c r="N559" s="13" t="n"/>
      <c r="O559" s="30" t="n"/>
      <c r="P559" s="13" t="n"/>
      <c r="Q559" s="15" t="n"/>
      <c r="R559" s="17" t="n"/>
      <c r="S559" s="17" t="n"/>
      <c r="T559" s="19">
        <f>(Q559*P559)*(1-R559)</f>
        <v/>
      </c>
    </row>
    <row r="560" ht="16" customHeight="1">
      <c r="B560" s="1" t="n">
        <v>21</v>
      </c>
      <c r="C560" s="5" t="n"/>
      <c r="D560" s="6" t="n"/>
      <c r="E560" s="6" t="n"/>
      <c r="F560" s="6" t="n"/>
      <c r="G560" s="5" t="n"/>
      <c r="H560" s="5" t="n"/>
      <c r="I560" s="6" t="n"/>
      <c r="J560" s="6" t="n"/>
      <c r="K560" s="6" t="n"/>
      <c r="L560" s="6" t="n"/>
      <c r="M560" s="20" t="n"/>
      <c r="N560" s="13" t="n"/>
      <c r="O560" s="30" t="n"/>
      <c r="P560" s="13" t="n"/>
      <c r="Q560" s="15" t="n"/>
      <c r="R560" s="17" t="n"/>
      <c r="S560" s="17" t="n"/>
      <c r="T560" s="19">
        <f>(Q560*P560)*(1-R560)</f>
        <v/>
      </c>
    </row>
    <row r="561" ht="16" customHeight="1">
      <c r="B561" s="1" t="n">
        <v>22</v>
      </c>
      <c r="C561" s="5" t="n"/>
      <c r="D561" s="6" t="n"/>
      <c r="E561" s="6" t="n"/>
      <c r="F561" s="6" t="n"/>
      <c r="G561" s="5" t="n"/>
      <c r="H561" s="5" t="n"/>
      <c r="I561" s="6" t="n"/>
      <c r="J561" s="6" t="n"/>
      <c r="K561" s="6" t="n"/>
      <c r="L561" s="6" t="n"/>
      <c r="M561" s="20" t="n"/>
      <c r="N561" s="13" t="n"/>
      <c r="O561" s="30" t="n"/>
      <c r="P561" s="13" t="n"/>
      <c r="Q561" s="15" t="n"/>
      <c r="R561" s="17" t="n"/>
      <c r="S561" s="17" t="n"/>
      <c r="T561" s="19">
        <f>(Q561*P561)*(1-R561)</f>
        <v/>
      </c>
    </row>
    <row r="562" ht="16" customHeight="1">
      <c r="B562" s="1" t="n">
        <v>23</v>
      </c>
      <c r="C562" s="5" t="n"/>
      <c r="D562" s="6" t="n"/>
      <c r="E562" s="6" t="n"/>
      <c r="F562" s="6" t="n"/>
      <c r="G562" s="5" t="n"/>
      <c r="H562" s="5" t="n"/>
      <c r="I562" s="6" t="n"/>
      <c r="J562" s="6" t="n"/>
      <c r="K562" s="6" t="n"/>
      <c r="L562" s="6" t="n"/>
      <c r="M562" s="20" t="n"/>
      <c r="N562" s="13" t="n"/>
      <c r="O562" s="30" t="n"/>
      <c r="P562" s="13" t="n"/>
      <c r="Q562" s="15" t="n"/>
      <c r="R562" s="17" t="n"/>
      <c r="S562" s="17" t="n"/>
      <c r="T562" s="19" t="n"/>
    </row>
    <row r="563" ht="16" customHeight="1">
      <c r="B563" s="1" t="n">
        <v>24</v>
      </c>
      <c r="C563" s="5" t="n"/>
      <c r="D563" s="6" t="n"/>
      <c r="E563" s="6" t="n"/>
      <c r="F563" s="6" t="n"/>
      <c r="G563" s="5" t="n"/>
      <c r="H563" s="5" t="n"/>
      <c r="I563" s="6" t="n"/>
      <c r="J563" s="6" t="n"/>
      <c r="K563" s="6" t="n"/>
      <c r="L563" s="6" t="n"/>
      <c r="M563" s="20" t="n"/>
      <c r="N563" s="13" t="n"/>
      <c r="O563" s="30" t="n"/>
      <c r="P563" s="13" t="n"/>
      <c r="Q563" s="15" t="n"/>
      <c r="R563" s="17" t="n"/>
      <c r="S563" s="17" t="n"/>
      <c r="T563" s="19">
        <f>(Q563*P563)*(1-R563)</f>
        <v/>
      </c>
    </row>
    <row r="564" ht="16" customHeight="1">
      <c r="B564" s="1" t="n">
        <v>25</v>
      </c>
      <c r="C564" s="5" t="n"/>
      <c r="D564" s="6" t="n"/>
      <c r="E564" s="6" t="n"/>
      <c r="F564" s="6" t="n"/>
      <c r="G564" s="5" t="n"/>
      <c r="H564" s="5" t="n"/>
      <c r="I564" s="6" t="n"/>
      <c r="J564" s="6" t="n"/>
      <c r="K564" s="6" t="n"/>
      <c r="L564" s="6" t="n"/>
      <c r="M564" s="20" t="n"/>
      <c r="N564" s="13" t="n"/>
      <c r="O564" s="30" t="n"/>
      <c r="P564" s="13" t="n"/>
      <c r="Q564" s="15" t="n"/>
      <c r="R564" s="17" t="n"/>
      <c r="S564" s="17" t="n"/>
      <c r="T564" s="19">
        <f>(Q564*P564)*(1-R564)</f>
        <v/>
      </c>
    </row>
    <row r="565" ht="16" customHeight="1">
      <c r="B565" s="1" t="n">
        <v>26</v>
      </c>
      <c r="C565" s="5" t="n"/>
      <c r="D565" s="6" t="n"/>
      <c r="E565" s="6" t="n"/>
      <c r="F565" s="6" t="n"/>
      <c r="G565" s="5" t="n"/>
      <c r="H565" s="5" t="n"/>
      <c r="I565" s="6" t="n"/>
      <c r="J565" s="6" t="n"/>
      <c r="K565" s="6" t="n"/>
      <c r="L565" s="6" t="n"/>
      <c r="M565" s="20" t="n"/>
      <c r="N565" s="13" t="n"/>
      <c r="O565" s="30" t="n"/>
      <c r="P565" s="13" t="n"/>
      <c r="Q565" s="15" t="n"/>
      <c r="R565" s="17" t="n"/>
      <c r="S565" s="17" t="n"/>
      <c r="T565" s="19">
        <f>(Q565*P565)*(1-R565)</f>
        <v/>
      </c>
    </row>
    <row r="566" ht="16" customHeight="1">
      <c r="B566" s="1" t="n">
        <v>27</v>
      </c>
      <c r="C566" s="5" t="n"/>
      <c r="D566" s="6" t="n"/>
      <c r="E566" s="6" t="n"/>
      <c r="F566" s="6" t="n"/>
      <c r="G566" s="5" t="n"/>
      <c r="H566" s="5" t="n"/>
      <c r="I566" s="6" t="n"/>
      <c r="J566" s="6" t="n"/>
      <c r="K566" s="6" t="n"/>
      <c r="L566" s="13" t="n"/>
      <c r="M566" s="13" t="n"/>
      <c r="N566" s="13" t="n"/>
      <c r="O566" s="13" t="n"/>
      <c r="P566" s="13" t="n"/>
      <c r="Q566" s="13" t="n"/>
      <c r="R566" s="13" t="n"/>
      <c r="S566" s="13" t="n"/>
      <c r="T566" s="19">
        <f>(Q566*P566)*(1-R566)</f>
        <v/>
      </c>
    </row>
    <row r="567" ht="16" customHeight="1">
      <c r="B567" s="1" t="n">
        <v>28</v>
      </c>
      <c r="C567" s="5" t="n"/>
      <c r="D567" s="6" t="n"/>
      <c r="E567" s="6" t="n"/>
      <c r="F567" s="6" t="n"/>
      <c r="G567" s="5" t="n"/>
      <c r="H567" s="5" t="n"/>
      <c r="I567" s="6" t="n"/>
      <c r="J567" s="6" t="n"/>
      <c r="K567" s="6" t="n"/>
      <c r="L567" s="6" t="n"/>
      <c r="M567" s="32" t="n"/>
      <c r="N567" s="13" t="n"/>
      <c r="O567" s="30" t="n"/>
      <c r="P567" s="13" t="n"/>
      <c r="Q567" s="15" t="n"/>
      <c r="R567" s="17" t="n"/>
      <c r="S567" s="17" t="n"/>
      <c r="T567" s="19">
        <f>(Q567*P567)*(1-R567)</f>
        <v/>
      </c>
    </row>
    <row r="568" ht="16" customHeight="1">
      <c r="B568" s="1" t="n">
        <v>35</v>
      </c>
      <c r="C568" s="5" t="n"/>
      <c r="D568" s="6" t="n"/>
      <c r="E568" s="6" t="n"/>
      <c r="F568" s="6" t="n"/>
      <c r="G568" s="5" t="n"/>
      <c r="H568" s="5" t="n"/>
      <c r="I568" s="6" t="n"/>
      <c r="J568" s="6" t="n"/>
      <c r="K568" s="6" t="n"/>
      <c r="L568" s="6" t="n"/>
      <c r="M568" s="20" t="n"/>
      <c r="N568" s="13" t="n"/>
      <c r="O568" s="30" t="n"/>
      <c r="P568" s="13" t="n"/>
      <c r="Q568" s="15" t="n"/>
      <c r="R568" s="17" t="n"/>
      <c r="S568" s="17" t="n"/>
      <c r="T568" s="19">
        <f>(Q568*P568)*(1-R568)</f>
        <v/>
      </c>
    </row>
    <row r="569" ht="16" customHeight="1">
      <c r="B569" s="1" t="n">
        <v>36</v>
      </c>
      <c r="C569" s="5" t="n"/>
      <c r="D569" s="6" t="n"/>
      <c r="E569" s="6" t="n"/>
      <c r="F569" s="6" t="n"/>
      <c r="G569" s="5" t="n"/>
      <c r="H569" s="5" t="n"/>
      <c r="I569" s="6" t="n"/>
      <c r="J569" s="6" t="n"/>
      <c r="K569" s="6" t="n"/>
      <c r="L569" s="6" t="n"/>
      <c r="M569" s="20" t="n"/>
      <c r="N569" s="13" t="n"/>
      <c r="O569" s="30" t="n"/>
      <c r="P569" s="13" t="n"/>
      <c r="Q569" s="15" t="n"/>
      <c r="R569" s="17" t="n"/>
      <c r="S569" s="17" t="n"/>
      <c r="T569" s="19">
        <f>(Q569*P569)*(1-R569)</f>
        <v/>
      </c>
    </row>
    <row r="570" ht="16" customHeight="1">
      <c r="B570" s="1" t="n">
        <v>37</v>
      </c>
      <c r="C570" s="5" t="n"/>
      <c r="D570" s="6" t="n"/>
      <c r="E570" s="6" t="n"/>
      <c r="F570" s="6" t="n"/>
      <c r="G570" s="5" t="n"/>
      <c r="H570" s="5" t="n"/>
      <c r="I570" s="6" t="n"/>
      <c r="J570" s="6" t="n"/>
      <c r="K570" s="6" t="n"/>
      <c r="L570" s="6" t="n"/>
      <c r="M570" s="20" t="n"/>
      <c r="N570" s="13" t="n"/>
      <c r="O570" s="30" t="n"/>
      <c r="P570" s="13" t="n"/>
      <c r="Q570" s="15" t="n"/>
      <c r="R570" s="17" t="n"/>
      <c r="S570" s="17" t="n"/>
      <c r="T570" s="19">
        <f>(Q570*P570)*(1-R570)</f>
        <v/>
      </c>
    </row>
    <row r="571" ht="16" customHeight="1">
      <c r="B571" s="1" t="n">
        <v>38</v>
      </c>
      <c r="C571" s="5" t="n"/>
      <c r="D571" s="6" t="n"/>
      <c r="E571" s="6" t="n"/>
      <c r="F571" s="6" t="n"/>
      <c r="G571" s="5" t="n"/>
      <c r="H571" s="5" t="n"/>
      <c r="I571" s="6" t="n"/>
      <c r="J571" s="6" t="n"/>
      <c r="K571" s="6" t="n"/>
    </row>
    <row r="572" ht="16" customHeight="1">
      <c r="B572" s="1" t="n">
        <v>39</v>
      </c>
      <c r="C572" s="5" t="n"/>
      <c r="D572" s="6" t="n"/>
      <c r="E572" s="6" t="n"/>
      <c r="F572" s="6" t="n"/>
      <c r="G572" s="5" t="n"/>
      <c r="H572" s="5" t="n"/>
      <c r="I572" s="6" t="n"/>
      <c r="J572" s="6" t="n"/>
      <c r="K572" s="6" t="n"/>
    </row>
    <row r="573" ht="16" customHeight="1">
      <c r="B573" s="1" t="n">
        <v>40</v>
      </c>
      <c r="C573" s="5" t="n"/>
      <c r="D573" s="6" t="n"/>
      <c r="E573" s="6" t="n"/>
      <c r="F573" s="6" t="n"/>
      <c r="G573" s="5" t="n"/>
      <c r="H573" s="5" t="n"/>
      <c r="I573" s="6" t="n"/>
      <c r="J573" s="6" t="n"/>
      <c r="K573" s="6" t="n"/>
    </row>
    <row r="574" ht="16" customHeight="1">
      <c r="B574" s="1" t="n">
        <v>41</v>
      </c>
      <c r="C574" s="5" t="n"/>
      <c r="D574" s="6" t="n"/>
      <c r="E574" s="6" t="n"/>
      <c r="F574" s="6" t="n"/>
      <c r="G574" s="5" t="n"/>
      <c r="H574" s="5" t="n"/>
      <c r="I574" s="6" t="n"/>
      <c r="J574" s="6" t="n"/>
      <c r="K574" s="6" t="n"/>
      <c r="L574" s="6" t="n"/>
      <c r="M574" s="20" t="n"/>
      <c r="N574" s="13" t="n"/>
      <c r="O574" s="30" t="n"/>
      <c r="P574" s="13" t="n"/>
      <c r="Q574" s="15" t="n"/>
      <c r="R574" s="17" t="n"/>
      <c r="S574" s="17" t="n"/>
      <c r="T574" s="19" t="n"/>
    </row>
    <row r="575" ht="16" customHeight="1">
      <c r="B575" s="1" t="n">
        <v>42</v>
      </c>
      <c r="C575" s="5" t="n"/>
      <c r="D575" s="6" t="n"/>
      <c r="E575" s="6" t="n"/>
      <c r="F575" s="6" t="n"/>
      <c r="G575" s="5" t="n"/>
      <c r="H575" s="5" t="n"/>
      <c r="I575" s="6" t="n"/>
      <c r="J575" s="6" t="n"/>
      <c r="K575" s="6" t="n"/>
      <c r="L575" s="6" t="n"/>
      <c r="M575" s="32" t="n"/>
      <c r="N575" s="13" t="n"/>
      <c r="O575" s="30" t="n"/>
      <c r="P575" s="13" t="n"/>
      <c r="Q575" s="15" t="n"/>
      <c r="R575" s="17" t="n"/>
      <c r="S575" s="17" t="n"/>
      <c r="T575" s="19">
        <f>(Q575*P575)*(1-R575)</f>
        <v/>
      </c>
    </row>
    <row r="576" ht="16" customHeight="1">
      <c r="B576" s="1" t="n">
        <v>43</v>
      </c>
      <c r="C576" s="5" t="n"/>
      <c r="D576" s="6" t="n"/>
      <c r="E576" s="6" t="n"/>
      <c r="F576" s="6" t="n"/>
      <c r="G576" s="5" t="n"/>
      <c r="H576" s="5" t="n"/>
      <c r="I576" s="6" t="n"/>
      <c r="J576" s="6" t="n"/>
      <c r="K576" s="6" t="n"/>
      <c r="L576" s="6" t="n"/>
      <c r="M576" s="32" t="n"/>
      <c r="N576" s="13" t="n"/>
      <c r="O576" s="30" t="n"/>
      <c r="P576" s="13" t="n"/>
      <c r="Q576" s="15" t="n"/>
      <c r="R576" s="17" t="n"/>
      <c r="S576" s="17" t="n"/>
      <c r="T576" s="19">
        <f>(Q576*P576)*(1-R576)</f>
        <v/>
      </c>
    </row>
    <row r="577" ht="16" customHeight="1">
      <c r="B577" s="1" t="n">
        <v>44</v>
      </c>
      <c r="C577" s="5" t="n"/>
      <c r="D577" s="6" t="n"/>
      <c r="E577" s="6" t="n"/>
      <c r="F577" s="6" t="n"/>
      <c r="G577" s="5" t="n"/>
      <c r="H577" s="5" t="n"/>
      <c r="I577" s="6" t="n"/>
      <c r="J577" s="6" t="n"/>
      <c r="K577" s="6" t="n"/>
      <c r="L577" s="6" t="n"/>
      <c r="M577" s="32" t="n"/>
      <c r="N577" s="13" t="n"/>
      <c r="O577" s="30" t="n"/>
      <c r="P577" s="13" t="n"/>
      <c r="Q577" s="15" t="n"/>
      <c r="R577" s="17" t="n"/>
      <c r="S577" s="17" t="n"/>
      <c r="T577" s="19">
        <f>(Q577*P577)*(1-R577)</f>
        <v/>
      </c>
    </row>
    <row r="578" ht="16" customHeight="1">
      <c r="B578" s="1" t="n">
        <v>45</v>
      </c>
      <c r="C578" s="5" t="n"/>
      <c r="D578" s="6" t="n"/>
      <c r="E578" s="6" t="n"/>
      <c r="F578" s="6" t="n"/>
      <c r="G578" s="5" t="n"/>
      <c r="H578" s="5" t="n"/>
      <c r="I578" s="6" t="n"/>
      <c r="J578" s="6" t="n"/>
      <c r="K578" s="6" t="n"/>
      <c r="L578" s="6" t="n"/>
      <c r="M578" s="32" t="n"/>
      <c r="N578" s="13" t="n"/>
      <c r="O578" s="30" t="n"/>
      <c r="P578" s="13" t="n"/>
      <c r="Q578" s="15" t="n"/>
      <c r="R578" s="17" t="n"/>
      <c r="S578" s="17" t="n"/>
      <c r="T578" s="19">
        <f>(Q578*P578)*(1-R578)</f>
        <v/>
      </c>
    </row>
    <row r="579" ht="16" customHeight="1">
      <c r="B579" s="1" t="n">
        <v>46</v>
      </c>
      <c r="C579" s="5" t="n"/>
      <c r="D579" s="6" t="n"/>
      <c r="E579" s="6" t="n"/>
      <c r="F579" s="6" t="n"/>
      <c r="G579" s="5" t="n"/>
      <c r="H579" s="5" t="n"/>
      <c r="I579" s="6" t="n"/>
      <c r="J579" s="6" t="n"/>
      <c r="K579" s="6" t="n"/>
      <c r="L579" s="6" t="n"/>
      <c r="M579" s="32" t="n"/>
      <c r="N579" s="13" t="n"/>
      <c r="O579" s="30" t="n"/>
      <c r="P579" s="13" t="n"/>
      <c r="Q579" s="15" t="n"/>
      <c r="R579" s="17" t="n"/>
      <c r="S579" s="17" t="n"/>
      <c r="T579" s="19">
        <f>(Q579*P579)*(1-R579)</f>
        <v/>
      </c>
    </row>
    <row r="580" ht="16" customHeight="1">
      <c r="B580" s="1" t="n">
        <v>47</v>
      </c>
      <c r="C580" s="5" t="n"/>
      <c r="D580" s="6" t="n"/>
      <c r="E580" s="6" t="n"/>
      <c r="F580" s="6" t="n"/>
      <c r="G580" s="5" t="n"/>
      <c r="H580" s="5" t="n"/>
      <c r="I580" s="6" t="n"/>
      <c r="J580" s="6" t="n"/>
      <c r="K580" s="6" t="n"/>
      <c r="L580" s="6" t="n"/>
      <c r="M580" s="32" t="n"/>
      <c r="N580" s="13" t="n"/>
      <c r="O580" s="30" t="n"/>
      <c r="P580" s="13" t="n"/>
      <c r="Q580" s="15" t="n"/>
      <c r="R580" s="17" t="n"/>
      <c r="S580" s="17" t="n"/>
      <c r="T580" s="19">
        <f>(Q580*P580)*(1-R580)</f>
        <v/>
      </c>
    </row>
    <row r="581" ht="16" customHeight="1">
      <c r="B581" s="1" t="n">
        <v>48</v>
      </c>
      <c r="C581" s="5" t="n"/>
      <c r="D581" s="6" t="n"/>
      <c r="E581" s="6" t="n"/>
      <c r="F581" s="6" t="n"/>
      <c r="G581" s="5" t="n"/>
      <c r="H581" s="5" t="n"/>
      <c r="I581" s="6" t="n"/>
      <c r="J581" s="6" t="n"/>
      <c r="K581" s="6" t="n"/>
      <c r="L581" s="6" t="n"/>
      <c r="M581" s="32" t="n"/>
      <c r="N581" s="13" t="n"/>
      <c r="O581" s="30" t="n"/>
      <c r="P581" s="13" t="n"/>
      <c r="Q581" s="15" t="n"/>
      <c r="R581" s="17" t="n"/>
      <c r="S581" s="17" t="n"/>
      <c r="T581" s="19">
        <f>(Q581*P581)*(1-R581)</f>
        <v/>
      </c>
    </row>
    <row r="582" ht="16" customHeight="1">
      <c r="B582" s="1" t="n">
        <v>49</v>
      </c>
      <c r="C582" s="5" t="n"/>
      <c r="D582" s="6" t="n"/>
      <c r="E582" s="6" t="n"/>
      <c r="F582" s="6" t="n"/>
      <c r="G582" s="5" t="n"/>
      <c r="H582" s="5" t="n"/>
      <c r="I582" s="6" t="n"/>
      <c r="J582" s="6" t="n"/>
      <c r="K582" s="6" t="n"/>
      <c r="L582" s="6" t="n"/>
      <c r="M582" s="32" t="n"/>
      <c r="N582" s="13" t="n"/>
      <c r="O582" s="30" t="n"/>
      <c r="P582" s="13" t="n"/>
      <c r="Q582" s="15" t="n"/>
      <c r="R582" s="17" t="n"/>
      <c r="S582" s="17" t="n"/>
      <c r="T582" s="19">
        <f>(Q582*P582)*(1-R582)</f>
        <v/>
      </c>
    </row>
    <row r="583" ht="16" customHeight="1">
      <c r="B583" s="1" t="n">
        <v>50</v>
      </c>
      <c r="C583" s="5" t="n"/>
      <c r="D583" s="6" t="n"/>
      <c r="E583" s="6" t="n"/>
      <c r="F583" s="6" t="n"/>
      <c r="G583" s="5" t="n"/>
      <c r="H583" s="5" t="n"/>
      <c r="I583" s="6" t="n"/>
      <c r="J583" s="6" t="n"/>
      <c r="K583" s="6" t="n"/>
      <c r="L583" s="6" t="n"/>
      <c r="M583" s="32" t="n"/>
      <c r="N583" s="13" t="n"/>
      <c r="O583" s="30" t="n"/>
      <c r="P583" s="13" t="n"/>
      <c r="Q583" s="15" t="n"/>
      <c r="R583" s="17" t="n"/>
      <c r="S583" s="17" t="n"/>
      <c r="T583" s="19">
        <f>(Q583*P583)*(1-R583)</f>
        <v/>
      </c>
    </row>
    <row r="584" ht="16" customHeight="1">
      <c r="B584" s="1" t="n">
        <v>51</v>
      </c>
      <c r="C584" s="5" t="n"/>
      <c r="D584" s="6" t="n"/>
      <c r="E584" s="6" t="n"/>
      <c r="F584" s="6" t="n"/>
      <c r="G584" s="5" t="n"/>
      <c r="H584" s="5" t="n"/>
      <c r="I584" s="6" t="n"/>
      <c r="J584" s="6" t="n"/>
      <c r="K584" s="6" t="n"/>
      <c r="L584" s="6" t="n"/>
      <c r="M584" s="32" t="n"/>
      <c r="N584" s="13" t="n"/>
      <c r="O584" s="30" t="n"/>
      <c r="P584" s="13" t="n"/>
      <c r="Q584" s="15" t="n"/>
      <c r="R584" s="17" t="n"/>
      <c r="S584" s="17" t="n"/>
      <c r="T584" s="19">
        <f>(Q584*P584)*(1-R584)</f>
        <v/>
      </c>
    </row>
    <row r="585" ht="16" customHeight="1">
      <c r="B585" s="1" t="n">
        <v>52</v>
      </c>
      <c r="C585" s="5" t="n"/>
      <c r="D585" s="6" t="n"/>
      <c r="E585" s="6" t="n"/>
      <c r="F585" s="6" t="n"/>
      <c r="G585" s="5" t="n"/>
      <c r="H585" s="5" t="n"/>
      <c r="I585" s="6" t="n"/>
      <c r="J585" s="6" t="n"/>
      <c r="K585" s="6" t="n"/>
      <c r="L585" s="6" t="n"/>
      <c r="M585" s="32" t="n"/>
      <c r="N585" s="13" t="n"/>
      <c r="O585" s="30" t="n"/>
      <c r="P585" s="13" t="n"/>
      <c r="Q585" s="15" t="n"/>
      <c r="R585" s="17" t="n"/>
      <c r="S585" s="17" t="n"/>
      <c r="T585" s="19">
        <f>(Q585*P585)*(1-R585)</f>
        <v/>
      </c>
    </row>
    <row r="586" ht="16" customHeight="1">
      <c r="B586" s="1" t="n">
        <v>53</v>
      </c>
      <c r="C586" s="5" t="n"/>
      <c r="D586" s="6" t="n"/>
      <c r="E586" s="6" t="n"/>
      <c r="F586" s="6" t="n"/>
      <c r="G586" s="5" t="n"/>
      <c r="H586" s="5" t="n"/>
      <c r="I586" s="6" t="n"/>
      <c r="J586" s="6" t="n"/>
      <c r="K586" s="6" t="n"/>
      <c r="L586" s="6" t="n"/>
      <c r="M586" s="32" t="n"/>
      <c r="N586" s="13" t="n"/>
      <c r="O586" s="30" t="n"/>
      <c r="P586" s="13" t="n"/>
      <c r="Q586" s="15" t="n"/>
      <c r="R586" s="17" t="n"/>
      <c r="S586" s="17" t="n"/>
      <c r="T586" s="19">
        <f>(Q586*P586)*(1-R586)</f>
        <v/>
      </c>
    </row>
    <row r="587" ht="16" customHeight="1">
      <c r="B587" s="1" t="n">
        <v>54</v>
      </c>
      <c r="C587" s="5" t="n"/>
      <c r="D587" s="6" t="n"/>
      <c r="E587" s="6" t="n"/>
      <c r="F587" s="6" t="n"/>
      <c r="G587" s="5" t="n"/>
      <c r="H587" s="5" t="n"/>
      <c r="I587" s="6" t="n"/>
      <c r="J587" s="6" t="n"/>
      <c r="K587" s="6" t="n"/>
      <c r="L587" s="6" t="n"/>
      <c r="M587" s="32" t="n"/>
      <c r="N587" s="13" t="n"/>
      <c r="O587" s="30" t="n"/>
      <c r="P587" s="13" t="n"/>
      <c r="Q587" s="15" t="n"/>
      <c r="R587" s="17" t="n"/>
      <c r="S587" s="17" t="n"/>
      <c r="T587" s="19">
        <f>(Q587*P587)*(1-R587)</f>
        <v/>
      </c>
    </row>
    <row r="588" ht="16" customHeight="1">
      <c r="B588" s="1" t="n">
        <v>55</v>
      </c>
      <c r="C588" s="5" t="n"/>
      <c r="D588" s="6" t="n"/>
      <c r="E588" s="6" t="n"/>
      <c r="F588" s="6" t="n"/>
      <c r="G588" s="5" t="n"/>
      <c r="H588" s="5" t="n"/>
      <c r="I588" s="6" t="n"/>
      <c r="J588" s="6" t="n"/>
      <c r="K588" s="6" t="n"/>
      <c r="L588" s="6" t="n"/>
      <c r="M588" s="20" t="n"/>
      <c r="N588" s="13" t="n"/>
      <c r="O588" s="30" t="n"/>
      <c r="P588" s="13" t="n"/>
      <c r="Q588" s="15" t="n"/>
      <c r="R588" s="17" t="n"/>
      <c r="S588" s="17" t="n"/>
      <c r="T588" s="19">
        <f>(Q588*P588)*(1-R588)</f>
        <v/>
      </c>
    </row>
    <row r="589" ht="16" customHeight="1">
      <c r="B589" s="1" t="n">
        <v>56</v>
      </c>
      <c r="C589" s="5" t="n"/>
      <c r="D589" s="6" t="n"/>
      <c r="E589" s="6" t="n"/>
      <c r="F589" s="6" t="n"/>
      <c r="G589" s="5" t="n"/>
      <c r="H589" s="5" t="n"/>
      <c r="I589" s="6" t="n"/>
      <c r="J589" s="6" t="n"/>
      <c r="K589" s="6" t="n"/>
      <c r="L589" s="6" t="n"/>
      <c r="M589" s="20" t="n"/>
      <c r="N589" s="13" t="n"/>
      <c r="O589" s="30" t="n"/>
      <c r="P589" s="13" t="n"/>
      <c r="Q589" s="15" t="n"/>
      <c r="R589" s="17" t="n"/>
      <c r="S589" s="17" t="n"/>
      <c r="T589" s="19">
        <f>(Q589*P589)*(1-R589)</f>
        <v/>
      </c>
    </row>
    <row r="590" ht="16" customHeight="1">
      <c r="B590" s="1" t="n">
        <v>57</v>
      </c>
      <c r="C590" s="5" t="n"/>
      <c r="D590" s="6" t="n"/>
      <c r="E590" s="6" t="n"/>
      <c r="F590" s="6" t="n"/>
      <c r="G590" s="5" t="n"/>
      <c r="H590" s="5" t="n"/>
      <c r="I590" s="6" t="n"/>
      <c r="J590" s="6" t="n"/>
      <c r="K590" s="6" t="n"/>
      <c r="L590" s="6" t="n"/>
      <c r="M590" s="32" t="n"/>
      <c r="N590" s="13" t="n"/>
      <c r="O590" s="30" t="n"/>
      <c r="P590" s="13" t="n"/>
      <c r="Q590" s="15" t="n"/>
      <c r="R590" s="17" t="n"/>
      <c r="S590" s="17" t="n"/>
      <c r="T590" s="19">
        <f>(Q590*P590)*(1-R590)</f>
        <v/>
      </c>
    </row>
    <row r="591" ht="16" customHeight="1">
      <c r="B591" s="1" t="n">
        <v>58</v>
      </c>
      <c r="C591" s="5" t="n"/>
      <c r="D591" s="6" t="n"/>
      <c r="E591" s="6" t="n"/>
      <c r="F591" s="6" t="n"/>
      <c r="G591" s="5" t="n"/>
      <c r="H591" s="5" t="n"/>
      <c r="I591" s="6" t="n"/>
      <c r="J591" s="6" t="n"/>
      <c r="K591" s="6" t="n"/>
      <c r="L591" s="6" t="n"/>
      <c r="M591" s="32" t="n"/>
      <c r="N591" s="13" t="n"/>
      <c r="O591" s="30" t="n"/>
      <c r="P591" s="13" t="n"/>
      <c r="Q591" s="15" t="n"/>
      <c r="R591" s="17" t="n"/>
      <c r="S591" s="17" t="n"/>
      <c r="T591" s="19">
        <f>(Q591*P591)*(1-R591)</f>
        <v/>
      </c>
    </row>
    <row r="592" ht="16" customHeight="1">
      <c r="B592" s="1" t="n">
        <v>1</v>
      </c>
      <c r="C592" s="5" t="n"/>
      <c r="D592" s="6" t="n"/>
      <c r="E592" s="6" t="n"/>
      <c r="F592" s="6" t="n"/>
      <c r="G592" s="5" t="n"/>
      <c r="H592" s="5" t="n"/>
      <c r="I592" s="6" t="n"/>
      <c r="J592" s="6" t="n"/>
      <c r="K592" s="6" t="n"/>
      <c r="L592" s="49" t="n"/>
      <c r="M592" s="20" t="n"/>
      <c r="N592" s="13" t="n"/>
      <c r="O592" s="30" t="n"/>
      <c r="P592" s="13" t="n"/>
      <c r="Q592" s="15" t="n"/>
      <c r="R592" s="17" t="n"/>
      <c r="S592" s="17" t="n"/>
      <c r="T592" s="19">
        <f>(Q592*P592)*(1-R592)</f>
        <v/>
      </c>
    </row>
    <row r="593" ht="16" customHeight="1">
      <c r="B593" s="1" t="n">
        <v>2</v>
      </c>
      <c r="C593" s="5" t="n"/>
      <c r="D593" s="6" t="n"/>
      <c r="E593" s="6" t="n"/>
      <c r="F593" s="6" t="n"/>
      <c r="G593" s="5" t="n"/>
      <c r="H593" s="5" t="n"/>
      <c r="I593" s="6" t="n"/>
      <c r="J593" s="6" t="n"/>
      <c r="K593" s="6" t="n"/>
      <c r="L593" s="6" t="n"/>
      <c r="M593" s="20" t="n"/>
      <c r="N593" s="13" t="n"/>
      <c r="O593" s="30" t="n"/>
      <c r="P593" s="13" t="n"/>
      <c r="Q593" s="15" t="n"/>
      <c r="R593" s="17" t="n"/>
      <c r="S593" s="17" t="n"/>
      <c r="T593" s="19">
        <f>(Q593*P593)*(1-R593)</f>
        <v/>
      </c>
    </row>
    <row r="594" ht="16" customHeight="1">
      <c r="B594" s="1" t="n">
        <v>3</v>
      </c>
      <c r="C594" s="5" t="n"/>
      <c r="D594" s="6" t="n"/>
      <c r="E594" s="6" t="n"/>
      <c r="F594" s="6" t="n"/>
      <c r="G594" s="5" t="n"/>
      <c r="H594" s="5" t="n"/>
      <c r="I594" s="6" t="n"/>
      <c r="J594" s="6" t="n"/>
      <c r="K594" s="6" t="n"/>
      <c r="L594" s="6" t="inlineStr">
        <is>
          <t>Ormat</t>
        </is>
      </c>
      <c r="M594" s="20" t="inlineStr">
        <is>
          <t>955.071.676.1</t>
        </is>
      </c>
      <c r="N594" s="13" t="inlineStr">
        <is>
          <t>AJ22-0902</t>
        </is>
      </c>
      <c r="O594" s="30" t="inlineStr">
        <is>
          <t>V</t>
        </is>
      </c>
      <c r="P594" s="13" t="n">
        <v>10</v>
      </c>
      <c r="Q594" s="15" t="n">
        <v>6800</v>
      </c>
      <c r="R594" s="17" t="n">
        <v>0.03</v>
      </c>
      <c r="S594" s="17" t="n"/>
      <c r="T594" s="19">
        <f>(Q594*P594)*(1-R594)</f>
        <v/>
      </c>
    </row>
    <row r="595" ht="16" customHeight="1">
      <c r="B595" s="1" t="n">
        <v>4</v>
      </c>
      <c r="C595" s="5" t="n"/>
      <c r="D595" s="6" t="n"/>
      <c r="E595" s="6" t="n"/>
      <c r="F595" s="6" t="n"/>
      <c r="G595" s="5" t="n"/>
      <c r="H595" s="5" t="n"/>
      <c r="I595" s="6" t="n"/>
      <c r="J595" s="6" t="n"/>
      <c r="K595" s="6" t="n"/>
      <c r="L595" s="6" t="n"/>
      <c r="M595" s="20" t="n"/>
      <c r="N595" s="13" t="n"/>
      <c r="O595" s="30" t="n"/>
      <c r="P595" s="13" t="n"/>
      <c r="Q595" s="15" t="n"/>
      <c r="R595" s="17" t="n"/>
      <c r="S595" s="17" t="n"/>
      <c r="T595" s="19">
        <f>(Q595*P595)*(1-R595)</f>
        <v/>
      </c>
    </row>
    <row r="596" ht="16" customHeight="1">
      <c r="B596" s="1" t="n">
        <v>5</v>
      </c>
      <c r="C596" s="5" t="n"/>
      <c r="D596" s="6" t="n"/>
      <c r="E596" s="6" t="n"/>
      <c r="F596" s="6" t="n"/>
      <c r="G596" s="5" t="n"/>
      <c r="H596" s="5" t="n"/>
      <c r="I596" s="6" t="n"/>
      <c r="J596" s="6" t="n"/>
      <c r="K596" s="6" t="n"/>
      <c r="L596" s="6" t="n"/>
      <c r="M596" s="20" t="n"/>
      <c r="N596" s="13" t="n"/>
      <c r="O596" s="30" t="n"/>
      <c r="P596" s="13" t="n"/>
      <c r="Q596" s="15" t="n"/>
      <c r="R596" s="17" t="n"/>
      <c r="S596" s="17" t="n"/>
      <c r="T596" s="19">
        <f>(Q596*P596)*(1-R596)</f>
        <v/>
      </c>
    </row>
    <row r="597" ht="16" customHeight="1">
      <c r="B597" s="1" t="n">
        <v>6</v>
      </c>
      <c r="C597" s="5" t="n"/>
      <c r="D597" s="6" t="n"/>
      <c r="E597" s="6" t="n"/>
      <c r="F597" s="6" t="n"/>
      <c r="G597" s="5" t="n"/>
      <c r="H597" s="5" t="n"/>
      <c r="I597" s="6" t="n"/>
      <c r="J597" s="6" t="n"/>
      <c r="K597" s="6" t="n"/>
      <c r="L597" s="6" t="n"/>
      <c r="M597" s="20" t="n"/>
      <c r="N597" s="13" t="n"/>
      <c r="O597" s="30" t="n"/>
      <c r="P597" s="13" t="n"/>
      <c r="Q597" s="15" t="n"/>
      <c r="R597" s="17" t="n"/>
      <c r="S597" s="17" t="n"/>
      <c r="T597" s="19">
        <f>(Q597*P597)*(1-R597)</f>
        <v/>
      </c>
    </row>
    <row r="598" ht="16" customHeight="1">
      <c r="B598" s="1" t="n">
        <v>7</v>
      </c>
      <c r="C598" s="5" t="n"/>
      <c r="D598" s="6" t="n"/>
      <c r="E598" s="6" t="n"/>
      <c r="F598" s="6" t="n"/>
      <c r="G598" s="5" t="n"/>
      <c r="H598" s="5" t="n"/>
      <c r="I598" s="6" t="n"/>
      <c r="J598" s="6" t="n"/>
      <c r="K598" s="6" t="n"/>
      <c r="L598" s="6" t="n"/>
      <c r="M598" s="20" t="n"/>
      <c r="N598" s="13" t="n"/>
      <c r="O598" s="30" t="n"/>
      <c r="P598" s="13" t="n"/>
      <c r="Q598" s="15" t="n"/>
      <c r="R598" s="17" t="n"/>
      <c r="S598" s="17" t="n"/>
      <c r="T598" s="19">
        <f>(Q598*P598)*(1-R598)</f>
        <v/>
      </c>
    </row>
    <row r="599" ht="16" customHeight="1">
      <c r="B599" s="1" t="n">
        <v>8</v>
      </c>
      <c r="C599" s="5" t="n"/>
      <c r="D599" s="6" t="n"/>
      <c r="E599" s="6" t="n"/>
      <c r="F599" s="6" t="n"/>
      <c r="G599" s="5" t="n"/>
      <c r="H599" s="5" t="n"/>
      <c r="I599" s="6" t="n"/>
      <c r="J599" s="6" t="n"/>
      <c r="K599" s="6" t="n"/>
      <c r="L599" s="6" t="n"/>
      <c r="M599" s="20" t="n"/>
      <c r="N599" s="13" t="n"/>
      <c r="O599" s="30" t="n"/>
      <c r="P599" s="13" t="n"/>
      <c r="Q599" s="15" t="n"/>
      <c r="R599" s="17" t="n"/>
      <c r="S599" s="17" t="n"/>
      <c r="T599" s="19">
        <f>(Q599*P599)*(1-R599)</f>
        <v/>
      </c>
    </row>
    <row r="600" ht="16" customHeight="1">
      <c r="B600" s="1" t="n">
        <v>9</v>
      </c>
      <c r="C600" s="5" t="n"/>
      <c r="D600" s="6" t="n"/>
      <c r="E600" s="6" t="n"/>
      <c r="F600" s="6" t="n"/>
      <c r="G600" s="5" t="n"/>
      <c r="H600" s="5" t="n"/>
      <c r="I600" s="6" t="n"/>
      <c r="J600" s="6" t="n"/>
      <c r="K600" s="6" t="n"/>
      <c r="L600" s="6" t="n"/>
      <c r="M600" s="20" t="n"/>
      <c r="N600" s="13" t="n"/>
      <c r="O600" s="30" t="n"/>
      <c r="P600" s="13" t="n"/>
      <c r="Q600" s="15" t="n"/>
      <c r="R600" s="17" t="n"/>
      <c r="S600" s="17" t="n"/>
      <c r="T600" s="19">
        <f>(Q600*P600)*(1-R600)</f>
        <v/>
      </c>
    </row>
    <row r="601" ht="16" customHeight="1">
      <c r="B601" s="1" t="n">
        <v>10</v>
      </c>
      <c r="C601" s="5" t="n"/>
      <c r="D601" s="6" t="n"/>
      <c r="E601" s="6" t="n"/>
      <c r="F601" s="6" t="n"/>
      <c r="G601" s="5" t="n"/>
      <c r="H601" s="5" t="n"/>
      <c r="I601" s="6" t="n"/>
      <c r="J601" s="6" t="n"/>
      <c r="K601" s="6" t="n"/>
      <c r="L601" s="6" t="n"/>
      <c r="M601" s="20" t="n"/>
      <c r="N601" s="13" t="n"/>
      <c r="O601" s="30" t="n"/>
      <c r="P601" s="13" t="n"/>
      <c r="Q601" s="15" t="n"/>
      <c r="R601" s="17" t="n"/>
      <c r="S601" s="17" t="n"/>
      <c r="T601" s="19">
        <f>(Q601*P601)*(1-R601)</f>
        <v/>
      </c>
    </row>
    <row r="602" ht="16" customHeight="1">
      <c r="B602" s="1" t="n">
        <v>11</v>
      </c>
      <c r="C602" s="5" t="n"/>
      <c r="D602" s="6" t="n"/>
      <c r="E602" s="6" t="n"/>
      <c r="F602" s="6" t="n"/>
      <c r="G602" s="5" t="n"/>
      <c r="H602" s="5" t="n"/>
      <c r="I602" s="6" t="n"/>
      <c r="J602" s="6" t="n"/>
      <c r="K602" s="6" t="n"/>
      <c r="L602" s="6" t="inlineStr">
        <is>
          <t>Ormat</t>
        </is>
      </c>
      <c r="M602" s="20" t="inlineStr">
        <is>
          <t>955.071.374.1</t>
        </is>
      </c>
      <c r="N602" s="13" t="inlineStr">
        <is>
          <t>AJ22-0602</t>
        </is>
      </c>
      <c r="O602" s="30" t="inlineStr">
        <is>
          <t>V</t>
        </is>
      </c>
      <c r="P602" s="13" t="n">
        <v>2</v>
      </c>
      <c r="Q602" s="15" t="n">
        <v>473</v>
      </c>
      <c r="R602" s="17" t="n">
        <v>0</v>
      </c>
      <c r="S602" s="17" t="n"/>
      <c r="T602" s="19">
        <f>(Q602*P602)*(1-R602)</f>
        <v/>
      </c>
    </row>
    <row r="603" ht="16" customHeight="1">
      <c r="B603" s="1" t="n">
        <v>12</v>
      </c>
      <c r="C603" s="5" t="n"/>
      <c r="D603" s="6" t="n"/>
      <c r="E603" s="6" t="n"/>
      <c r="F603" s="6" t="n"/>
      <c r="G603" s="5" t="n"/>
      <c r="H603" s="5" t="n"/>
      <c r="I603" s="6" t="n"/>
      <c r="J603" s="6" t="n"/>
      <c r="K603" s="6" t="n"/>
      <c r="L603" s="6" t="inlineStr">
        <is>
          <t>Ormat</t>
        </is>
      </c>
      <c r="M603" s="20" t="inlineStr">
        <is>
          <t>955.070.841.1</t>
        </is>
      </c>
      <c r="N603" s="13" t="inlineStr">
        <is>
          <t>AJ20-1202</t>
        </is>
      </c>
      <c r="O603" s="30" t="inlineStr">
        <is>
          <t>V</t>
        </is>
      </c>
      <c r="P603" s="13" t="n">
        <v>1</v>
      </c>
      <c r="Q603" s="15" t="n">
        <v>134.8</v>
      </c>
      <c r="R603" s="17" t="n">
        <v>0</v>
      </c>
      <c r="S603" s="17" t="n"/>
      <c r="T603" s="19">
        <f>(Q603*P603)*(1-R603)</f>
        <v/>
      </c>
    </row>
    <row r="604" ht="16" customHeight="1">
      <c r="B604" s="1" t="n">
        <v>13</v>
      </c>
      <c r="C604" s="5" t="n"/>
      <c r="D604" s="6" t="n"/>
      <c r="E604" s="6" t="n"/>
      <c r="F604" s="6" t="n"/>
      <c r="G604" s="5" t="n"/>
      <c r="H604" s="5" t="n"/>
      <c r="I604" s="6" t="n"/>
      <c r="J604" s="6" t="n"/>
      <c r="K604" s="6" t="n"/>
      <c r="L604" s="6" t="inlineStr">
        <is>
          <t>Amiad</t>
        </is>
      </c>
      <c r="M604" s="20" t="inlineStr">
        <is>
          <t>730104-000685</t>
        </is>
      </c>
      <c r="N604" s="13" t="inlineStr">
        <is>
          <t>AJ23-0201</t>
        </is>
      </c>
      <c r="O604" s="30" t="inlineStr">
        <is>
          <t>V</t>
        </is>
      </c>
      <c r="P604" s="13" t="n">
        <v>1</v>
      </c>
      <c r="Q604" s="15" t="n">
        <v>365</v>
      </c>
      <c r="R604" s="17" t="n">
        <v>0</v>
      </c>
      <c r="S604" s="17" t="n"/>
      <c r="T604" s="19">
        <f>(Q604*P604)*(1-R604)</f>
        <v/>
      </c>
    </row>
    <row r="605" ht="16" customHeight="1">
      <c r="B605" s="1" t="n">
        <v>14</v>
      </c>
      <c r="C605" s="5" t="n"/>
      <c r="D605" s="6" t="n"/>
      <c r="E605" s="6" t="n"/>
      <c r="F605" s="6" t="n"/>
      <c r="G605" s="5" t="n"/>
      <c r="H605" s="5" t="n"/>
      <c r="I605" s="6" t="n"/>
      <c r="J605" s="6" t="n"/>
      <c r="K605" s="6" t="n"/>
      <c r="L605" s="6" t="n"/>
      <c r="M605" s="20" t="n"/>
      <c r="N605" s="13" t="n"/>
      <c r="O605" s="30" t="n"/>
      <c r="P605" s="13" t="n"/>
      <c r="Q605" s="15" t="n"/>
      <c r="R605" s="17" t="n"/>
      <c r="S605" s="17" t="n"/>
      <c r="T605" s="19">
        <f>(Q605*P605)*(1-R605)</f>
        <v/>
      </c>
    </row>
    <row r="606" ht="16" customHeight="1">
      <c r="B606" s="1" t="n">
        <v>15</v>
      </c>
      <c r="C606" s="5" t="n"/>
      <c r="D606" s="6" t="n"/>
      <c r="E606" s="6" t="n"/>
      <c r="F606" s="6" t="n"/>
      <c r="G606" s="5" t="n"/>
      <c r="H606" s="5" t="n"/>
      <c r="I606" s="6" t="n"/>
      <c r="J606" s="6" t="n"/>
      <c r="K606" s="6" t="n"/>
      <c r="L606" s="6" t="inlineStr">
        <is>
          <t>Ormat</t>
        </is>
      </c>
      <c r="M606" s="20" t="inlineStr">
        <is>
          <t>955.071.839.1</t>
        </is>
      </c>
      <c r="N606" s="13" t="inlineStr">
        <is>
          <t>AJ21-0501</t>
        </is>
      </c>
      <c r="O606" s="30" t="inlineStr">
        <is>
          <t>V</t>
        </is>
      </c>
      <c r="P606" s="13" t="n">
        <v>30</v>
      </c>
      <c r="Q606" s="15" t="n">
        <v>153</v>
      </c>
      <c r="R606" s="17" t="n">
        <v>0</v>
      </c>
      <c r="S606" s="17" t="n"/>
      <c r="T606" s="19">
        <f>(Q606*P606)*(1-R606)</f>
        <v/>
      </c>
    </row>
    <row r="607" ht="16" customHeight="1">
      <c r="B607" s="1" t="n">
        <v>16</v>
      </c>
      <c r="C607" s="5" t="n"/>
      <c r="D607" s="6" t="n"/>
      <c r="E607" s="6" t="n"/>
      <c r="F607" s="6" t="n"/>
      <c r="G607" s="5" t="n"/>
      <c r="H607" s="5" t="n"/>
      <c r="I607" s="6" t="n"/>
      <c r="J607" s="6" t="n"/>
      <c r="K607" s="6" t="n"/>
      <c r="L607" s="6" t="inlineStr">
        <is>
          <t>Ormat</t>
        </is>
      </c>
      <c r="M607" s="20" t="inlineStr">
        <is>
          <t>955.070.839.1</t>
        </is>
      </c>
      <c r="N607" s="34" t="inlineStr">
        <is>
          <t>AJ21-0103</t>
        </is>
      </c>
      <c r="O607" s="30" t="inlineStr">
        <is>
          <t>V</t>
        </is>
      </c>
      <c r="P607" s="13" t="n">
        <v>2</v>
      </c>
      <c r="Q607" s="15" t="n">
        <v>130</v>
      </c>
      <c r="R607" s="17" t="n">
        <v>0</v>
      </c>
      <c r="S607" s="17" t="n"/>
      <c r="T607" s="19">
        <f>(Q607*P607)*(1-R607)</f>
        <v/>
      </c>
    </row>
    <row r="608" ht="16" customHeight="1">
      <c r="B608" s="1" t="n">
        <v>17</v>
      </c>
      <c r="C608" s="5" t="n"/>
      <c r="D608" s="6" t="n"/>
      <c r="E608" s="6" t="n"/>
      <c r="F608" s="6" t="n"/>
      <c r="G608" s="5" t="n"/>
      <c r="H608" s="5" t="n"/>
      <c r="I608" s="6" t="n"/>
      <c r="J608" s="6" t="n"/>
      <c r="K608" s="6" t="n"/>
      <c r="L608" s="6" t="n"/>
      <c r="M608" s="20" t="n"/>
      <c r="N608" s="13" t="n"/>
      <c r="O608" s="30" t="n"/>
      <c r="P608" s="13" t="n"/>
      <c r="Q608" s="15" t="n"/>
      <c r="R608" s="17" t="n"/>
      <c r="S608" s="17" t="n"/>
      <c r="T608" s="19">
        <f>(Q608*P608)*(1-R608)</f>
        <v/>
      </c>
    </row>
    <row r="609" ht="16" customHeight="1">
      <c r="B609" s="1" t="n">
        <v>18</v>
      </c>
      <c r="C609" s="5" t="n"/>
      <c r="D609" s="6" t="n"/>
      <c r="E609" s="6" t="n"/>
      <c r="F609" s="6" t="n"/>
      <c r="G609" s="5" t="n"/>
      <c r="H609" s="5" t="n"/>
      <c r="I609" s="6" t="n"/>
      <c r="J609" s="6" t="n"/>
      <c r="K609" s="6" t="n"/>
      <c r="L609" s="6" t="n"/>
      <c r="M609" s="20" t="n"/>
      <c r="N609" s="13" t="n"/>
      <c r="O609" s="30" t="n"/>
      <c r="P609" s="13" t="n"/>
      <c r="Q609" s="15" t="n"/>
      <c r="R609" s="17" t="n"/>
      <c r="S609" s="17" t="n"/>
      <c r="T609" s="19">
        <f>(Q609*P609)*(1-R609)</f>
        <v/>
      </c>
    </row>
    <row r="610" ht="16" customHeight="1">
      <c r="B610" s="1" t="n">
        <v>19</v>
      </c>
      <c r="C610" s="5" t="n"/>
      <c r="D610" s="6" t="n"/>
      <c r="E610" s="6" t="n"/>
      <c r="F610" s="6" t="n"/>
      <c r="G610" s="5" t="n"/>
      <c r="H610" s="5" t="n"/>
      <c r="I610" s="6" t="n"/>
      <c r="J610" s="6" t="n"/>
      <c r="K610" s="6" t="n"/>
      <c r="L610" s="6" t="n"/>
      <c r="M610" s="20" t="n"/>
      <c r="N610" s="13" t="n"/>
      <c r="O610" s="30" t="n"/>
      <c r="P610" s="13" t="n"/>
      <c r="Q610" s="15" t="n"/>
      <c r="R610" s="17" t="n"/>
      <c r="S610" s="17" t="n"/>
      <c r="T610" s="19">
        <f>(Q610*P610)*(1-R610)</f>
        <v/>
      </c>
    </row>
    <row r="611" ht="16" customHeight="1">
      <c r="B611" s="1" t="n">
        <v>20</v>
      </c>
      <c r="C611" s="5" t="n"/>
      <c r="D611" s="6" t="n"/>
      <c r="E611" s="6" t="n"/>
      <c r="F611" s="6" t="n"/>
      <c r="G611" s="5" t="n"/>
      <c r="H611" s="5" t="n"/>
      <c r="I611" s="6" t="n"/>
      <c r="J611" s="6" t="n"/>
      <c r="K611" s="6" t="n"/>
      <c r="L611" s="6" t="n"/>
      <c r="M611" s="20" t="n"/>
      <c r="N611" s="13" t="n"/>
      <c r="O611" s="30" t="n"/>
      <c r="P611" s="13" t="n"/>
      <c r="Q611" s="15" t="n"/>
      <c r="R611" s="17" t="n"/>
      <c r="S611" s="17" t="n"/>
      <c r="T611" s="19">
        <f>(Q611*P611)*(1-R611)</f>
        <v/>
      </c>
    </row>
    <row r="612" ht="16" customHeight="1">
      <c r="B612" s="1" t="n">
        <v>21</v>
      </c>
      <c r="C612" s="5" t="n"/>
      <c r="D612" s="6" t="n"/>
      <c r="E612" s="6" t="n"/>
      <c r="F612" s="6" t="n"/>
      <c r="G612" s="5" t="n"/>
      <c r="H612" s="5" t="n"/>
      <c r="I612" s="6" t="n"/>
      <c r="J612" s="6" t="n"/>
      <c r="K612" s="6" t="n"/>
      <c r="L612" s="6" t="n"/>
      <c r="M612" s="20" t="n"/>
      <c r="N612" s="13" t="n"/>
      <c r="O612" s="30" t="n"/>
      <c r="P612" s="13" t="n"/>
      <c r="Q612" s="15" t="n"/>
      <c r="R612" s="17" t="n"/>
      <c r="S612" s="17" t="n"/>
      <c r="T612" s="19">
        <f>(Q612*P612)*(1-R612)</f>
        <v/>
      </c>
    </row>
    <row r="613" ht="16" customHeight="1">
      <c r="B613" s="1" t="n">
        <v>22</v>
      </c>
      <c r="C613" s="5" t="n"/>
      <c r="D613" s="6" t="n"/>
      <c r="E613" s="6" t="n"/>
      <c r="F613" s="6" t="n"/>
      <c r="G613" s="5" t="n"/>
      <c r="H613" s="5" t="n"/>
      <c r="I613" s="6" t="n"/>
      <c r="J613" s="6" t="n"/>
      <c r="K613" s="6" t="n"/>
      <c r="L613" s="6" t="n"/>
      <c r="M613" s="20" t="n"/>
      <c r="N613" s="13" t="n"/>
      <c r="O613" s="30" t="n"/>
      <c r="P613" s="13" t="n"/>
      <c r="Q613" s="15" t="n"/>
      <c r="R613" s="17" t="n"/>
      <c r="S613" s="17" t="n"/>
      <c r="T613" s="19">
        <f>(Q613*P613)*(1-R613)</f>
        <v/>
      </c>
    </row>
    <row r="614" ht="16" customHeight="1">
      <c r="B614" s="1" t="n">
        <v>23</v>
      </c>
      <c r="C614" s="5" t="n"/>
      <c r="D614" s="6" t="n"/>
      <c r="E614" s="6" t="n"/>
      <c r="F614" s="6" t="n"/>
      <c r="G614" s="5" t="n"/>
      <c r="H614" s="5" t="n"/>
      <c r="I614" s="6" t="n"/>
      <c r="J614" s="6" t="n"/>
      <c r="K614" s="6" t="n"/>
      <c r="L614" s="6" t="n"/>
      <c r="M614" s="20" t="n"/>
      <c r="N614" s="13" t="n"/>
      <c r="O614" s="30" t="n"/>
      <c r="P614" s="13" t="n"/>
      <c r="Q614" s="15" t="n"/>
      <c r="R614" s="17" t="n"/>
      <c r="S614" s="17" t="n"/>
      <c r="T614" s="19" t="n"/>
    </row>
    <row r="615" ht="16" customHeight="1">
      <c r="B615" s="1" t="n">
        <v>24</v>
      </c>
      <c r="C615" s="5" t="n"/>
      <c r="D615" s="6" t="n"/>
      <c r="E615" s="6" t="n"/>
      <c r="F615" s="6" t="n"/>
      <c r="G615" s="5" t="n"/>
      <c r="H615" s="5" t="n"/>
      <c r="I615" s="6" t="n"/>
      <c r="J615" s="6" t="n"/>
      <c r="K615" s="6" t="n"/>
      <c r="L615" s="6" t="n"/>
      <c r="M615" s="20" t="n"/>
      <c r="N615" s="13" t="n"/>
      <c r="O615" s="30" t="n"/>
      <c r="P615" s="13" t="n"/>
      <c r="Q615" s="15" t="n"/>
      <c r="R615" s="17" t="n"/>
      <c r="S615" s="17" t="n"/>
      <c r="T615" s="19">
        <f>(Q615*P615)*(1-R615)</f>
        <v/>
      </c>
    </row>
    <row r="616" ht="16" customHeight="1">
      <c r="B616" s="1" t="n">
        <v>25</v>
      </c>
      <c r="C616" s="5" t="n"/>
      <c r="D616" s="6" t="n"/>
      <c r="E616" s="6" t="n"/>
      <c r="F616" s="6" t="n"/>
      <c r="G616" s="5" t="n"/>
      <c r="H616" s="5" t="n"/>
      <c r="I616" s="6" t="n"/>
      <c r="J616" s="6" t="n"/>
      <c r="K616" s="6" t="n"/>
      <c r="L616" s="6" t="n"/>
      <c r="M616" s="20" t="n"/>
      <c r="N616" s="13" t="n"/>
      <c r="O616" s="30" t="n"/>
      <c r="P616" s="13" t="n"/>
      <c r="Q616" s="15" t="n"/>
      <c r="R616" s="17" t="n"/>
      <c r="S616" s="17" t="n"/>
      <c r="T616" s="19">
        <f>(Q616*P616)*(1-R616)</f>
        <v/>
      </c>
    </row>
    <row r="617" ht="16" customHeight="1">
      <c r="B617" s="1" t="n">
        <v>26</v>
      </c>
      <c r="C617" s="5" t="n"/>
      <c r="D617" s="6" t="n"/>
      <c r="E617" s="6" t="n"/>
      <c r="F617" s="6" t="n"/>
      <c r="G617" s="5" t="n"/>
      <c r="H617" s="5" t="n"/>
      <c r="I617" s="6" t="n"/>
      <c r="J617" s="6" t="n"/>
      <c r="K617" s="6" t="n"/>
      <c r="L617" s="6" t="n"/>
      <c r="M617" s="20" t="n"/>
      <c r="N617" s="13" t="n"/>
      <c r="O617" s="30" t="n"/>
      <c r="P617" s="13" t="n"/>
      <c r="Q617" s="15" t="n"/>
      <c r="R617" s="17" t="n"/>
      <c r="S617" s="17" t="n"/>
      <c r="T617" s="19">
        <f>(Q617*P617)*(1-R617)</f>
        <v/>
      </c>
    </row>
    <row r="618" ht="16" customHeight="1">
      <c r="B618" s="1" t="n">
        <v>27</v>
      </c>
      <c r="C618" s="5" t="n"/>
      <c r="D618" s="6" t="n"/>
      <c r="E618" s="6" t="n"/>
      <c r="F618" s="6" t="n"/>
      <c r="G618" s="5" t="n"/>
      <c r="H618" s="5" t="n"/>
      <c r="I618" s="6" t="n"/>
      <c r="J618" s="6" t="n"/>
      <c r="K618" s="6" t="n"/>
      <c r="L618" s="13" t="n"/>
      <c r="M618" s="13" t="n"/>
      <c r="N618" s="13" t="n"/>
      <c r="O618" s="13" t="n"/>
      <c r="P618" s="13" t="n"/>
      <c r="Q618" s="13" t="n"/>
      <c r="R618" s="13" t="n"/>
      <c r="S618" s="13" t="n"/>
      <c r="T618" s="19">
        <f>(Q618*P618)*(1-R618)</f>
        <v/>
      </c>
    </row>
    <row r="619" ht="16" customHeight="1">
      <c r="B619" s="1" t="n">
        <v>28</v>
      </c>
      <c r="C619" s="5" t="n"/>
      <c r="D619" s="6" t="n"/>
      <c r="E619" s="6" t="n"/>
      <c r="F619" s="6" t="n"/>
      <c r="G619" s="5" t="n"/>
      <c r="H619" s="5" t="n"/>
      <c r="I619" s="6" t="n"/>
      <c r="J619" s="6" t="n"/>
      <c r="K619" s="6" t="n"/>
      <c r="L619" s="6" t="n"/>
      <c r="M619" s="32" t="n"/>
      <c r="N619" s="13" t="n"/>
      <c r="O619" s="30" t="n"/>
      <c r="P619" s="13" t="n"/>
      <c r="Q619" s="15" t="n"/>
      <c r="R619" s="17" t="n"/>
      <c r="S619" s="17" t="n"/>
      <c r="T619" s="19">
        <f>(Q619*P619)*(1-R619)</f>
        <v/>
      </c>
    </row>
    <row r="620" ht="16" customHeight="1">
      <c r="B620" s="1" t="n">
        <v>35</v>
      </c>
      <c r="C620" s="5" t="n"/>
      <c r="D620" s="6" t="n"/>
      <c r="E620" s="6" t="n"/>
      <c r="F620" s="6" t="n"/>
      <c r="G620" s="5" t="n"/>
      <c r="H620" s="5" t="n"/>
      <c r="I620" s="6" t="n"/>
      <c r="J620" s="6" t="n"/>
      <c r="K620" s="6" t="n"/>
      <c r="L620" s="6" t="n"/>
      <c r="M620" s="20" t="n"/>
      <c r="N620" s="13" t="n"/>
      <c r="O620" s="30" t="n"/>
      <c r="P620" s="13" t="n"/>
      <c r="Q620" s="15" t="n"/>
      <c r="R620" s="17" t="n"/>
      <c r="S620" s="17" t="n"/>
      <c r="T620" s="19">
        <f>(Q620*P620)*(1-R620)</f>
        <v/>
      </c>
    </row>
    <row r="621" ht="16" customHeight="1">
      <c r="B621" s="1" t="n">
        <v>36</v>
      </c>
      <c r="C621" s="5" t="n"/>
      <c r="D621" s="6" t="n"/>
      <c r="E621" s="6" t="n"/>
      <c r="F621" s="6" t="n"/>
      <c r="G621" s="5" t="n"/>
      <c r="H621" s="5" t="n"/>
      <c r="I621" s="6" t="n"/>
      <c r="J621" s="6" t="n"/>
      <c r="K621" s="6" t="n"/>
      <c r="L621" s="6" t="n"/>
      <c r="M621" s="20" t="n"/>
      <c r="N621" s="13" t="n"/>
      <c r="O621" s="30" t="n"/>
      <c r="P621" s="13" t="n"/>
      <c r="Q621" s="15" t="n"/>
      <c r="R621" s="17" t="n"/>
      <c r="S621" s="17" t="n"/>
      <c r="T621" s="19">
        <f>(Q621*P621)*(1-R621)</f>
        <v/>
      </c>
    </row>
    <row r="622" ht="16" customHeight="1">
      <c r="B622" s="1" t="n">
        <v>37</v>
      </c>
      <c r="C622" s="5" t="n"/>
      <c r="D622" s="6" t="n"/>
      <c r="E622" s="6" t="n"/>
      <c r="F622" s="6" t="n"/>
      <c r="G622" s="5" t="n"/>
      <c r="H622" s="5" t="n"/>
      <c r="I622" s="6" t="n"/>
      <c r="J622" s="6" t="n"/>
      <c r="K622" s="6" t="n"/>
      <c r="L622" s="6" t="n"/>
      <c r="M622" s="20" t="n"/>
      <c r="N622" s="13" t="n"/>
      <c r="O622" s="30" t="n"/>
      <c r="P622" s="13" t="n"/>
      <c r="Q622" s="15" t="n"/>
      <c r="R622" s="17" t="n"/>
      <c r="S622" s="17" t="n"/>
      <c r="T622" s="19">
        <f>(Q622*P622)*(1-R622)</f>
        <v/>
      </c>
    </row>
    <row r="623" ht="16" customHeight="1">
      <c r="B623" s="1" t="n">
        <v>38</v>
      </c>
      <c r="C623" s="5" t="n"/>
      <c r="D623" s="6" t="n"/>
      <c r="E623" s="6" t="n"/>
      <c r="F623" s="6" t="n"/>
      <c r="G623" s="5" t="n"/>
      <c r="H623" s="5" t="n"/>
      <c r="I623" s="6" t="n"/>
      <c r="J623" s="6" t="n"/>
      <c r="K623" s="6" t="n"/>
    </row>
    <row r="624" ht="16" customHeight="1">
      <c r="B624" s="1" t="n">
        <v>39</v>
      </c>
      <c r="C624" s="5" t="n"/>
      <c r="D624" s="6" t="n"/>
      <c r="E624" s="6" t="n"/>
      <c r="F624" s="6" t="n"/>
      <c r="G624" s="5" t="n"/>
      <c r="H624" s="5" t="n"/>
      <c r="I624" s="6" t="n"/>
      <c r="J624" s="6" t="n"/>
      <c r="K624" s="6" t="n"/>
    </row>
    <row r="625" ht="16" customHeight="1">
      <c r="B625" s="1" t="n">
        <v>40</v>
      </c>
      <c r="C625" s="5" t="n"/>
      <c r="D625" s="6" t="n"/>
      <c r="E625" s="6" t="n"/>
      <c r="F625" s="6" t="n"/>
      <c r="G625" s="5" t="n"/>
      <c r="H625" s="5" t="n"/>
      <c r="I625" s="6" t="n"/>
      <c r="J625" s="6" t="n"/>
      <c r="K625" s="6" t="n"/>
    </row>
    <row r="626" ht="16" customHeight="1">
      <c r="B626" s="1" t="n">
        <v>41</v>
      </c>
      <c r="C626" s="5" t="n"/>
      <c r="D626" s="6" t="n"/>
      <c r="E626" s="6" t="n"/>
      <c r="F626" s="6" t="n"/>
      <c r="G626" s="5" t="n"/>
      <c r="H626" s="5" t="n"/>
      <c r="I626" s="6" t="n"/>
      <c r="J626" s="6" t="n"/>
      <c r="K626" s="6" t="n"/>
      <c r="L626" s="6" t="n"/>
      <c r="M626" s="20" t="n"/>
      <c r="N626" s="13" t="n"/>
      <c r="O626" s="30" t="n"/>
      <c r="P626" s="13" t="n"/>
      <c r="Q626" s="15" t="n"/>
      <c r="R626" s="17" t="n"/>
      <c r="S626" s="17" t="n"/>
      <c r="T626" s="19" t="n"/>
    </row>
    <row r="627" ht="16" customHeight="1">
      <c r="B627" s="1" t="n">
        <v>42</v>
      </c>
      <c r="C627" s="5" t="n"/>
      <c r="D627" s="6" t="n"/>
      <c r="E627" s="6" t="n"/>
      <c r="F627" s="6" t="n"/>
      <c r="G627" s="5" t="n"/>
      <c r="H627" s="5" t="n"/>
      <c r="I627" s="6" t="n"/>
      <c r="J627" s="6" t="n"/>
      <c r="K627" s="6" t="n"/>
      <c r="L627" s="6" t="n"/>
      <c r="M627" s="32" t="n"/>
      <c r="N627" s="13" t="n"/>
      <c r="O627" s="30" t="n"/>
      <c r="P627" s="13" t="n"/>
      <c r="Q627" s="15" t="n"/>
      <c r="R627" s="17" t="n"/>
      <c r="S627" s="17" t="n"/>
      <c r="T627" s="19">
        <f>(Q627*P627)*(1-R627)</f>
        <v/>
      </c>
    </row>
    <row r="628" ht="16" customHeight="1">
      <c r="B628" s="1" t="n">
        <v>43</v>
      </c>
      <c r="C628" s="5" t="n"/>
      <c r="D628" s="6" t="n"/>
      <c r="E628" s="6" t="n"/>
      <c r="F628" s="6" t="n"/>
      <c r="G628" s="5" t="n"/>
      <c r="H628" s="5" t="n"/>
      <c r="I628" s="6" t="n"/>
      <c r="J628" s="6" t="n"/>
      <c r="K628" s="6" t="n"/>
      <c r="L628" s="6" t="n"/>
      <c r="M628" s="32" t="n"/>
      <c r="N628" s="13" t="n"/>
      <c r="O628" s="30" t="n"/>
      <c r="P628" s="13" t="n"/>
      <c r="Q628" s="15" t="n"/>
      <c r="R628" s="17" t="n"/>
      <c r="S628" s="17" t="n"/>
      <c r="T628" s="19">
        <f>(Q628*P628)*(1-R628)</f>
        <v/>
      </c>
    </row>
    <row r="629" ht="16" customHeight="1">
      <c r="B629" s="1" t="n">
        <v>44</v>
      </c>
      <c r="C629" s="5" t="n"/>
      <c r="D629" s="6" t="n"/>
      <c r="E629" s="6" t="n"/>
      <c r="F629" s="6" t="n"/>
      <c r="G629" s="5" t="n"/>
      <c r="H629" s="5" t="n"/>
      <c r="I629" s="6" t="n"/>
      <c r="J629" s="6" t="n"/>
      <c r="K629" s="6" t="n"/>
      <c r="L629" s="6" t="n"/>
      <c r="M629" s="32" t="n"/>
      <c r="N629" s="13" t="n"/>
      <c r="O629" s="30" t="n"/>
      <c r="P629" s="13" t="n"/>
      <c r="Q629" s="15" t="n"/>
      <c r="R629" s="17" t="n"/>
      <c r="S629" s="17" t="n"/>
      <c r="T629" s="19">
        <f>(Q629*P629)*(1-R629)</f>
        <v/>
      </c>
    </row>
    <row r="630" ht="16" customHeight="1">
      <c r="B630" s="1" t="n">
        <v>45</v>
      </c>
      <c r="C630" s="5" t="n"/>
      <c r="D630" s="6" t="n"/>
      <c r="E630" s="6" t="n"/>
      <c r="F630" s="6" t="n"/>
      <c r="G630" s="5" t="n"/>
      <c r="H630" s="5" t="n"/>
      <c r="I630" s="6" t="n"/>
      <c r="J630" s="6" t="n"/>
      <c r="K630" s="6" t="n"/>
      <c r="L630" s="6" t="n"/>
      <c r="M630" s="32" t="n"/>
      <c r="N630" s="13" t="n"/>
      <c r="O630" s="30" t="n"/>
      <c r="P630" s="13" t="n"/>
      <c r="Q630" s="15" t="n"/>
      <c r="R630" s="17" t="n"/>
      <c r="S630" s="17" t="n"/>
      <c r="T630" s="19">
        <f>(Q630*P630)*(1-R630)</f>
        <v/>
      </c>
    </row>
    <row r="631" ht="16" customHeight="1">
      <c r="B631" s="1" t="n">
        <v>46</v>
      </c>
      <c r="C631" s="5" t="n"/>
      <c r="D631" s="6" t="n"/>
      <c r="E631" s="6" t="n"/>
      <c r="F631" s="6" t="n"/>
      <c r="G631" s="5" t="n"/>
      <c r="H631" s="5" t="n"/>
      <c r="I631" s="6" t="n"/>
      <c r="J631" s="6" t="n"/>
      <c r="K631" s="6" t="n"/>
      <c r="L631" s="6" t="n"/>
      <c r="M631" s="32" t="n"/>
      <c r="N631" s="13" t="n"/>
      <c r="O631" s="30" t="n"/>
      <c r="P631" s="13" t="n"/>
      <c r="Q631" s="15" t="n"/>
      <c r="R631" s="17" t="n"/>
      <c r="S631" s="17" t="n"/>
      <c r="T631" s="19">
        <f>(Q631*P631)*(1-R631)</f>
        <v/>
      </c>
    </row>
    <row r="632" ht="16" customHeight="1">
      <c r="B632" s="1" t="n">
        <v>47</v>
      </c>
      <c r="C632" s="5" t="n"/>
      <c r="D632" s="6" t="n"/>
      <c r="E632" s="6" t="n"/>
      <c r="F632" s="6" t="n"/>
      <c r="G632" s="5" t="n"/>
      <c r="H632" s="5" t="n"/>
      <c r="I632" s="6" t="n"/>
      <c r="J632" s="6" t="n"/>
      <c r="K632" s="6" t="n"/>
      <c r="L632" s="6" t="n"/>
      <c r="M632" s="32" t="n"/>
      <c r="N632" s="13" t="n"/>
      <c r="O632" s="30" t="n"/>
      <c r="P632" s="13" t="n"/>
      <c r="Q632" s="15" t="n"/>
      <c r="R632" s="17" t="n"/>
      <c r="S632" s="17" t="n"/>
      <c r="T632" s="19">
        <f>(Q632*P632)*(1-R632)</f>
        <v/>
      </c>
    </row>
    <row r="633" ht="16" customHeight="1">
      <c r="B633" s="1" t="n">
        <v>48</v>
      </c>
      <c r="C633" s="5" t="n"/>
      <c r="D633" s="6" t="n"/>
      <c r="E633" s="6" t="n"/>
      <c r="F633" s="6" t="n"/>
      <c r="G633" s="5" t="n"/>
      <c r="H633" s="5" t="n"/>
      <c r="I633" s="6" t="n"/>
      <c r="J633" s="6" t="n"/>
      <c r="K633" s="6" t="n"/>
      <c r="L633" s="6" t="n"/>
      <c r="M633" s="32" t="n"/>
      <c r="N633" s="13" t="n"/>
      <c r="O633" s="30" t="n"/>
      <c r="P633" s="13" t="n"/>
      <c r="Q633" s="15" t="n"/>
      <c r="R633" s="17" t="n"/>
      <c r="S633" s="17" t="n"/>
      <c r="T633" s="19">
        <f>(Q633*P633)*(1-R633)</f>
        <v/>
      </c>
    </row>
    <row r="634" ht="16" customHeight="1">
      <c r="B634" s="1" t="n">
        <v>49</v>
      </c>
      <c r="C634" s="5" t="n"/>
      <c r="D634" s="6" t="n"/>
      <c r="E634" s="6" t="n"/>
      <c r="F634" s="6" t="n"/>
      <c r="G634" s="5" t="n"/>
      <c r="H634" s="5" t="n"/>
      <c r="I634" s="6" t="n"/>
      <c r="J634" s="6" t="n"/>
      <c r="K634" s="6" t="n"/>
      <c r="L634" s="6" t="n"/>
      <c r="M634" s="32" t="n"/>
      <c r="N634" s="13" t="n"/>
      <c r="O634" s="30" t="n"/>
      <c r="P634" s="13" t="n"/>
      <c r="Q634" s="15" t="n"/>
      <c r="R634" s="17" t="n"/>
      <c r="S634" s="17" t="n"/>
      <c r="T634" s="19">
        <f>(Q634*P634)*(1-R634)</f>
        <v/>
      </c>
    </row>
    <row r="635" ht="16" customHeight="1">
      <c r="B635" s="1" t="n">
        <v>50</v>
      </c>
      <c r="C635" s="5" t="n"/>
      <c r="D635" s="6" t="n"/>
      <c r="E635" s="6" t="n"/>
      <c r="F635" s="6" t="n"/>
      <c r="G635" s="5" t="n"/>
      <c r="H635" s="5" t="n"/>
      <c r="I635" s="6" t="n"/>
      <c r="J635" s="6" t="n"/>
      <c r="K635" s="6" t="n"/>
      <c r="L635" s="6" t="n"/>
      <c r="M635" s="32" t="n"/>
      <c r="N635" s="13" t="n"/>
      <c r="O635" s="30" t="n"/>
      <c r="P635" s="13" t="n"/>
      <c r="Q635" s="15" t="n"/>
      <c r="R635" s="17" t="n"/>
      <c r="S635" s="17" t="n"/>
      <c r="T635" s="19">
        <f>(Q635*P635)*(1-R635)</f>
        <v/>
      </c>
    </row>
    <row r="636" ht="16" customHeight="1">
      <c r="B636" s="1" t="n">
        <v>51</v>
      </c>
      <c r="C636" s="5" t="n"/>
      <c r="D636" s="6" t="n"/>
      <c r="E636" s="6" t="n"/>
      <c r="F636" s="6" t="n"/>
      <c r="G636" s="5" t="n"/>
      <c r="H636" s="5" t="n"/>
      <c r="I636" s="6" t="n"/>
      <c r="J636" s="6" t="n"/>
      <c r="K636" s="6" t="n"/>
      <c r="L636" s="6" t="n"/>
      <c r="M636" s="32" t="n"/>
      <c r="N636" s="13" t="n"/>
      <c r="O636" s="30" t="n"/>
      <c r="P636" s="13" t="n"/>
      <c r="Q636" s="15" t="n"/>
      <c r="R636" s="17" t="n"/>
      <c r="S636" s="17" t="n"/>
      <c r="T636" s="19">
        <f>(Q636*P636)*(1-R636)</f>
        <v/>
      </c>
    </row>
    <row r="637" ht="16" customHeight="1">
      <c r="B637" s="1" t="n">
        <v>52</v>
      </c>
      <c r="C637" s="5" t="n"/>
      <c r="D637" s="6" t="n"/>
      <c r="E637" s="6" t="n"/>
      <c r="F637" s="6" t="n"/>
      <c r="G637" s="5" t="n"/>
      <c r="H637" s="5" t="n"/>
      <c r="I637" s="6" t="n"/>
      <c r="J637" s="6" t="n"/>
      <c r="K637" s="6" t="n"/>
      <c r="L637" s="6" t="n"/>
      <c r="M637" s="32" t="n"/>
      <c r="N637" s="13" t="n"/>
      <c r="O637" s="30" t="n"/>
      <c r="P637" s="13" t="n"/>
      <c r="Q637" s="15" t="n"/>
      <c r="R637" s="17" t="n"/>
      <c r="S637" s="17" t="n"/>
      <c r="T637" s="19">
        <f>(Q637*P637)*(1-R637)</f>
        <v/>
      </c>
    </row>
    <row r="638" ht="16" customHeight="1">
      <c r="B638" s="1" t="n">
        <v>53</v>
      </c>
      <c r="C638" s="5" t="n"/>
      <c r="D638" s="6" t="n"/>
      <c r="E638" s="6" t="n"/>
      <c r="F638" s="6" t="n"/>
      <c r="G638" s="5" t="n"/>
      <c r="H638" s="5" t="n"/>
      <c r="I638" s="6" t="n"/>
      <c r="J638" s="6" t="n"/>
      <c r="K638" s="6" t="n"/>
      <c r="L638" s="6" t="n"/>
      <c r="M638" s="32" t="n"/>
      <c r="N638" s="13" t="n"/>
      <c r="O638" s="30" t="n"/>
      <c r="P638" s="13" t="n"/>
      <c r="Q638" s="15" t="n"/>
      <c r="R638" s="17" t="n"/>
      <c r="S638" s="17" t="n"/>
      <c r="T638" s="19">
        <f>(Q638*P638)*(1-R638)</f>
        <v/>
      </c>
    </row>
    <row r="639" ht="16" customHeight="1">
      <c r="B639" s="1" t="n">
        <v>54</v>
      </c>
      <c r="C639" s="5" t="n"/>
      <c r="D639" s="6" t="n"/>
      <c r="E639" s="6" t="n"/>
      <c r="F639" s="6" t="n"/>
      <c r="G639" s="5" t="n"/>
      <c r="H639" s="5" t="n"/>
      <c r="I639" s="6" t="n"/>
      <c r="J639" s="6" t="n"/>
      <c r="K639" s="6" t="n"/>
      <c r="L639" s="6" t="n"/>
      <c r="M639" s="32" t="n"/>
      <c r="N639" s="13" t="n"/>
      <c r="O639" s="30" t="n"/>
      <c r="P639" s="13" t="n"/>
      <c r="Q639" s="15" t="n"/>
      <c r="R639" s="17" t="n"/>
      <c r="S639" s="17" t="n"/>
      <c r="T639" s="19">
        <f>(Q639*P639)*(1-R639)</f>
        <v/>
      </c>
    </row>
    <row r="640" ht="16" customHeight="1">
      <c r="B640" s="1" t="n">
        <v>55</v>
      </c>
      <c r="C640" s="5" t="n"/>
      <c r="D640" s="6" t="n"/>
      <c r="E640" s="6" t="n"/>
      <c r="F640" s="6" t="n"/>
      <c r="G640" s="5" t="n"/>
      <c r="H640" s="5" t="n"/>
      <c r="I640" s="6" t="n"/>
      <c r="J640" s="6" t="n"/>
      <c r="K640" s="6" t="n"/>
      <c r="L640" s="6" t="n"/>
      <c r="M640" s="20" t="n"/>
      <c r="N640" s="13" t="n"/>
      <c r="O640" s="30" t="n"/>
      <c r="P640" s="13" t="n"/>
      <c r="Q640" s="15" t="n"/>
      <c r="R640" s="17" t="n"/>
      <c r="S640" s="17" t="n"/>
      <c r="T640" s="19">
        <f>(Q640*P640)*(1-R640)</f>
        <v/>
      </c>
    </row>
    <row r="641" ht="16" customHeight="1">
      <c r="B641" s="1" t="n">
        <v>56</v>
      </c>
      <c r="C641" s="5" t="n"/>
      <c r="D641" s="6" t="n"/>
      <c r="E641" s="6" t="n"/>
      <c r="F641" s="6" t="n"/>
      <c r="G641" s="5" t="n"/>
      <c r="H641" s="5" t="n"/>
      <c r="I641" s="6" t="n"/>
      <c r="J641" s="6" t="n"/>
      <c r="K641" s="6" t="n"/>
      <c r="L641" s="6" t="n"/>
      <c r="M641" s="20" t="n"/>
      <c r="N641" s="13" t="n"/>
      <c r="O641" s="30" t="n"/>
      <c r="P641" s="13" t="n"/>
      <c r="Q641" s="15" t="n"/>
      <c r="R641" s="17" t="n"/>
      <c r="S641" s="17" t="n"/>
      <c r="T641" s="19">
        <f>(Q641*P641)*(1-R641)</f>
        <v/>
      </c>
    </row>
    <row r="642" ht="16" customHeight="1">
      <c r="B642" s="1" t="n">
        <v>57</v>
      </c>
      <c r="C642" s="5" t="n"/>
      <c r="D642" s="6" t="n"/>
      <c r="E642" s="6" t="n"/>
      <c r="F642" s="6" t="n"/>
      <c r="G642" s="5" t="n"/>
      <c r="H642" s="5" t="n"/>
      <c r="I642" s="6" t="n"/>
      <c r="J642" s="6" t="n"/>
      <c r="K642" s="6" t="n"/>
      <c r="L642" s="6" t="n"/>
      <c r="M642" s="32" t="n"/>
      <c r="N642" s="13" t="n"/>
      <c r="O642" s="30" t="n"/>
      <c r="P642" s="13" t="n"/>
      <c r="Q642" s="15" t="n"/>
      <c r="R642" s="17" t="n"/>
      <c r="S642" s="17" t="n"/>
      <c r="T642" s="19">
        <f>(Q642*P642)*(1-R642)</f>
        <v/>
      </c>
    </row>
    <row r="643" ht="16" customHeight="1">
      <c r="B643" s="1" t="n">
        <v>58</v>
      </c>
      <c r="C643" s="5" t="n"/>
      <c r="D643" s="6" t="n"/>
      <c r="E643" s="6" t="n"/>
      <c r="F643" s="6" t="n"/>
      <c r="G643" s="5" t="n"/>
      <c r="H643" s="5" t="n"/>
      <c r="I643" s="6" t="n"/>
      <c r="J643" s="6" t="n"/>
      <c r="K643" s="6" t="n"/>
      <c r="L643" s="6" t="n"/>
      <c r="M643" s="32" t="n"/>
      <c r="N643" s="13" t="n"/>
      <c r="O643" s="30" t="n"/>
      <c r="P643" s="13" t="n"/>
      <c r="Q643" s="15" t="n"/>
      <c r="R643" s="17" t="n"/>
      <c r="S643" s="17" t="n"/>
      <c r="T643" s="19">
        <f>(Q643*P643)*(1-R643)</f>
        <v/>
      </c>
    </row>
    <row r="644" ht="16" customHeight="1">
      <c r="B644" s="1" t="n">
        <v>1</v>
      </c>
      <c r="C644" s="5" t="n"/>
      <c r="D644" s="6" t="n"/>
      <c r="E644" s="6" t="n"/>
      <c r="F644" s="6" t="n"/>
      <c r="G644" s="5" t="n"/>
      <c r="H644" s="5" t="n"/>
      <c r="I644" s="6" t="n"/>
      <c r="J644" s="6" t="n"/>
      <c r="K644" s="6" t="n"/>
      <c r="L644" s="49" t="n"/>
      <c r="M644" s="20" t="n"/>
      <c r="N644" s="13" t="n"/>
      <c r="O644" s="30" t="n"/>
      <c r="P644" s="13" t="n"/>
      <c r="Q644" s="15" t="n"/>
      <c r="R644" s="17" t="n"/>
      <c r="S644" s="17" t="n"/>
      <c r="T644" s="19">
        <f>(Q644*P644)*(1-R644)</f>
        <v/>
      </c>
    </row>
    <row r="645" ht="16" customHeight="1">
      <c r="B645" s="1" t="n">
        <v>2</v>
      </c>
      <c r="C645" s="5" t="n"/>
      <c r="D645" s="6" t="n"/>
      <c r="E645" s="6" t="n"/>
      <c r="F645" s="6" t="n"/>
      <c r="G645" s="5" t="n"/>
      <c r="H645" s="5" t="n"/>
      <c r="I645" s="6" t="n"/>
      <c r="J645" s="6" t="n"/>
      <c r="K645" s="6" t="n"/>
      <c r="L645" s="6" t="n"/>
      <c r="M645" s="20" t="n"/>
      <c r="N645" s="13" t="n"/>
      <c r="O645" s="30" t="n"/>
      <c r="P645" s="13" t="n"/>
      <c r="Q645" s="15" t="n"/>
      <c r="R645" s="17" t="n"/>
      <c r="S645" s="17" t="n"/>
      <c r="T645" s="19">
        <f>(Q645*P645)*(1-R645)</f>
        <v/>
      </c>
    </row>
    <row r="646" ht="16" customHeight="1">
      <c r="B646" s="1" t="n">
        <v>3</v>
      </c>
      <c r="C646" s="5" t="n"/>
      <c r="D646" s="6" t="n"/>
      <c r="E646" s="6" t="n"/>
      <c r="F646" s="6" t="n"/>
      <c r="G646" s="5" t="n"/>
      <c r="H646" s="5" t="n"/>
      <c r="I646" s="6" t="n"/>
      <c r="J646" s="6" t="n"/>
      <c r="K646" s="6" t="n"/>
      <c r="L646" s="6" t="n"/>
      <c r="M646" s="20" t="n"/>
      <c r="N646" s="13" t="n"/>
      <c r="O646" s="30" t="n"/>
      <c r="P646" s="13" t="n"/>
      <c r="Q646" s="15" t="n"/>
      <c r="R646" s="17" t="n"/>
      <c r="S646" s="17" t="n"/>
      <c r="T646" s="19">
        <f>(Q646*P646)*(1-R646)</f>
        <v/>
      </c>
    </row>
    <row r="647" ht="16" customHeight="1">
      <c r="B647" s="1" t="n">
        <v>4</v>
      </c>
      <c r="C647" s="5" t="n"/>
      <c r="D647" s="6" t="n"/>
      <c r="E647" s="6" t="n"/>
      <c r="F647" s="6" t="n"/>
      <c r="G647" s="5" t="n"/>
      <c r="H647" s="5" t="n"/>
      <c r="I647" s="6" t="n"/>
      <c r="J647" s="6" t="n"/>
      <c r="K647" s="6" t="n"/>
      <c r="L647" s="6" t="n"/>
      <c r="M647" s="20" t="n"/>
      <c r="N647" s="13" t="n"/>
      <c r="O647" s="30" t="n"/>
      <c r="P647" s="13" t="n"/>
      <c r="Q647" s="15" t="n"/>
      <c r="R647" s="17" t="n"/>
      <c r="S647" s="17" t="n"/>
      <c r="T647" s="19">
        <f>(Q647*P647)*(1-R647)</f>
        <v/>
      </c>
    </row>
    <row r="648" ht="16" customHeight="1">
      <c r="B648" s="1" t="n">
        <v>5</v>
      </c>
      <c r="C648" s="5" t="n"/>
      <c r="D648" s="6" t="n"/>
      <c r="E648" s="6" t="n"/>
      <c r="F648" s="6" t="n"/>
      <c r="G648" s="5" t="n"/>
      <c r="H648" s="5" t="n"/>
      <c r="I648" s="6" t="n"/>
      <c r="J648" s="6" t="n"/>
      <c r="K648" s="6" t="n"/>
      <c r="L648" s="6" t="n"/>
      <c r="M648" s="20" t="n"/>
      <c r="N648" s="13" t="n"/>
      <c r="O648" s="30" t="n"/>
      <c r="P648" s="13" t="n"/>
      <c r="Q648" s="15" t="n"/>
      <c r="R648" s="17" t="n"/>
      <c r="S648" s="17" t="n"/>
      <c r="T648" s="19">
        <f>(Q648*P648)*(1-R648)</f>
        <v/>
      </c>
    </row>
    <row r="649" ht="16" customHeight="1">
      <c r="B649" s="1" t="n">
        <v>6</v>
      </c>
      <c r="C649" s="5" t="n"/>
      <c r="D649" s="6" t="n"/>
      <c r="E649" s="6" t="n"/>
      <c r="F649" s="6" t="n"/>
      <c r="G649" s="5" t="n"/>
      <c r="H649" s="5" t="n"/>
      <c r="I649" s="6" t="n"/>
      <c r="J649" s="6" t="n"/>
      <c r="K649" s="6" t="n"/>
      <c r="L649" s="6" t="n"/>
      <c r="M649" s="20" t="n"/>
      <c r="N649" s="13" t="n"/>
      <c r="O649" s="30" t="n"/>
      <c r="P649" s="13" t="n"/>
      <c r="Q649" s="15" t="n"/>
      <c r="R649" s="17" t="n"/>
      <c r="S649" s="17" t="n"/>
      <c r="T649" s="19">
        <f>(Q649*P649)*(1-R649)</f>
        <v/>
      </c>
    </row>
    <row r="650" ht="16" customHeight="1">
      <c r="B650" s="1" t="n">
        <v>7</v>
      </c>
      <c r="C650" s="5" t="n"/>
      <c r="D650" s="6" t="n"/>
      <c r="E650" s="6" t="n"/>
      <c r="F650" s="6" t="n"/>
      <c r="G650" s="5" t="n"/>
      <c r="H650" s="5" t="n"/>
      <c r="I650" s="6" t="n"/>
      <c r="J650" s="6" t="n"/>
      <c r="K650" s="6" t="n"/>
      <c r="L650" s="6" t="n"/>
      <c r="M650" s="20" t="n"/>
      <c r="N650" s="13" t="n"/>
      <c r="O650" s="30" t="n"/>
      <c r="P650" s="13" t="n"/>
      <c r="Q650" s="15" t="n"/>
      <c r="R650" s="17" t="n"/>
      <c r="S650" s="17" t="n"/>
      <c r="T650" s="19">
        <f>(Q650*P650)*(1-R650)</f>
        <v/>
      </c>
    </row>
    <row r="651" ht="16" customHeight="1">
      <c r="B651" s="1" t="n">
        <v>8</v>
      </c>
      <c r="C651" s="5" t="n"/>
      <c r="D651" s="6" t="n"/>
      <c r="E651" s="6" t="n"/>
      <c r="F651" s="6" t="n"/>
      <c r="G651" s="5" t="n"/>
      <c r="H651" s="5" t="n"/>
      <c r="I651" s="6" t="n"/>
      <c r="J651" s="6" t="n"/>
      <c r="K651" s="6" t="n"/>
      <c r="L651" s="6" t="n"/>
      <c r="M651" s="20" t="n"/>
      <c r="N651" s="13" t="n"/>
      <c r="O651" s="30" t="n"/>
      <c r="P651" s="13" t="n"/>
      <c r="Q651" s="15" t="n"/>
      <c r="R651" s="17" t="n"/>
      <c r="S651" s="17" t="n"/>
      <c r="T651" s="19">
        <f>(Q651*P651)*(1-R651)</f>
        <v/>
      </c>
    </row>
    <row r="652" ht="16" customHeight="1">
      <c r="B652" s="1" t="n">
        <v>9</v>
      </c>
      <c r="C652" s="5" t="n"/>
      <c r="D652" s="6" t="n"/>
      <c r="E652" s="6" t="n"/>
      <c r="F652" s="6" t="n"/>
      <c r="G652" s="5" t="n"/>
      <c r="H652" s="5" t="n"/>
      <c r="I652" s="6" t="n"/>
      <c r="J652" s="6" t="n"/>
      <c r="K652" s="6" t="n"/>
      <c r="L652" s="6" t="n"/>
      <c r="M652" s="20" t="n"/>
      <c r="N652" s="13" t="n"/>
      <c r="O652" s="30" t="n"/>
      <c r="P652" s="13" t="n"/>
      <c r="Q652" s="15" t="n"/>
      <c r="R652" s="17" t="n"/>
      <c r="S652" s="17" t="n"/>
      <c r="T652" s="19">
        <f>(Q652*P652)*(1-R652)</f>
        <v/>
      </c>
    </row>
    <row r="653" ht="16" customHeight="1">
      <c r="B653" s="1" t="n">
        <v>10</v>
      </c>
      <c r="C653" s="5" t="n"/>
      <c r="D653" s="6" t="n"/>
      <c r="E653" s="6" t="n"/>
      <c r="F653" s="6" t="n"/>
      <c r="G653" s="5" t="n"/>
      <c r="H653" s="5" t="n"/>
      <c r="I653" s="6" t="n"/>
      <c r="J653" s="6" t="n"/>
      <c r="K653" s="6" t="n"/>
      <c r="L653" s="6" t="n"/>
      <c r="M653" s="20" t="n"/>
      <c r="N653" s="13" t="n"/>
      <c r="O653" s="30" t="n"/>
      <c r="P653" s="13" t="n"/>
      <c r="Q653" s="15" t="n"/>
      <c r="R653" s="17" t="n"/>
      <c r="S653" s="17" t="n"/>
      <c r="T653" s="19">
        <f>(Q653*P653)*(1-R653)</f>
        <v/>
      </c>
    </row>
    <row r="654" ht="16" customHeight="1">
      <c r="B654" s="1" t="n">
        <v>11</v>
      </c>
      <c r="C654" s="5" t="n"/>
      <c r="D654" s="6" t="n"/>
      <c r="E654" s="6" t="n"/>
      <c r="F654" s="6" t="n"/>
      <c r="G654" s="5" t="n"/>
      <c r="H654" s="5" t="n"/>
      <c r="I654" s="6" t="n"/>
      <c r="J654" s="6" t="n"/>
      <c r="K654" s="6" t="n"/>
      <c r="L654" s="6" t="inlineStr">
        <is>
          <t>Ormat</t>
        </is>
      </c>
      <c r="M654" s="20" t="inlineStr">
        <is>
          <t>955.071.374.1</t>
        </is>
      </c>
      <c r="N654" s="13" t="inlineStr">
        <is>
          <t>AJ22-1103</t>
        </is>
      </c>
      <c r="O654" s="30" t="inlineStr">
        <is>
          <t>V</t>
        </is>
      </c>
      <c r="P654" s="13" t="n">
        <v>1</v>
      </c>
      <c r="Q654" s="15" t="n">
        <v>473</v>
      </c>
      <c r="R654" s="17" t="n">
        <v>0</v>
      </c>
      <c r="S654" s="17" t="n"/>
      <c r="T654" s="19">
        <f>(Q654*P654)*(1-R654)</f>
        <v/>
      </c>
    </row>
    <row r="655" ht="16" customHeight="1">
      <c r="B655" s="1" t="n">
        <v>12</v>
      </c>
      <c r="C655" s="5" t="n"/>
      <c r="D655" s="6" t="n"/>
      <c r="E655" s="6" t="n"/>
      <c r="F655" s="6" t="n"/>
      <c r="G655" s="5" t="n"/>
      <c r="H655" s="5" t="n"/>
      <c r="I655" s="6" t="n"/>
      <c r="J655" s="6" t="n"/>
      <c r="K655" s="6" t="n"/>
      <c r="L655" s="6" t="inlineStr">
        <is>
          <t>Ormat</t>
        </is>
      </c>
      <c r="M655" s="20" t="inlineStr">
        <is>
          <t>955.070.841.1</t>
        </is>
      </c>
      <c r="N655" s="13" t="inlineStr">
        <is>
          <t>AJ20-1203</t>
        </is>
      </c>
      <c r="O655" s="30" t="inlineStr">
        <is>
          <t>V</t>
        </is>
      </c>
      <c r="P655" s="13" t="n">
        <v>5</v>
      </c>
      <c r="Q655" s="15" t="n">
        <v>134.8</v>
      </c>
      <c r="R655" s="17" t="n">
        <v>0</v>
      </c>
      <c r="S655" s="17" t="n"/>
      <c r="T655" s="19">
        <f>(Q655*P655)*(1-R655)</f>
        <v/>
      </c>
    </row>
    <row r="656" ht="16" customHeight="1">
      <c r="B656" s="1" t="n">
        <v>13</v>
      </c>
      <c r="C656" s="5" t="n"/>
      <c r="D656" s="6" t="n"/>
      <c r="E656" s="6" t="n"/>
      <c r="F656" s="6" t="n"/>
      <c r="G656" s="5" t="n"/>
      <c r="H656" s="5" t="n"/>
      <c r="I656" s="6" t="n"/>
      <c r="J656" s="6" t="n"/>
      <c r="K656" s="6" t="n"/>
      <c r="L656" s="6" t="n"/>
      <c r="M656" s="20" t="n"/>
      <c r="N656" s="13" t="n"/>
      <c r="O656" s="30" t="n"/>
      <c r="P656" s="13" t="n"/>
      <c r="Q656" s="15" t="n"/>
      <c r="R656" s="17" t="n"/>
      <c r="S656" s="17" t="n"/>
      <c r="T656" s="19">
        <f>(Q656*P656)*(1-R656)</f>
        <v/>
      </c>
    </row>
    <row r="657" ht="16" customHeight="1">
      <c r="B657" s="1" t="n">
        <v>14</v>
      </c>
      <c r="C657" s="5" t="n"/>
      <c r="D657" s="6" t="n"/>
      <c r="E657" s="6" t="n"/>
      <c r="F657" s="6" t="n"/>
      <c r="G657" s="5" t="n"/>
      <c r="H657" s="5" t="n"/>
      <c r="I657" s="6" t="n"/>
      <c r="J657" s="6" t="n"/>
      <c r="K657" s="6" t="n"/>
      <c r="L657" s="6" t="n"/>
      <c r="M657" s="20" t="n"/>
      <c r="N657" s="13" t="n"/>
      <c r="O657" s="30" t="n"/>
      <c r="P657" s="13" t="n"/>
      <c r="Q657" s="15" t="n"/>
      <c r="R657" s="17" t="n"/>
      <c r="S657" s="17" t="n"/>
      <c r="T657" s="19">
        <f>(Q657*P657)*(1-R657)</f>
        <v/>
      </c>
    </row>
    <row r="658" ht="16" customHeight="1">
      <c r="B658" s="1" t="n">
        <v>15</v>
      </c>
      <c r="C658" s="5" t="n"/>
      <c r="D658" s="6" t="n"/>
      <c r="E658" s="6" t="n"/>
      <c r="F658" s="6" t="n"/>
      <c r="G658" s="5" t="n"/>
      <c r="H658" s="5" t="n"/>
      <c r="I658" s="6" t="n"/>
      <c r="J658" s="6" t="n"/>
      <c r="K658" s="6" t="n"/>
      <c r="L658" s="6" t="inlineStr">
        <is>
          <t>Ormat</t>
        </is>
      </c>
      <c r="M658" s="20" t="inlineStr">
        <is>
          <t>955.071.839.1</t>
        </is>
      </c>
      <c r="N658" s="13" t="inlineStr">
        <is>
          <t>AJ21-0601</t>
        </is>
      </c>
      <c r="O658" s="30" t="inlineStr">
        <is>
          <t>V</t>
        </is>
      </c>
      <c r="P658" s="13" t="n">
        <v>3</v>
      </c>
      <c r="Q658" s="15" t="n">
        <v>168</v>
      </c>
      <c r="R658" s="17" t="n">
        <v>0</v>
      </c>
      <c r="S658" s="17" t="n"/>
      <c r="T658" s="19">
        <f>(Q658*P658)*(1-R658)</f>
        <v/>
      </c>
    </row>
    <row r="659" ht="16" customHeight="1">
      <c r="B659" s="1" t="n">
        <v>16</v>
      </c>
      <c r="C659" s="5" t="n"/>
      <c r="D659" s="6" t="n"/>
      <c r="E659" s="6" t="n"/>
      <c r="F659" s="6" t="n"/>
      <c r="G659" s="5" t="n"/>
      <c r="H659" s="5" t="n"/>
      <c r="I659" s="6" t="n"/>
      <c r="J659" s="6" t="n"/>
      <c r="K659" s="6" t="n"/>
      <c r="L659" s="6" t="inlineStr">
        <is>
          <t>Ormat</t>
        </is>
      </c>
      <c r="M659" s="20" t="inlineStr">
        <is>
          <t>955.074.813.1</t>
        </is>
      </c>
      <c r="N659" s="13" t="inlineStr">
        <is>
          <t>AJ20-0702</t>
        </is>
      </c>
      <c r="O659" s="30" t="n"/>
      <c r="P659" s="13" t="n">
        <v>1</v>
      </c>
      <c r="Q659" s="15" t="n">
        <v>133.77</v>
      </c>
      <c r="R659" s="17" t="n">
        <v>0</v>
      </c>
      <c r="S659" s="17" t="n"/>
      <c r="T659" s="19">
        <f>(Q659*P659)*(1-R659)</f>
        <v/>
      </c>
    </row>
    <row r="660" ht="16" customHeight="1">
      <c r="B660" s="1" t="n">
        <v>17</v>
      </c>
      <c r="C660" s="5" t="n"/>
      <c r="D660" s="6" t="n"/>
      <c r="E660" s="6" t="n"/>
      <c r="F660" s="6" t="n"/>
      <c r="G660" s="5" t="n"/>
      <c r="H660" s="5" t="n"/>
      <c r="I660" s="6" t="n"/>
      <c r="J660" s="6" t="n"/>
      <c r="K660" s="6" t="n"/>
      <c r="L660" s="6" t="n"/>
      <c r="M660" s="20" t="n"/>
      <c r="N660" s="13" t="n"/>
      <c r="O660" s="30" t="n"/>
      <c r="P660" s="13" t="n"/>
      <c r="Q660" s="15" t="n"/>
      <c r="R660" s="17" t="n"/>
      <c r="S660" s="17" t="n"/>
      <c r="T660" s="19">
        <f>(Q660*P660)*(1-R660)</f>
        <v/>
      </c>
    </row>
    <row r="661" ht="16" customHeight="1">
      <c r="B661" s="1" t="n">
        <v>18</v>
      </c>
      <c r="C661" s="5" t="n"/>
      <c r="D661" s="6" t="n"/>
      <c r="E661" s="6" t="n"/>
      <c r="F661" s="6" t="n"/>
      <c r="G661" s="5" t="n"/>
      <c r="H661" s="5" t="n"/>
      <c r="I661" s="6" t="n"/>
      <c r="J661" s="6" t="n"/>
      <c r="K661" s="6" t="n"/>
      <c r="L661" s="6" t="n"/>
      <c r="M661" s="20" t="n"/>
      <c r="N661" s="13" t="n"/>
      <c r="O661" s="30" t="n"/>
      <c r="P661" s="13" t="n"/>
      <c r="Q661" s="15" t="n"/>
      <c r="R661" s="17" t="n"/>
      <c r="S661" s="17" t="n"/>
      <c r="T661" s="19">
        <f>(Q661*P661)*(1-R661)</f>
        <v/>
      </c>
    </row>
    <row r="662" ht="16" customHeight="1">
      <c r="B662" s="1" t="n">
        <v>19</v>
      </c>
      <c r="C662" s="5" t="n"/>
      <c r="D662" s="6" t="n"/>
      <c r="E662" s="6" t="n"/>
      <c r="F662" s="6" t="n"/>
      <c r="G662" s="5" t="n"/>
      <c r="H662" s="5" t="n"/>
      <c r="I662" s="6" t="n"/>
      <c r="J662" s="6" t="n"/>
      <c r="K662" s="6" t="n"/>
      <c r="L662" s="6" t="n"/>
      <c r="M662" s="20" t="n"/>
      <c r="N662" s="13" t="n"/>
      <c r="O662" s="30" t="n"/>
      <c r="P662" s="13" t="n"/>
      <c r="Q662" s="15" t="n"/>
      <c r="R662" s="17" t="n"/>
      <c r="S662" s="17" t="n"/>
      <c r="T662" s="19">
        <f>(Q662*P662)*(1-R662)</f>
        <v/>
      </c>
    </row>
    <row r="663" ht="16" customHeight="1">
      <c r="B663" s="1" t="n">
        <v>20</v>
      </c>
      <c r="C663" s="5" t="n"/>
      <c r="D663" s="6" t="n"/>
      <c r="E663" s="6" t="n"/>
      <c r="F663" s="6" t="n"/>
      <c r="G663" s="5" t="n"/>
      <c r="H663" s="5" t="n"/>
      <c r="I663" s="6" t="n"/>
      <c r="J663" s="6" t="n"/>
      <c r="K663" s="6" t="n"/>
      <c r="L663" s="6" t="n"/>
      <c r="M663" s="20" t="n"/>
      <c r="N663" s="13" t="n"/>
      <c r="O663" s="30" t="n"/>
      <c r="P663" s="13" t="n"/>
      <c r="Q663" s="15" t="n"/>
      <c r="R663" s="17" t="n"/>
      <c r="S663" s="17" t="n"/>
      <c r="T663" s="19">
        <f>(Q663*P663)*(1-R663)</f>
        <v/>
      </c>
    </row>
    <row r="664" ht="16" customHeight="1">
      <c r="B664" s="1" t="n">
        <v>21</v>
      </c>
      <c r="C664" s="5" t="n"/>
      <c r="D664" s="6" t="n"/>
      <c r="E664" s="6" t="n"/>
      <c r="F664" s="6" t="n"/>
      <c r="G664" s="5" t="n"/>
      <c r="H664" s="5" t="n"/>
      <c r="I664" s="6" t="n"/>
      <c r="J664" s="6" t="n"/>
      <c r="K664" s="6" t="n"/>
      <c r="L664" s="6" t="n"/>
      <c r="M664" s="20" t="n"/>
      <c r="N664" s="13" t="n"/>
      <c r="O664" s="30" t="n"/>
      <c r="P664" s="13" t="n"/>
      <c r="Q664" s="15" t="n"/>
      <c r="R664" s="17" t="n"/>
      <c r="S664" s="17" t="n"/>
      <c r="T664" s="19">
        <f>(Q664*P664)*(1-R664)</f>
        <v/>
      </c>
    </row>
    <row r="665" ht="16" customHeight="1">
      <c r="B665" s="1" t="n">
        <v>22</v>
      </c>
      <c r="C665" s="5" t="n"/>
      <c r="D665" s="6" t="n"/>
      <c r="E665" s="6" t="n"/>
      <c r="F665" s="6" t="n"/>
      <c r="G665" s="5" t="n"/>
      <c r="H665" s="5" t="n"/>
      <c r="I665" s="6" t="n"/>
      <c r="J665" s="6" t="n"/>
      <c r="K665" s="6" t="n"/>
      <c r="L665" s="6" t="n"/>
      <c r="M665" s="20" t="n"/>
      <c r="N665" s="13" t="n"/>
      <c r="O665" s="30" t="n"/>
      <c r="P665" s="13" t="n"/>
      <c r="Q665" s="15" t="n"/>
      <c r="R665" s="17" t="n"/>
      <c r="S665" s="17" t="n"/>
      <c r="T665" s="19">
        <f>(Q665*P665)*(1-R665)</f>
        <v/>
      </c>
    </row>
    <row r="666" ht="16" customHeight="1">
      <c r="B666" s="1" t="n">
        <v>23</v>
      </c>
      <c r="C666" s="5" t="n"/>
      <c r="D666" s="6" t="n"/>
      <c r="E666" s="6" t="n"/>
      <c r="F666" s="6" t="n"/>
      <c r="G666" s="5" t="n"/>
      <c r="H666" s="5" t="n"/>
      <c r="I666" s="6" t="n"/>
      <c r="J666" s="6" t="n"/>
      <c r="K666" s="6" t="n"/>
      <c r="L666" s="6" t="n"/>
      <c r="M666" s="20" t="n"/>
      <c r="N666" s="13" t="n"/>
      <c r="O666" s="30" t="n"/>
      <c r="P666" s="13" t="n"/>
      <c r="Q666" s="15" t="n"/>
      <c r="R666" s="17" t="n"/>
      <c r="S666" s="17" t="n"/>
      <c r="T666" s="19" t="n"/>
    </row>
    <row r="667" ht="16" customHeight="1">
      <c r="B667" s="1" t="n">
        <v>24</v>
      </c>
      <c r="C667" s="5" t="n"/>
      <c r="D667" s="6" t="n"/>
      <c r="E667" s="6" t="n"/>
      <c r="F667" s="6" t="n"/>
      <c r="G667" s="5" t="n"/>
      <c r="H667" s="5" t="n"/>
      <c r="I667" s="6" t="n"/>
      <c r="J667" s="6" t="n"/>
      <c r="K667" s="6" t="n"/>
      <c r="L667" s="6" t="n"/>
      <c r="M667" s="20" t="n"/>
      <c r="N667" s="13" t="n"/>
      <c r="O667" s="30" t="n"/>
      <c r="P667" s="13" t="n"/>
      <c r="Q667" s="15" t="n"/>
      <c r="R667" s="17" t="n"/>
      <c r="S667" s="17" t="n"/>
      <c r="T667" s="19">
        <f>(Q667*P667)*(1-R667)</f>
        <v/>
      </c>
    </row>
    <row r="668" ht="16" customHeight="1">
      <c r="B668" s="1" t="n">
        <v>25</v>
      </c>
      <c r="C668" s="5" t="n"/>
      <c r="D668" s="6" t="n"/>
      <c r="E668" s="6" t="n"/>
      <c r="F668" s="6" t="n"/>
      <c r="G668" s="5" t="n"/>
      <c r="H668" s="5" t="n"/>
      <c r="I668" s="6" t="n"/>
      <c r="J668" s="6" t="n"/>
      <c r="K668" s="6" t="n"/>
      <c r="L668" s="6" t="n"/>
      <c r="M668" s="20" t="n"/>
      <c r="N668" s="13" t="n"/>
      <c r="O668" s="30" t="n"/>
      <c r="P668" s="13" t="n"/>
      <c r="Q668" s="15" t="n"/>
      <c r="R668" s="17" t="n"/>
      <c r="S668" s="17" t="n"/>
      <c r="T668" s="19">
        <f>(Q668*P668)*(1-R668)</f>
        <v/>
      </c>
    </row>
    <row r="669" ht="16" customHeight="1">
      <c r="B669" s="1" t="n">
        <v>26</v>
      </c>
      <c r="C669" s="5" t="n"/>
      <c r="D669" s="6" t="n"/>
      <c r="E669" s="6" t="n"/>
      <c r="F669" s="6" t="n"/>
      <c r="G669" s="5" t="n"/>
      <c r="H669" s="5" t="n"/>
      <c r="I669" s="6" t="n"/>
      <c r="J669" s="6" t="n"/>
      <c r="K669" s="6" t="n"/>
      <c r="L669" s="6" t="n"/>
      <c r="M669" s="20" t="n"/>
      <c r="N669" s="13" t="n"/>
      <c r="O669" s="30" t="n"/>
      <c r="P669" s="13" t="n"/>
      <c r="Q669" s="15" t="n"/>
      <c r="R669" s="17" t="n"/>
      <c r="S669" s="17" t="n"/>
      <c r="T669" s="19">
        <f>(Q669*P669)*(1-R669)</f>
        <v/>
      </c>
    </row>
    <row r="670" ht="16" customHeight="1">
      <c r="B670" s="1" t="n">
        <v>27</v>
      </c>
      <c r="C670" s="5" t="n"/>
      <c r="D670" s="6" t="n"/>
      <c r="E670" s="6" t="n"/>
      <c r="F670" s="6" t="n"/>
      <c r="G670" s="5" t="n"/>
      <c r="H670" s="5" t="n"/>
      <c r="I670" s="6" t="n"/>
      <c r="J670" s="6" t="n"/>
      <c r="K670" s="6" t="n"/>
      <c r="L670" s="13" t="n"/>
      <c r="M670" s="13" t="n"/>
      <c r="N670" s="13" t="n"/>
      <c r="O670" s="13" t="n"/>
      <c r="P670" s="13" t="n"/>
      <c r="Q670" s="13" t="n"/>
      <c r="R670" s="13" t="n"/>
      <c r="S670" s="13" t="n"/>
      <c r="T670" s="19">
        <f>(Q670*P670)*(1-R670)</f>
        <v/>
      </c>
    </row>
    <row r="671" ht="16" customHeight="1">
      <c r="B671" s="1" t="n">
        <v>28</v>
      </c>
      <c r="C671" s="5" t="n"/>
      <c r="D671" s="6" t="n"/>
      <c r="E671" s="6" t="n"/>
      <c r="F671" s="6" t="n"/>
      <c r="G671" s="5" t="n"/>
      <c r="H671" s="5" t="n"/>
      <c r="I671" s="6" t="n"/>
      <c r="J671" s="6" t="n"/>
      <c r="K671" s="6" t="n"/>
      <c r="L671" s="6" t="n"/>
      <c r="M671" s="32" t="n"/>
      <c r="N671" s="13" t="n"/>
      <c r="O671" s="30" t="n"/>
      <c r="P671" s="13" t="n"/>
      <c r="Q671" s="15" t="n"/>
      <c r="R671" s="17" t="n"/>
      <c r="S671" s="17" t="n"/>
      <c r="T671" s="19">
        <f>(Q671*P671)*(1-R671)</f>
        <v/>
      </c>
    </row>
    <row r="672" ht="16" customHeight="1">
      <c r="B672" s="1" t="n">
        <v>35</v>
      </c>
      <c r="C672" s="5" t="n"/>
      <c r="D672" s="6" t="n"/>
      <c r="E672" s="6" t="n"/>
      <c r="F672" s="6" t="n"/>
      <c r="G672" s="5" t="n"/>
      <c r="H672" s="5" t="n"/>
      <c r="I672" s="6" t="n"/>
      <c r="J672" s="6" t="n"/>
      <c r="K672" s="6" t="n"/>
      <c r="L672" s="6" t="n"/>
      <c r="M672" s="20" t="n"/>
      <c r="N672" s="13" t="n"/>
      <c r="O672" s="30" t="n"/>
      <c r="P672" s="13" t="n"/>
      <c r="Q672" s="15" t="n"/>
      <c r="R672" s="17" t="n"/>
      <c r="S672" s="17" t="n"/>
      <c r="T672" s="19">
        <f>(Q672*P672)*(1-R672)</f>
        <v/>
      </c>
    </row>
    <row r="673" ht="16" customHeight="1">
      <c r="B673" s="1" t="n">
        <v>36</v>
      </c>
      <c r="C673" s="5" t="n"/>
      <c r="D673" s="6" t="n"/>
      <c r="E673" s="6" t="n"/>
      <c r="F673" s="6" t="n"/>
      <c r="G673" s="5" t="n"/>
      <c r="H673" s="5" t="n"/>
      <c r="I673" s="6" t="n"/>
      <c r="J673" s="6" t="n"/>
      <c r="K673" s="6" t="n"/>
      <c r="L673" s="6" t="n"/>
      <c r="M673" s="20" t="n"/>
      <c r="N673" s="13" t="n"/>
      <c r="O673" s="30" t="n"/>
      <c r="P673" s="13" t="n"/>
      <c r="Q673" s="15" t="n"/>
      <c r="R673" s="17" t="n"/>
      <c r="S673" s="17" t="n"/>
      <c r="T673" s="19">
        <f>(Q673*P673)*(1-R673)</f>
        <v/>
      </c>
    </row>
    <row r="674" ht="16" customHeight="1">
      <c r="B674" s="1" t="n">
        <v>37</v>
      </c>
      <c r="C674" s="5" t="n"/>
      <c r="D674" s="6" t="n"/>
      <c r="E674" s="6" t="n"/>
      <c r="F674" s="6" t="n"/>
      <c r="G674" s="5" t="n"/>
      <c r="H674" s="5" t="n"/>
      <c r="I674" s="6" t="n"/>
      <c r="J674" s="6" t="n"/>
      <c r="K674" s="6" t="n"/>
      <c r="L674" s="6" t="n"/>
      <c r="M674" s="20" t="n"/>
      <c r="N674" s="13" t="n"/>
      <c r="O674" s="30" t="n"/>
      <c r="P674" s="13" t="n"/>
      <c r="Q674" s="15" t="n"/>
      <c r="R674" s="17" t="n"/>
      <c r="S674" s="17" t="n"/>
      <c r="T674" s="19">
        <f>(Q674*P674)*(1-R674)</f>
        <v/>
      </c>
    </row>
    <row r="675" ht="16" customHeight="1">
      <c r="B675" s="1" t="n">
        <v>38</v>
      </c>
      <c r="C675" s="5" t="n"/>
      <c r="D675" s="6" t="n"/>
      <c r="E675" s="6" t="n"/>
      <c r="F675" s="6" t="n"/>
      <c r="G675" s="5" t="n"/>
      <c r="H675" s="5" t="n"/>
      <c r="I675" s="6" t="n"/>
      <c r="J675" s="6" t="n"/>
      <c r="K675" s="6" t="n"/>
    </row>
    <row r="676" ht="16" customHeight="1">
      <c r="B676" s="1" t="n">
        <v>39</v>
      </c>
      <c r="C676" s="5" t="n"/>
      <c r="D676" s="6" t="n"/>
      <c r="E676" s="6" t="n"/>
      <c r="F676" s="6" t="n"/>
      <c r="G676" s="5" t="n"/>
      <c r="H676" s="5" t="n"/>
      <c r="I676" s="6" t="n"/>
      <c r="J676" s="6" t="n"/>
      <c r="K676" s="6" t="n"/>
    </row>
    <row r="677" ht="16" customHeight="1">
      <c r="B677" s="1" t="n">
        <v>40</v>
      </c>
      <c r="C677" s="5" t="n"/>
      <c r="D677" s="6" t="n"/>
      <c r="E677" s="6" t="n"/>
      <c r="F677" s="6" t="n"/>
      <c r="G677" s="5" t="n"/>
      <c r="H677" s="5" t="n"/>
      <c r="I677" s="6" t="n"/>
      <c r="J677" s="6" t="n"/>
      <c r="K677" s="6" t="n"/>
    </row>
    <row r="678" ht="16" customHeight="1">
      <c r="B678" s="1" t="n">
        <v>41</v>
      </c>
      <c r="C678" s="5" t="n"/>
      <c r="D678" s="6" t="n"/>
      <c r="E678" s="6" t="n"/>
      <c r="F678" s="6" t="n"/>
      <c r="G678" s="5" t="n"/>
      <c r="H678" s="5" t="n"/>
      <c r="I678" s="6" t="n"/>
      <c r="J678" s="6" t="n"/>
      <c r="K678" s="6" t="n"/>
      <c r="L678" s="6" t="n"/>
      <c r="M678" s="20" t="n"/>
      <c r="N678" s="13" t="n"/>
      <c r="O678" s="30" t="n"/>
      <c r="P678" s="13" t="n"/>
      <c r="Q678" s="15" t="n"/>
      <c r="R678" s="17" t="n"/>
      <c r="S678" s="17" t="n"/>
      <c r="T678" s="19" t="n"/>
    </row>
    <row r="679" ht="16" customHeight="1">
      <c r="B679" s="1" t="n">
        <v>42</v>
      </c>
      <c r="C679" s="5" t="n"/>
      <c r="D679" s="6" t="n"/>
      <c r="E679" s="6" t="n"/>
      <c r="F679" s="6" t="n"/>
      <c r="G679" s="5" t="n"/>
      <c r="H679" s="5" t="n"/>
      <c r="I679" s="6" t="n"/>
      <c r="J679" s="6" t="n"/>
      <c r="K679" s="6" t="n"/>
      <c r="L679" s="6" t="n"/>
      <c r="M679" s="32" t="n"/>
      <c r="N679" s="13" t="n"/>
      <c r="O679" s="30" t="n"/>
      <c r="P679" s="13" t="n"/>
      <c r="Q679" s="15" t="n"/>
      <c r="R679" s="17" t="n"/>
      <c r="S679" s="17" t="n"/>
      <c r="T679" s="19">
        <f>(Q679*P679)*(1-R679)</f>
        <v/>
      </c>
    </row>
    <row r="680" ht="16" customHeight="1">
      <c r="B680" s="1" t="n">
        <v>43</v>
      </c>
      <c r="C680" s="5" t="n"/>
      <c r="D680" s="6" t="n"/>
      <c r="E680" s="6" t="n"/>
      <c r="F680" s="6" t="n"/>
      <c r="G680" s="5" t="n"/>
      <c r="H680" s="5" t="n"/>
      <c r="I680" s="6" t="n"/>
      <c r="J680" s="6" t="n"/>
      <c r="K680" s="6" t="n"/>
      <c r="L680" s="6" t="n"/>
      <c r="M680" s="32" t="n"/>
      <c r="N680" s="13" t="n"/>
      <c r="O680" s="30" t="n"/>
      <c r="P680" s="13" t="n"/>
      <c r="Q680" s="15" t="n"/>
      <c r="R680" s="17" t="n"/>
      <c r="S680" s="17" t="n"/>
      <c r="T680" s="19">
        <f>(Q680*P680)*(1-R680)</f>
        <v/>
      </c>
    </row>
    <row r="681" ht="16" customHeight="1">
      <c r="B681" s="1" t="n">
        <v>44</v>
      </c>
      <c r="C681" s="5" t="n"/>
      <c r="D681" s="6" t="n"/>
      <c r="E681" s="6" t="n"/>
      <c r="F681" s="6" t="n"/>
      <c r="G681" s="5" t="n"/>
      <c r="H681" s="5" t="n"/>
      <c r="I681" s="6" t="n"/>
      <c r="J681" s="6" t="n"/>
      <c r="K681" s="6" t="n"/>
      <c r="L681" s="6" t="n"/>
      <c r="M681" s="32" t="n"/>
      <c r="N681" s="13" t="n"/>
      <c r="O681" s="30" t="n"/>
      <c r="P681" s="13" t="n"/>
      <c r="Q681" s="15" t="n"/>
      <c r="R681" s="17" t="n"/>
      <c r="S681" s="17" t="n"/>
      <c r="T681" s="19">
        <f>(Q681*P681)*(1-R681)</f>
        <v/>
      </c>
    </row>
    <row r="682" ht="16" customHeight="1">
      <c r="B682" s="1" t="n">
        <v>45</v>
      </c>
      <c r="C682" s="5" t="n"/>
      <c r="D682" s="6" t="n"/>
      <c r="E682" s="6" t="n"/>
      <c r="F682" s="6" t="n"/>
      <c r="G682" s="5" t="n"/>
      <c r="H682" s="5" t="n"/>
      <c r="I682" s="6" t="n"/>
      <c r="J682" s="6" t="n"/>
      <c r="K682" s="6" t="n"/>
      <c r="L682" s="6" t="n"/>
      <c r="M682" s="32" t="n"/>
      <c r="N682" s="13" t="n"/>
      <c r="O682" s="30" t="n"/>
      <c r="P682" s="13" t="n"/>
      <c r="Q682" s="15" t="n"/>
      <c r="R682" s="17" t="n"/>
      <c r="S682" s="17" t="n"/>
      <c r="T682" s="19">
        <f>(Q682*P682)*(1-R682)</f>
        <v/>
      </c>
    </row>
    <row r="683" ht="16" customHeight="1">
      <c r="B683" s="1" t="n">
        <v>46</v>
      </c>
      <c r="C683" s="5" t="n"/>
      <c r="D683" s="6" t="n"/>
      <c r="E683" s="6" t="n"/>
      <c r="F683" s="6" t="n"/>
      <c r="G683" s="5" t="n"/>
      <c r="H683" s="5" t="n"/>
      <c r="I683" s="6" t="n"/>
      <c r="J683" s="6" t="n"/>
      <c r="K683" s="6" t="n"/>
      <c r="L683" s="6" t="n"/>
      <c r="M683" s="32" t="n"/>
      <c r="N683" s="13" t="n"/>
      <c r="O683" s="30" t="n"/>
      <c r="P683" s="13" t="n"/>
      <c r="Q683" s="15" t="n"/>
      <c r="R683" s="17" t="n"/>
      <c r="S683" s="17" t="n"/>
      <c r="T683" s="19">
        <f>(Q683*P683)*(1-R683)</f>
        <v/>
      </c>
    </row>
    <row r="684" ht="16" customHeight="1">
      <c r="B684" s="1" t="n">
        <v>47</v>
      </c>
      <c r="C684" s="5" t="n"/>
      <c r="D684" s="6" t="n"/>
      <c r="E684" s="6" t="n"/>
      <c r="F684" s="6" t="n"/>
      <c r="G684" s="5" t="n"/>
      <c r="H684" s="5" t="n"/>
      <c r="I684" s="6" t="n"/>
      <c r="J684" s="6" t="n"/>
      <c r="K684" s="6" t="n"/>
      <c r="L684" s="6" t="n"/>
      <c r="M684" s="32" t="n"/>
      <c r="N684" s="13" t="n"/>
      <c r="O684" s="30" t="n"/>
      <c r="P684" s="13" t="n"/>
      <c r="Q684" s="15" t="n"/>
      <c r="R684" s="17" t="n"/>
      <c r="S684" s="17" t="n"/>
      <c r="T684" s="19">
        <f>(Q684*P684)*(1-R684)</f>
        <v/>
      </c>
    </row>
    <row r="685" ht="16" customHeight="1">
      <c r="B685" s="1" t="n">
        <v>48</v>
      </c>
      <c r="C685" s="5" t="n"/>
      <c r="D685" s="6" t="n"/>
      <c r="E685" s="6" t="n"/>
      <c r="F685" s="6" t="n"/>
      <c r="G685" s="5" t="n"/>
      <c r="H685" s="5" t="n"/>
      <c r="I685" s="6" t="n"/>
      <c r="J685" s="6" t="n"/>
      <c r="K685" s="6" t="n"/>
      <c r="L685" s="6" t="n"/>
      <c r="M685" s="32" t="n"/>
      <c r="N685" s="13" t="n"/>
      <c r="O685" s="30" t="n"/>
      <c r="P685" s="13" t="n"/>
      <c r="Q685" s="15" t="n"/>
      <c r="R685" s="17" t="n"/>
      <c r="S685" s="17" t="n"/>
      <c r="T685" s="19">
        <f>(Q685*P685)*(1-R685)</f>
        <v/>
      </c>
    </row>
    <row r="686" ht="16" customHeight="1">
      <c r="B686" s="1" t="n">
        <v>49</v>
      </c>
      <c r="C686" s="5" t="n"/>
      <c r="D686" s="6" t="n"/>
      <c r="E686" s="6" t="n"/>
      <c r="F686" s="6" t="n"/>
      <c r="G686" s="5" t="n"/>
      <c r="H686" s="5" t="n"/>
      <c r="I686" s="6" t="n"/>
      <c r="J686" s="6" t="n"/>
      <c r="K686" s="6" t="n"/>
      <c r="L686" s="6" t="n"/>
      <c r="M686" s="32" t="n"/>
      <c r="N686" s="13" t="n"/>
      <c r="O686" s="30" t="n"/>
      <c r="P686" s="13" t="n"/>
      <c r="Q686" s="15" t="n"/>
      <c r="R686" s="17" t="n"/>
      <c r="S686" s="17" t="n"/>
      <c r="T686" s="19">
        <f>(Q686*P686)*(1-R686)</f>
        <v/>
      </c>
    </row>
    <row r="687" ht="16" customHeight="1">
      <c r="B687" s="1" t="n">
        <v>50</v>
      </c>
      <c r="C687" s="5" t="n"/>
      <c r="D687" s="6" t="n"/>
      <c r="E687" s="6" t="n"/>
      <c r="F687" s="6" t="n"/>
      <c r="G687" s="5" t="n"/>
      <c r="H687" s="5" t="n"/>
      <c r="I687" s="6" t="n"/>
      <c r="J687" s="6" t="n"/>
      <c r="K687" s="6" t="n"/>
      <c r="L687" s="6" t="n"/>
      <c r="M687" s="32" t="n"/>
      <c r="N687" s="13" t="n"/>
      <c r="O687" s="30" t="n"/>
      <c r="P687" s="13" t="n"/>
      <c r="Q687" s="15" t="n"/>
      <c r="R687" s="17" t="n"/>
      <c r="S687" s="17" t="n"/>
      <c r="T687" s="19">
        <f>(Q687*P687)*(1-R687)</f>
        <v/>
      </c>
    </row>
    <row r="688" ht="16" customHeight="1">
      <c r="B688" s="1" t="n">
        <v>51</v>
      </c>
      <c r="C688" s="5" t="n"/>
      <c r="D688" s="6" t="n"/>
      <c r="E688" s="6" t="n"/>
      <c r="F688" s="6" t="n"/>
      <c r="G688" s="5" t="n"/>
      <c r="H688" s="5" t="n"/>
      <c r="I688" s="6" t="n"/>
      <c r="J688" s="6" t="n"/>
      <c r="K688" s="6" t="n"/>
      <c r="L688" s="6" t="n"/>
      <c r="M688" s="32" t="n"/>
      <c r="N688" s="13" t="n"/>
      <c r="O688" s="30" t="n"/>
      <c r="P688" s="13" t="n"/>
      <c r="Q688" s="15" t="n"/>
      <c r="R688" s="17" t="n"/>
      <c r="S688" s="17" t="n"/>
      <c r="T688" s="19">
        <f>(Q688*P688)*(1-R688)</f>
        <v/>
      </c>
    </row>
    <row r="689" ht="16" customHeight="1">
      <c r="B689" s="1" t="n">
        <v>52</v>
      </c>
      <c r="C689" s="5" t="n"/>
      <c r="D689" s="6" t="n"/>
      <c r="E689" s="6" t="n"/>
      <c r="F689" s="6" t="n"/>
      <c r="G689" s="5" t="n"/>
      <c r="H689" s="5" t="n"/>
      <c r="I689" s="6" t="n"/>
      <c r="J689" s="6" t="n"/>
      <c r="K689" s="6" t="n"/>
      <c r="L689" s="6" t="n"/>
      <c r="M689" s="32" t="n"/>
      <c r="N689" s="13" t="n"/>
      <c r="O689" s="30" t="n"/>
      <c r="P689" s="13" t="n"/>
      <c r="Q689" s="15" t="n"/>
      <c r="R689" s="17" t="n"/>
      <c r="S689" s="17" t="n"/>
      <c r="T689" s="19">
        <f>(Q689*P689)*(1-R689)</f>
        <v/>
      </c>
    </row>
    <row r="690" ht="16" customHeight="1">
      <c r="B690" s="1" t="n">
        <v>53</v>
      </c>
      <c r="C690" s="5" t="n"/>
      <c r="D690" s="6" t="n"/>
      <c r="E690" s="6" t="n"/>
      <c r="F690" s="6" t="n"/>
      <c r="G690" s="5" t="n"/>
      <c r="H690" s="5" t="n"/>
      <c r="I690" s="6" t="n"/>
      <c r="J690" s="6" t="n"/>
      <c r="K690" s="6" t="n"/>
      <c r="L690" s="6" t="n"/>
      <c r="M690" s="32" t="n"/>
      <c r="N690" s="13" t="n"/>
      <c r="O690" s="30" t="n"/>
      <c r="P690" s="13" t="n"/>
      <c r="Q690" s="15" t="n"/>
      <c r="R690" s="17" t="n"/>
      <c r="S690" s="17" t="n"/>
      <c r="T690" s="19">
        <f>(Q690*P690)*(1-R690)</f>
        <v/>
      </c>
    </row>
    <row r="691" ht="16" customHeight="1">
      <c r="B691" s="1" t="n">
        <v>54</v>
      </c>
      <c r="C691" s="5" t="n"/>
      <c r="D691" s="6" t="n"/>
      <c r="E691" s="6" t="n"/>
      <c r="F691" s="6" t="n"/>
      <c r="G691" s="5" t="n"/>
      <c r="H691" s="5" t="n"/>
      <c r="I691" s="6" t="n"/>
      <c r="J691" s="6" t="n"/>
      <c r="K691" s="6" t="n"/>
      <c r="L691" s="6" t="n"/>
      <c r="M691" s="32" t="n"/>
      <c r="N691" s="13" t="n"/>
      <c r="O691" s="30" t="n"/>
      <c r="P691" s="13" t="n"/>
      <c r="Q691" s="15" t="n"/>
      <c r="R691" s="17" t="n"/>
      <c r="S691" s="17" t="n"/>
      <c r="T691" s="19">
        <f>(Q691*P691)*(1-R691)</f>
        <v/>
      </c>
    </row>
    <row r="692" ht="16" customHeight="1">
      <c r="B692" s="1" t="n">
        <v>55</v>
      </c>
      <c r="C692" s="5" t="n"/>
      <c r="D692" s="6" t="n"/>
      <c r="E692" s="6" t="n"/>
      <c r="F692" s="6" t="n"/>
      <c r="G692" s="5" t="n"/>
      <c r="H692" s="5" t="n"/>
      <c r="I692" s="6" t="n"/>
      <c r="J692" s="6" t="n"/>
      <c r="K692" s="6" t="n"/>
      <c r="L692" s="6" t="n"/>
      <c r="M692" s="20" t="n"/>
      <c r="N692" s="13" t="n"/>
      <c r="O692" s="30" t="n"/>
      <c r="P692" s="13" t="n"/>
      <c r="Q692" s="15" t="n"/>
      <c r="R692" s="17" t="n"/>
      <c r="S692" s="17" t="n"/>
      <c r="T692" s="19">
        <f>(Q692*P692)*(1-R692)</f>
        <v/>
      </c>
    </row>
    <row r="693" ht="16" customHeight="1">
      <c r="B693" s="1" t="n">
        <v>56</v>
      </c>
      <c r="C693" s="5" t="n"/>
      <c r="D693" s="6" t="n"/>
      <c r="E693" s="6" t="n"/>
      <c r="F693" s="6" t="n"/>
      <c r="G693" s="5" t="n"/>
      <c r="H693" s="5" t="n"/>
      <c r="I693" s="6" t="n"/>
      <c r="J693" s="6" t="n"/>
      <c r="K693" s="6" t="n"/>
      <c r="L693" s="6" t="n"/>
      <c r="M693" s="20" t="n"/>
      <c r="N693" s="13" t="n"/>
      <c r="O693" s="30" t="n"/>
      <c r="P693" s="13" t="n"/>
      <c r="Q693" s="15" t="n"/>
      <c r="R693" s="17" t="n"/>
      <c r="S693" s="17" t="n"/>
      <c r="T693" s="19">
        <f>(Q693*P693)*(1-R693)</f>
        <v/>
      </c>
    </row>
    <row r="694" ht="16" customHeight="1">
      <c r="B694" s="1" t="n">
        <v>57</v>
      </c>
      <c r="C694" s="5" t="n"/>
      <c r="D694" s="6" t="n"/>
      <c r="E694" s="6" t="n"/>
      <c r="F694" s="6" t="n"/>
      <c r="G694" s="5" t="n"/>
      <c r="H694" s="5" t="n"/>
      <c r="I694" s="6" t="n"/>
      <c r="J694" s="6" t="n"/>
      <c r="K694" s="6" t="n"/>
      <c r="L694" s="6" t="n"/>
      <c r="M694" s="32" t="n"/>
      <c r="N694" s="13" t="n"/>
      <c r="O694" s="30" t="n"/>
      <c r="P694" s="13" t="n"/>
      <c r="Q694" s="15" t="n"/>
      <c r="R694" s="17" t="n"/>
      <c r="S694" s="17" t="n"/>
      <c r="T694" s="19">
        <f>(Q694*P694)*(1-R694)</f>
        <v/>
      </c>
    </row>
    <row r="695" ht="16" customHeight="1">
      <c r="B695" s="1" t="n">
        <v>58</v>
      </c>
      <c r="C695" s="5" t="n"/>
      <c r="D695" s="6" t="n"/>
      <c r="E695" s="6" t="n"/>
      <c r="F695" s="6" t="n"/>
      <c r="G695" s="5" t="n"/>
      <c r="H695" s="5" t="n"/>
      <c r="I695" s="6" t="n"/>
      <c r="J695" s="6" t="n"/>
      <c r="K695" s="6" t="n"/>
      <c r="L695" s="6" t="n"/>
      <c r="M695" s="32" t="n"/>
      <c r="N695" s="13" t="n"/>
      <c r="O695" s="30" t="n"/>
      <c r="P695" s="13" t="n"/>
      <c r="Q695" s="15" t="n"/>
      <c r="R695" s="17" t="n"/>
      <c r="S695" s="17" t="n"/>
      <c r="T695" s="19">
        <f>(Q695*P695)*(1-R695)</f>
        <v/>
      </c>
    </row>
    <row r="696" ht="16" customHeight="1">
      <c r="B696" s="1" t="n">
        <v>1</v>
      </c>
      <c r="C696" s="5" t="n"/>
      <c r="D696" s="6" t="n"/>
      <c r="E696" s="6" t="n"/>
      <c r="F696" s="6" t="n"/>
      <c r="G696" s="5" t="n"/>
      <c r="H696" s="5" t="n"/>
      <c r="I696" s="6" t="n"/>
      <c r="J696" s="6" t="n"/>
      <c r="K696" s="6" t="n"/>
      <c r="L696" s="49" t="n"/>
      <c r="M696" s="20" t="n"/>
      <c r="N696" s="13" t="n"/>
      <c r="O696" s="30" t="n"/>
      <c r="P696" s="13" t="n"/>
      <c r="Q696" s="15" t="n"/>
      <c r="R696" s="17" t="n"/>
      <c r="S696" s="17" t="n"/>
      <c r="T696" s="19">
        <f>(Q696*P696)*(1-R696)</f>
        <v/>
      </c>
    </row>
    <row r="697" ht="16" customHeight="1">
      <c r="B697" s="1" t="n">
        <v>2</v>
      </c>
      <c r="C697" s="5" t="n"/>
      <c r="D697" s="6" t="n"/>
      <c r="E697" s="6" t="n"/>
      <c r="F697" s="6" t="n"/>
      <c r="G697" s="5" t="n"/>
      <c r="H697" s="5" t="n"/>
      <c r="I697" s="6" t="n"/>
      <c r="J697" s="6" t="n"/>
      <c r="K697" s="6" t="n"/>
      <c r="L697" s="6" t="n"/>
      <c r="M697" s="20" t="n"/>
      <c r="N697" s="13" t="n"/>
      <c r="O697" s="30" t="n"/>
      <c r="P697" s="13" t="n"/>
      <c r="Q697" s="15" t="n"/>
      <c r="R697" s="17" t="n"/>
      <c r="S697" s="17" t="n"/>
      <c r="T697" s="19">
        <f>(Q697*P697)*(1-R697)</f>
        <v/>
      </c>
    </row>
    <row r="698" ht="16" customHeight="1">
      <c r="B698" s="1" t="n">
        <v>3</v>
      </c>
      <c r="C698" s="5" t="n"/>
      <c r="D698" s="6" t="n"/>
      <c r="E698" s="6" t="n"/>
      <c r="F698" s="6" t="n"/>
      <c r="G698" s="5" t="n"/>
      <c r="H698" s="5" t="n"/>
      <c r="I698" s="6" t="n"/>
      <c r="J698" s="6" t="n"/>
      <c r="K698" s="6" t="n"/>
      <c r="L698" s="6" t="n"/>
      <c r="M698" s="20" t="n"/>
      <c r="N698" s="13" t="n"/>
      <c r="O698" s="30" t="n"/>
      <c r="P698" s="13" t="n"/>
      <c r="Q698" s="15" t="n"/>
      <c r="R698" s="17" t="n"/>
      <c r="S698" s="17" t="n"/>
      <c r="T698" s="19">
        <f>(Q698*P698)*(1-R698)</f>
        <v/>
      </c>
    </row>
    <row r="699" ht="16" customHeight="1">
      <c r="B699" s="1" t="n">
        <v>4</v>
      </c>
      <c r="C699" s="5" t="n"/>
      <c r="D699" s="6" t="n"/>
      <c r="E699" s="6" t="n"/>
      <c r="F699" s="6" t="n"/>
      <c r="G699" s="5" t="n"/>
      <c r="H699" s="5" t="n"/>
      <c r="I699" s="6" t="n"/>
      <c r="J699" s="6" t="n"/>
      <c r="K699" s="6" t="n"/>
      <c r="L699" s="6" t="n"/>
      <c r="M699" s="20" t="n"/>
      <c r="N699" s="13" t="n"/>
      <c r="O699" s="30" t="n"/>
      <c r="P699" s="13" t="n"/>
      <c r="Q699" s="15" t="n"/>
      <c r="R699" s="17" t="n"/>
      <c r="S699" s="17" t="n"/>
      <c r="T699" s="19">
        <f>(Q699*P699)*(1-R699)</f>
        <v/>
      </c>
    </row>
    <row r="700" ht="16" customHeight="1">
      <c r="B700" s="1" t="n">
        <v>5</v>
      </c>
      <c r="C700" s="5" t="n"/>
      <c r="D700" s="6" t="n"/>
      <c r="E700" s="6" t="n"/>
      <c r="F700" s="6" t="n"/>
      <c r="G700" s="5" t="n"/>
      <c r="H700" s="5" t="n"/>
      <c r="I700" s="6" t="n"/>
      <c r="J700" s="6" t="n"/>
      <c r="K700" s="6" t="n"/>
      <c r="L700" s="6" t="n"/>
      <c r="M700" s="20" t="n"/>
      <c r="N700" s="13" t="n"/>
      <c r="O700" s="30" t="n"/>
      <c r="P700" s="13" t="n"/>
      <c r="Q700" s="15" t="n"/>
      <c r="R700" s="17" t="n"/>
      <c r="S700" s="17" t="n"/>
      <c r="T700" s="19">
        <f>(Q700*P700)*(1-R700)</f>
        <v/>
      </c>
    </row>
    <row r="701" ht="16" customHeight="1">
      <c r="B701" s="1" t="n">
        <v>6</v>
      </c>
      <c r="C701" s="5" t="n"/>
      <c r="D701" s="6" t="n"/>
      <c r="E701" s="6" t="n"/>
      <c r="F701" s="6" t="n"/>
      <c r="G701" s="5" t="n"/>
      <c r="H701" s="5" t="n"/>
      <c r="I701" s="6" t="n"/>
      <c r="J701" s="6" t="n"/>
      <c r="K701" s="6" t="n"/>
      <c r="L701" s="6" t="n"/>
      <c r="M701" s="20" t="n"/>
      <c r="N701" s="13" t="n"/>
      <c r="O701" s="30" t="n"/>
      <c r="P701" s="13" t="n"/>
      <c r="Q701" s="15" t="n"/>
      <c r="R701" s="17" t="n"/>
      <c r="S701" s="17" t="n"/>
      <c r="T701" s="19">
        <f>(Q701*P701)*(1-R701)</f>
        <v/>
      </c>
    </row>
    <row r="702" ht="16" customHeight="1">
      <c r="B702" s="1" t="n">
        <v>7</v>
      </c>
      <c r="C702" s="5" t="n"/>
      <c r="D702" s="6" t="n"/>
      <c r="E702" s="6" t="n"/>
      <c r="F702" s="6" t="n"/>
      <c r="G702" s="5" t="n"/>
      <c r="H702" s="5" t="n"/>
      <c r="I702" s="6" t="n"/>
      <c r="J702" s="6" t="n"/>
      <c r="K702" s="6" t="n"/>
      <c r="L702" s="6" t="n"/>
      <c r="M702" s="20" t="n"/>
      <c r="N702" s="13" t="n"/>
      <c r="O702" s="30" t="n"/>
      <c r="P702" s="13" t="n"/>
      <c r="Q702" s="15" t="n"/>
      <c r="R702" s="17" t="n"/>
      <c r="S702" s="17" t="n"/>
      <c r="T702" s="19">
        <f>(Q702*P702)*(1-R702)</f>
        <v/>
      </c>
    </row>
    <row r="703" ht="16" customHeight="1">
      <c r="B703" s="1" t="n">
        <v>8</v>
      </c>
      <c r="C703" s="5" t="n"/>
      <c r="D703" s="6" t="n"/>
      <c r="E703" s="6" t="n"/>
      <c r="F703" s="6" t="n"/>
      <c r="G703" s="5" t="n"/>
      <c r="H703" s="5" t="n"/>
      <c r="I703" s="6" t="n"/>
      <c r="J703" s="6" t="n"/>
      <c r="K703" s="6" t="n"/>
      <c r="L703" s="6" t="n"/>
      <c r="M703" s="20" t="n"/>
      <c r="N703" s="13" t="n"/>
      <c r="O703" s="30" t="n"/>
      <c r="P703" s="13" t="n"/>
      <c r="Q703" s="15" t="n"/>
      <c r="R703" s="17" t="n"/>
      <c r="S703" s="17" t="n"/>
      <c r="T703" s="19">
        <f>(Q703*P703)*(1-R703)</f>
        <v/>
      </c>
    </row>
    <row r="704" ht="16" customHeight="1">
      <c r="B704" s="1" t="n">
        <v>9</v>
      </c>
      <c r="C704" s="5" t="n"/>
      <c r="D704" s="6" t="n"/>
      <c r="E704" s="6" t="n"/>
      <c r="F704" s="6" t="n"/>
      <c r="G704" s="5" t="n"/>
      <c r="H704" s="5" t="n"/>
      <c r="I704" s="6" t="n"/>
      <c r="J704" s="6" t="n"/>
      <c r="K704" s="6" t="n"/>
      <c r="L704" s="6" t="n"/>
      <c r="M704" s="20" t="n"/>
      <c r="N704" s="13" t="n"/>
      <c r="O704" s="30" t="n"/>
      <c r="P704" s="13" t="n"/>
      <c r="Q704" s="15" t="n"/>
      <c r="R704" s="17" t="n"/>
      <c r="S704" s="17" t="n"/>
      <c r="T704" s="19">
        <f>(Q704*P704)*(1-R704)</f>
        <v/>
      </c>
    </row>
    <row r="705" ht="16" customHeight="1">
      <c r="B705" s="1" t="n">
        <v>10</v>
      </c>
      <c r="C705" s="5" t="n"/>
      <c r="D705" s="6" t="n"/>
      <c r="E705" s="6" t="n"/>
      <c r="F705" s="6" t="n"/>
      <c r="G705" s="5" t="n"/>
      <c r="H705" s="5" t="n"/>
      <c r="I705" s="6" t="n"/>
      <c r="J705" s="6" t="n"/>
      <c r="K705" s="6" t="n"/>
      <c r="L705" s="6" t="n"/>
      <c r="M705" s="20" t="n"/>
      <c r="N705" s="13" t="n"/>
      <c r="O705" s="30" t="n"/>
      <c r="P705" s="13" t="n"/>
      <c r="Q705" s="15" t="n"/>
      <c r="R705" s="17" t="n"/>
      <c r="S705" s="17" t="n"/>
      <c r="T705" s="19">
        <f>(Q705*P705)*(1-R705)</f>
        <v/>
      </c>
    </row>
    <row r="706" ht="16" customHeight="1">
      <c r="B706" s="1" t="n">
        <v>11</v>
      </c>
      <c r="C706" s="5" t="n"/>
      <c r="D706" s="6" t="n"/>
      <c r="E706" s="6" t="n"/>
      <c r="F706" s="6" t="n"/>
      <c r="G706" s="5" t="n"/>
      <c r="H706" s="5" t="n"/>
      <c r="I706" s="6" t="n"/>
      <c r="J706" s="6" t="n"/>
      <c r="K706" s="6" t="n"/>
      <c r="L706" s="6" t="n"/>
      <c r="M706" s="20" t="n"/>
      <c r="N706" s="13" t="n"/>
      <c r="O706" s="30" t="n"/>
      <c r="P706" s="13" t="n"/>
      <c r="Q706" s="15" t="n"/>
      <c r="R706" s="17" t="n"/>
      <c r="S706" s="17" t="n"/>
      <c r="T706" s="19">
        <f>(Q706*P706)*(1-R706)</f>
        <v/>
      </c>
    </row>
    <row r="707" ht="16" customHeight="1">
      <c r="B707" s="1" t="n">
        <v>12</v>
      </c>
      <c r="C707" s="5" t="n"/>
      <c r="D707" s="6" t="n"/>
      <c r="E707" s="6" t="n"/>
      <c r="F707" s="6" t="n"/>
      <c r="G707" s="5" t="n"/>
      <c r="H707" s="5" t="n"/>
      <c r="I707" s="6" t="n"/>
      <c r="J707" s="6" t="n"/>
      <c r="K707" s="6" t="n"/>
      <c r="L707" s="6" t="inlineStr">
        <is>
          <t>Supergas</t>
        </is>
      </c>
      <c r="M707" s="20" t="n">
        <v>110109</v>
      </c>
      <c r="N707" s="13" t="inlineStr">
        <is>
          <t>AJ21-0301</t>
        </is>
      </c>
      <c r="O707" s="30" t="inlineStr">
        <is>
          <t>V</t>
        </is>
      </c>
      <c r="P707" s="13" t="n">
        <v>20</v>
      </c>
      <c r="Q707" s="15" t="n">
        <v>147</v>
      </c>
      <c r="R707" s="17" t="n">
        <v>0</v>
      </c>
      <c r="S707" s="17" t="n"/>
      <c r="T707" s="19">
        <f>(Q707*P707)*(1-R707)</f>
        <v/>
      </c>
    </row>
    <row r="708" ht="16" customHeight="1">
      <c r="B708" s="1" t="n">
        <v>13</v>
      </c>
      <c r="C708" s="5" t="n"/>
      <c r="D708" s="6" t="n"/>
      <c r="E708" s="6" t="n"/>
      <c r="F708" s="6" t="n"/>
      <c r="G708" s="5" t="n"/>
      <c r="H708" s="5" t="n"/>
      <c r="I708" s="6" t="n"/>
      <c r="J708" s="6" t="n"/>
      <c r="K708" s="6" t="n"/>
      <c r="L708" s="6" t="n"/>
      <c r="M708" s="20" t="n"/>
      <c r="N708" s="13" t="n"/>
      <c r="O708" s="30" t="n"/>
      <c r="P708" s="13" t="n"/>
      <c r="Q708" s="15" t="n"/>
      <c r="R708" s="17" t="n"/>
      <c r="S708" s="17" t="n"/>
      <c r="T708" s="19">
        <f>(Q708*P708)*(1-R708)</f>
        <v/>
      </c>
    </row>
    <row r="709" ht="16" customHeight="1">
      <c r="B709" s="1" t="n">
        <v>14</v>
      </c>
      <c r="C709" s="5" t="n"/>
      <c r="D709" s="6" t="n"/>
      <c r="E709" s="6" t="n"/>
      <c r="F709" s="6" t="n"/>
      <c r="G709" s="5" t="n"/>
      <c r="H709" s="5" t="n"/>
      <c r="I709" s="6" t="n"/>
      <c r="J709" s="6" t="n"/>
      <c r="K709" s="6" t="n"/>
      <c r="L709" s="6" t="n"/>
      <c r="M709" s="20" t="n"/>
      <c r="N709" s="13" t="n"/>
      <c r="O709" s="30" t="n"/>
      <c r="P709" s="13" t="n"/>
      <c r="Q709" s="15" t="n"/>
      <c r="R709" s="17" t="n"/>
      <c r="S709" s="17" t="n"/>
      <c r="T709" s="19">
        <f>(Q709*P709)*(1-R709)</f>
        <v/>
      </c>
    </row>
    <row r="710" ht="16" customHeight="1">
      <c r="B710" s="1" t="n">
        <v>15</v>
      </c>
      <c r="C710" s="5" t="n"/>
      <c r="D710" s="6" t="n"/>
      <c r="E710" s="6" t="n"/>
      <c r="F710" s="6" t="n"/>
      <c r="G710" s="5" t="n"/>
      <c r="H710" s="5" t="n"/>
      <c r="I710" s="6" t="n"/>
      <c r="J710" s="6" t="n"/>
      <c r="K710" s="6" t="n"/>
      <c r="L710" s="6" t="inlineStr">
        <is>
          <t>Ormat</t>
        </is>
      </c>
      <c r="M710" s="20" t="inlineStr">
        <is>
          <t>955.071.839.1</t>
        </is>
      </c>
      <c r="N710" s="13" t="inlineStr">
        <is>
          <t>AJ21-1202</t>
        </is>
      </c>
      <c r="O710" s="30" t="inlineStr">
        <is>
          <t>V</t>
        </is>
      </c>
      <c r="P710" s="13" t="n">
        <v>3</v>
      </c>
      <c r="Q710" s="15" t="n">
        <v>153</v>
      </c>
      <c r="R710" s="17" t="n">
        <v>0</v>
      </c>
      <c r="S710" s="17" t="n"/>
      <c r="T710" s="19">
        <f>(Q710*P710)*(1-R710)</f>
        <v/>
      </c>
    </row>
    <row r="711" ht="16" customHeight="1">
      <c r="B711" s="1" t="n">
        <v>16</v>
      </c>
      <c r="C711" s="5" t="n"/>
      <c r="D711" s="6" t="n"/>
      <c r="E711" s="6" t="n"/>
      <c r="F711" s="6" t="n"/>
      <c r="G711" s="5" t="n"/>
      <c r="H711" s="5" t="n"/>
      <c r="I711" s="6" t="n"/>
      <c r="J711" s="6" t="n"/>
      <c r="K711" s="6" t="n"/>
      <c r="L711" s="6" t="inlineStr">
        <is>
          <t>Supergas</t>
        </is>
      </c>
      <c r="M711" s="20" t="n">
        <v>110111</v>
      </c>
      <c r="N711" s="13" t="inlineStr">
        <is>
          <t>AJ20-0802</t>
        </is>
      </c>
      <c r="O711" s="30" t="inlineStr">
        <is>
          <t>V</t>
        </is>
      </c>
      <c r="P711" s="13" t="n">
        <v>40</v>
      </c>
      <c r="Q711" s="15" t="n">
        <v>91</v>
      </c>
      <c r="R711" s="17" t="n">
        <v>0</v>
      </c>
      <c r="S711" s="17" t="n"/>
      <c r="T711" s="19">
        <f>(Q711*P711)*(1-R711)</f>
        <v/>
      </c>
    </row>
    <row r="712" ht="16" customHeight="1">
      <c r="B712" s="1" t="n">
        <v>17</v>
      </c>
      <c r="C712" s="5" t="n"/>
      <c r="D712" s="6" t="n"/>
      <c r="E712" s="6" t="n"/>
      <c r="F712" s="6" t="n"/>
      <c r="G712" s="5" t="n"/>
      <c r="H712" s="5" t="n"/>
      <c r="I712" s="6" t="n"/>
      <c r="J712" s="6" t="n"/>
      <c r="K712" s="6" t="n"/>
      <c r="L712" s="6" t="n"/>
      <c r="M712" s="20" t="n"/>
      <c r="N712" s="13" t="n"/>
      <c r="O712" s="30" t="n"/>
      <c r="P712" s="13" t="n"/>
      <c r="Q712" s="15" t="n"/>
      <c r="R712" s="17" t="n"/>
      <c r="S712" s="17" t="n"/>
      <c r="T712" s="19">
        <f>(Q712*P712)*(1-R712)</f>
        <v/>
      </c>
    </row>
    <row r="713" ht="16" customHeight="1">
      <c r="B713" s="1" t="n">
        <v>18</v>
      </c>
      <c r="C713" s="5" t="n"/>
      <c r="D713" s="6" t="n"/>
      <c r="E713" s="6" t="n"/>
      <c r="F713" s="6" t="n"/>
      <c r="G713" s="5" t="n"/>
      <c r="H713" s="5" t="n"/>
      <c r="I713" s="6" t="n"/>
      <c r="J713" s="6" t="n"/>
      <c r="K713" s="6" t="n"/>
      <c r="L713" s="6" t="n"/>
      <c r="M713" s="20" t="n"/>
      <c r="N713" s="13" t="n"/>
      <c r="O713" s="30" t="n"/>
      <c r="P713" s="13" t="n"/>
      <c r="Q713" s="15" t="n"/>
      <c r="R713" s="17" t="n"/>
      <c r="S713" s="17" t="n"/>
      <c r="T713" s="19">
        <f>(Q713*P713)*(1-R713)</f>
        <v/>
      </c>
    </row>
    <row r="714" ht="16" customHeight="1">
      <c r="B714" s="1" t="n">
        <v>19</v>
      </c>
      <c r="C714" s="5" t="n"/>
      <c r="D714" s="6" t="n"/>
      <c r="E714" s="6" t="n"/>
      <c r="F714" s="6" t="n"/>
      <c r="G714" s="5" t="n"/>
      <c r="H714" s="5" t="n"/>
      <c r="I714" s="6" t="n"/>
      <c r="J714" s="6" t="n"/>
      <c r="K714" s="6" t="n"/>
      <c r="L714" s="6" t="n"/>
      <c r="M714" s="20" t="n"/>
      <c r="N714" s="13" t="n"/>
      <c r="O714" s="30" t="n"/>
      <c r="P714" s="13" t="n"/>
      <c r="Q714" s="15" t="n"/>
      <c r="R714" s="17" t="n"/>
      <c r="S714" s="17" t="n"/>
      <c r="T714" s="19">
        <f>(Q714*P714)*(1-R714)</f>
        <v/>
      </c>
    </row>
    <row r="715" ht="16" customHeight="1">
      <c r="B715" s="1" t="n">
        <v>20</v>
      </c>
      <c r="C715" s="5" t="n"/>
      <c r="D715" s="6" t="n"/>
      <c r="E715" s="6" t="n"/>
      <c r="F715" s="6" t="n"/>
      <c r="G715" s="5" t="n"/>
      <c r="H715" s="5" t="n"/>
      <c r="I715" s="6" t="n"/>
      <c r="J715" s="6" t="n"/>
      <c r="K715" s="6" t="n"/>
      <c r="L715" s="6" t="n"/>
      <c r="M715" s="20" t="n"/>
      <c r="N715" s="13" t="n"/>
      <c r="O715" s="30" t="n"/>
      <c r="P715" s="13" t="n"/>
      <c r="Q715" s="15" t="n"/>
      <c r="R715" s="17" t="n"/>
      <c r="S715" s="17" t="n"/>
      <c r="T715" s="19">
        <f>(Q715*P715)*(1-R715)</f>
        <v/>
      </c>
    </row>
    <row r="716" ht="16" customHeight="1">
      <c r="B716" s="1" t="n">
        <v>21</v>
      </c>
      <c r="C716" s="5" t="n"/>
      <c r="D716" s="6" t="n"/>
      <c r="E716" s="6" t="n"/>
      <c r="F716" s="6" t="n"/>
      <c r="G716" s="5" t="n"/>
      <c r="H716" s="5" t="n"/>
      <c r="I716" s="6" t="n"/>
      <c r="J716" s="6" t="n"/>
      <c r="K716" s="6" t="n"/>
      <c r="L716" s="6" t="n"/>
      <c r="M716" s="20" t="n"/>
      <c r="N716" s="13" t="n"/>
      <c r="O716" s="30" t="n"/>
      <c r="P716" s="13" t="n"/>
      <c r="Q716" s="15" t="n"/>
      <c r="R716" s="17" t="n"/>
      <c r="S716" s="17" t="n"/>
      <c r="T716" s="19">
        <f>(Q716*P716)*(1-R716)</f>
        <v/>
      </c>
    </row>
    <row r="717" ht="16" customHeight="1">
      <c r="B717" s="1" t="n">
        <v>22</v>
      </c>
      <c r="C717" s="5" t="n"/>
      <c r="D717" s="6" t="n"/>
      <c r="E717" s="6" t="n"/>
      <c r="F717" s="6" t="n"/>
      <c r="G717" s="5" t="n"/>
      <c r="H717" s="5" t="n"/>
      <c r="I717" s="6" t="n"/>
      <c r="J717" s="6" t="n"/>
      <c r="K717" s="6" t="n"/>
      <c r="L717" s="6" t="n"/>
      <c r="M717" s="20" t="n"/>
      <c r="N717" s="13" t="n"/>
      <c r="O717" s="30" t="n"/>
      <c r="P717" s="13" t="n"/>
      <c r="Q717" s="15" t="n"/>
      <c r="R717" s="17" t="n"/>
      <c r="S717" s="17" t="n"/>
      <c r="T717" s="19">
        <f>(Q717*P717)*(1-R717)</f>
        <v/>
      </c>
    </row>
    <row r="718" ht="16" customHeight="1">
      <c r="B718" s="1" t="n">
        <v>23</v>
      </c>
      <c r="C718" s="5" t="n"/>
      <c r="D718" s="6" t="n"/>
      <c r="E718" s="6" t="n"/>
      <c r="F718" s="6" t="n"/>
      <c r="G718" s="5" t="n"/>
      <c r="H718" s="5" t="n"/>
      <c r="I718" s="6" t="n"/>
      <c r="J718" s="6" t="n"/>
      <c r="K718" s="6" t="n"/>
      <c r="L718" s="6" t="n"/>
      <c r="M718" s="20" t="n"/>
      <c r="N718" s="13" t="n"/>
      <c r="O718" s="30" t="n"/>
      <c r="P718" s="13" t="n"/>
      <c r="Q718" s="15" t="n"/>
      <c r="R718" s="17" t="n"/>
      <c r="S718" s="17" t="n"/>
      <c r="T718" s="19" t="n"/>
    </row>
    <row r="719" ht="16" customHeight="1">
      <c r="B719" s="1" t="n">
        <v>24</v>
      </c>
      <c r="C719" s="5" t="n"/>
      <c r="D719" s="6" t="n"/>
      <c r="E719" s="6" t="n"/>
      <c r="F719" s="6" t="n"/>
      <c r="G719" s="5" t="n"/>
      <c r="H719" s="5" t="n"/>
      <c r="I719" s="6" t="n"/>
      <c r="J719" s="6" t="n"/>
      <c r="K719" s="6" t="n"/>
      <c r="L719" s="6" t="n"/>
      <c r="M719" s="20" t="n"/>
      <c r="N719" s="13" t="n"/>
      <c r="O719" s="30" t="n"/>
      <c r="P719" s="13" t="n"/>
      <c r="Q719" s="15" t="n"/>
      <c r="R719" s="17" t="n"/>
      <c r="S719" s="17" t="n"/>
      <c r="T719" s="19">
        <f>(Q719*P719)*(1-R719)</f>
        <v/>
      </c>
    </row>
    <row r="720" ht="16" customHeight="1">
      <c r="B720" s="1" t="n">
        <v>25</v>
      </c>
      <c r="C720" s="5" t="n"/>
      <c r="D720" s="6" t="n"/>
      <c r="E720" s="6" t="n"/>
      <c r="F720" s="6" t="n"/>
      <c r="G720" s="5" t="n"/>
      <c r="H720" s="5" t="n"/>
      <c r="I720" s="6" t="n"/>
      <c r="J720" s="6" t="n"/>
      <c r="K720" s="6" t="n"/>
      <c r="L720" s="6" t="n"/>
      <c r="M720" s="20" t="n"/>
      <c r="N720" s="13" t="n"/>
      <c r="O720" s="30" t="n"/>
      <c r="P720" s="13" t="n"/>
      <c r="Q720" s="15" t="n"/>
      <c r="R720" s="17" t="n"/>
      <c r="S720" s="17" t="n"/>
      <c r="T720" s="19">
        <f>(Q720*P720)*(1-R720)</f>
        <v/>
      </c>
    </row>
    <row r="721" ht="16" customHeight="1">
      <c r="B721" s="1" t="n">
        <v>26</v>
      </c>
      <c r="C721" s="5" t="n"/>
      <c r="D721" s="6" t="n"/>
      <c r="E721" s="6" t="n"/>
      <c r="F721" s="6" t="n"/>
      <c r="G721" s="5" t="n"/>
      <c r="H721" s="5" t="n"/>
      <c r="I721" s="6" t="n"/>
      <c r="J721" s="6" t="n"/>
      <c r="K721" s="6" t="n"/>
      <c r="L721" s="6" t="n"/>
      <c r="M721" s="20" t="n"/>
      <c r="N721" s="13" t="n"/>
      <c r="O721" s="30" t="n"/>
      <c r="P721" s="13" t="n"/>
      <c r="Q721" s="15" t="n"/>
      <c r="R721" s="17" t="n"/>
      <c r="S721" s="17" t="n"/>
      <c r="T721" s="19">
        <f>(Q721*P721)*(1-R721)</f>
        <v/>
      </c>
    </row>
    <row r="722" ht="16" customHeight="1">
      <c r="B722" s="1" t="n">
        <v>27</v>
      </c>
      <c r="C722" s="5" t="n"/>
      <c r="D722" s="6" t="n"/>
      <c r="E722" s="6" t="n"/>
      <c r="F722" s="6" t="n"/>
      <c r="G722" s="5" t="n"/>
      <c r="H722" s="5" t="n"/>
      <c r="I722" s="6" t="n"/>
      <c r="J722" s="6" t="n"/>
      <c r="K722" s="6" t="n"/>
      <c r="L722" s="13" t="n"/>
      <c r="M722" s="13" t="n"/>
      <c r="N722" s="13" t="n"/>
      <c r="O722" s="13" t="n"/>
      <c r="P722" s="13" t="n"/>
      <c r="Q722" s="13" t="n"/>
      <c r="R722" s="13" t="n"/>
      <c r="S722" s="13" t="n"/>
      <c r="T722" s="19">
        <f>(Q722*P722)*(1-R722)</f>
        <v/>
      </c>
    </row>
    <row r="723" ht="16" customHeight="1">
      <c r="B723" s="1" t="n">
        <v>28</v>
      </c>
      <c r="C723" s="5" t="n"/>
      <c r="D723" s="6" t="n"/>
      <c r="E723" s="6" t="n"/>
      <c r="F723" s="6" t="n"/>
      <c r="G723" s="5" t="n"/>
      <c r="H723" s="5" t="n"/>
      <c r="I723" s="6" t="n"/>
      <c r="J723" s="6" t="n"/>
      <c r="K723" s="6" t="n"/>
      <c r="L723" s="6" t="n"/>
      <c r="M723" s="32" t="n"/>
      <c r="N723" s="13" t="n"/>
      <c r="O723" s="30" t="n"/>
      <c r="P723" s="13" t="n"/>
      <c r="Q723" s="15" t="n"/>
      <c r="R723" s="17" t="n"/>
      <c r="S723" s="17" t="n"/>
      <c r="T723" s="19">
        <f>(Q723*P723)*(1-R723)</f>
        <v/>
      </c>
    </row>
    <row r="724" ht="16" customHeight="1">
      <c r="B724" s="1" t="n">
        <v>35</v>
      </c>
      <c r="C724" s="5" t="n"/>
      <c r="D724" s="6" t="n"/>
      <c r="E724" s="6" t="n"/>
      <c r="F724" s="6" t="n"/>
      <c r="G724" s="5" t="n"/>
      <c r="H724" s="5" t="n"/>
      <c r="I724" s="6" t="n"/>
      <c r="J724" s="6" t="n"/>
      <c r="K724" s="6" t="n"/>
      <c r="L724" s="6" t="n"/>
      <c r="M724" s="20" t="n"/>
      <c r="N724" s="13" t="n"/>
      <c r="O724" s="30" t="n"/>
      <c r="P724" s="13" t="n"/>
      <c r="Q724" s="15" t="n"/>
      <c r="R724" s="17" t="n"/>
      <c r="S724" s="17" t="n"/>
      <c r="T724" s="19">
        <f>(Q724*P724)*(1-R724)</f>
        <v/>
      </c>
    </row>
    <row r="725" ht="16" customHeight="1">
      <c r="B725" s="1" t="n">
        <v>36</v>
      </c>
      <c r="C725" s="5" t="n"/>
      <c r="D725" s="6" t="n"/>
      <c r="E725" s="6" t="n"/>
      <c r="F725" s="6" t="n"/>
      <c r="G725" s="5" t="n"/>
      <c r="H725" s="5" t="n"/>
      <c r="I725" s="6" t="n"/>
      <c r="J725" s="6" t="n"/>
      <c r="K725" s="6" t="n"/>
      <c r="L725" s="6" t="n"/>
      <c r="M725" s="20" t="n"/>
      <c r="N725" s="13" t="n"/>
      <c r="O725" s="30" t="n"/>
      <c r="P725" s="13" t="n"/>
      <c r="Q725" s="15" t="n"/>
      <c r="R725" s="17" t="n"/>
      <c r="S725" s="17" t="n"/>
      <c r="T725" s="19">
        <f>(Q725*P725)*(1-R725)</f>
        <v/>
      </c>
    </row>
    <row r="726" ht="16" customHeight="1">
      <c r="B726" s="1" t="n">
        <v>37</v>
      </c>
      <c r="C726" s="5" t="n"/>
      <c r="D726" s="6" t="n"/>
      <c r="E726" s="6" t="n"/>
      <c r="F726" s="6" t="n"/>
      <c r="G726" s="5" t="n"/>
      <c r="H726" s="5" t="n"/>
      <c r="I726" s="6" t="n"/>
      <c r="J726" s="6" t="n"/>
      <c r="K726" s="6" t="n"/>
      <c r="L726" s="6" t="n"/>
      <c r="M726" s="20" t="n"/>
      <c r="N726" s="13" t="n"/>
      <c r="O726" s="30" t="n"/>
      <c r="P726" s="13" t="n"/>
      <c r="Q726" s="15" t="n"/>
      <c r="R726" s="17" t="n"/>
      <c r="S726" s="17" t="n"/>
      <c r="T726" s="19">
        <f>(Q726*P726)*(1-R726)</f>
        <v/>
      </c>
    </row>
    <row r="727" ht="16" customHeight="1">
      <c r="B727" s="1" t="n">
        <v>38</v>
      </c>
      <c r="C727" s="5" t="n"/>
      <c r="D727" s="6" t="n"/>
      <c r="E727" s="6" t="n"/>
      <c r="F727" s="6" t="n"/>
      <c r="G727" s="5" t="n"/>
      <c r="H727" s="5" t="n"/>
      <c r="I727" s="6" t="n"/>
      <c r="J727" s="6" t="n"/>
      <c r="K727" s="6" t="n"/>
    </row>
    <row r="728" ht="16" customHeight="1">
      <c r="B728" s="1" t="n">
        <v>39</v>
      </c>
      <c r="C728" s="5" t="n"/>
      <c r="D728" s="6" t="n"/>
      <c r="E728" s="6" t="n"/>
      <c r="F728" s="6" t="n"/>
      <c r="G728" s="5" t="n"/>
      <c r="H728" s="5" t="n"/>
      <c r="I728" s="6" t="n"/>
      <c r="J728" s="6" t="n"/>
      <c r="K728" s="6" t="n"/>
    </row>
    <row r="729" ht="16" customHeight="1">
      <c r="B729" s="1" t="n">
        <v>40</v>
      </c>
      <c r="C729" s="5" t="n"/>
      <c r="D729" s="6" t="n"/>
      <c r="E729" s="6" t="n"/>
      <c r="F729" s="6" t="n"/>
      <c r="G729" s="5" t="n"/>
      <c r="H729" s="5" t="n"/>
      <c r="I729" s="6" t="n"/>
      <c r="J729" s="6" t="n"/>
      <c r="K729" s="6" t="n"/>
    </row>
    <row r="730" ht="16" customHeight="1">
      <c r="B730" s="1" t="n">
        <v>41</v>
      </c>
      <c r="C730" s="5" t="n"/>
      <c r="D730" s="6" t="n"/>
      <c r="E730" s="6" t="n"/>
      <c r="F730" s="6" t="n"/>
      <c r="G730" s="5" t="n"/>
      <c r="H730" s="5" t="n"/>
      <c r="I730" s="6" t="n"/>
      <c r="J730" s="6" t="n"/>
      <c r="K730" s="6" t="n"/>
      <c r="L730" s="6" t="n"/>
      <c r="M730" s="20" t="n"/>
      <c r="N730" s="13" t="n"/>
      <c r="O730" s="30" t="n"/>
      <c r="P730" s="13" t="n"/>
      <c r="Q730" s="15" t="n"/>
      <c r="R730" s="17" t="n"/>
      <c r="S730" s="17" t="n"/>
      <c r="T730" s="19" t="n"/>
    </row>
    <row r="731" ht="16" customHeight="1">
      <c r="B731" s="1" t="n">
        <v>42</v>
      </c>
      <c r="C731" s="5" t="n"/>
      <c r="D731" s="6" t="n"/>
      <c r="E731" s="6" t="n"/>
      <c r="F731" s="6" t="n"/>
      <c r="G731" s="5" t="n"/>
      <c r="H731" s="5" t="n"/>
      <c r="I731" s="6" t="n"/>
      <c r="J731" s="6" t="n"/>
      <c r="K731" s="6" t="n"/>
      <c r="L731" s="6" t="n"/>
      <c r="M731" s="32" t="n"/>
      <c r="N731" s="13" t="n"/>
      <c r="O731" s="30" t="n"/>
      <c r="P731" s="13" t="n"/>
      <c r="Q731" s="15" t="n"/>
      <c r="R731" s="17" t="n"/>
      <c r="S731" s="17" t="n"/>
      <c r="T731" s="19">
        <f>(Q731*P731)*(1-R731)</f>
        <v/>
      </c>
    </row>
    <row r="732" ht="16" customHeight="1">
      <c r="B732" s="1" t="n">
        <v>43</v>
      </c>
      <c r="C732" s="5" t="n"/>
      <c r="D732" s="6" t="n"/>
      <c r="E732" s="6" t="n"/>
      <c r="F732" s="6" t="n"/>
      <c r="G732" s="5" t="n"/>
      <c r="H732" s="5" t="n"/>
      <c r="I732" s="6" t="n"/>
      <c r="J732" s="6" t="n"/>
      <c r="K732" s="6" t="n"/>
      <c r="L732" s="6" t="n"/>
      <c r="M732" s="32" t="n"/>
      <c r="N732" s="13" t="n"/>
      <c r="O732" s="30" t="n"/>
      <c r="P732" s="13" t="n"/>
      <c r="Q732" s="15" t="n"/>
      <c r="R732" s="17" t="n"/>
      <c r="S732" s="17" t="n"/>
      <c r="T732" s="19">
        <f>(Q732*P732)*(1-R732)</f>
        <v/>
      </c>
    </row>
    <row r="733" ht="16" customHeight="1">
      <c r="B733" s="1" t="n">
        <v>44</v>
      </c>
      <c r="C733" s="5" t="n"/>
      <c r="D733" s="6" t="n"/>
      <c r="E733" s="6" t="n"/>
      <c r="F733" s="6" t="n"/>
      <c r="G733" s="5" t="n"/>
      <c r="H733" s="5" t="n"/>
      <c r="I733" s="6" t="n"/>
      <c r="J733" s="6" t="n"/>
      <c r="K733" s="6" t="n"/>
      <c r="L733" s="6" t="n"/>
      <c r="M733" s="32" t="n"/>
      <c r="N733" s="13" t="n"/>
      <c r="O733" s="30" t="n"/>
      <c r="P733" s="13" t="n"/>
      <c r="Q733" s="15" t="n"/>
      <c r="R733" s="17" t="n"/>
      <c r="S733" s="17" t="n"/>
      <c r="T733" s="19">
        <f>(Q733*P733)*(1-R733)</f>
        <v/>
      </c>
    </row>
    <row r="734" ht="16" customHeight="1">
      <c r="B734" s="1" t="n">
        <v>45</v>
      </c>
      <c r="C734" s="5" t="n"/>
      <c r="D734" s="6" t="n"/>
      <c r="E734" s="6" t="n"/>
      <c r="F734" s="6" t="n"/>
      <c r="G734" s="5" t="n"/>
      <c r="H734" s="5" t="n"/>
      <c r="I734" s="6" t="n"/>
      <c r="J734" s="6" t="n"/>
      <c r="K734" s="6" t="n"/>
      <c r="L734" s="6" t="n"/>
      <c r="M734" s="32" t="n"/>
      <c r="N734" s="13" t="n"/>
      <c r="O734" s="30" t="n"/>
      <c r="P734" s="13" t="n"/>
      <c r="Q734" s="15" t="n"/>
      <c r="R734" s="17" t="n"/>
      <c r="S734" s="17" t="n"/>
      <c r="T734" s="19">
        <f>(Q734*P734)*(1-R734)</f>
        <v/>
      </c>
    </row>
    <row r="735" ht="16" customHeight="1">
      <c r="B735" s="1" t="n">
        <v>46</v>
      </c>
      <c r="C735" s="5" t="n"/>
      <c r="D735" s="6" t="n"/>
      <c r="E735" s="6" t="n"/>
      <c r="F735" s="6" t="n"/>
      <c r="G735" s="5" t="n"/>
      <c r="H735" s="5" t="n"/>
      <c r="I735" s="6" t="n"/>
      <c r="J735" s="6" t="n"/>
      <c r="K735" s="6" t="n"/>
      <c r="L735" s="6" t="n"/>
      <c r="M735" s="32" t="n"/>
      <c r="N735" s="13" t="n"/>
      <c r="O735" s="30" t="n"/>
      <c r="P735" s="13" t="n"/>
      <c r="Q735" s="15" t="n"/>
      <c r="R735" s="17" t="n"/>
      <c r="S735" s="17" t="n"/>
      <c r="T735" s="19">
        <f>(Q735*P735)*(1-R735)</f>
        <v/>
      </c>
    </row>
    <row r="736" ht="16" customHeight="1">
      <c r="B736" s="1" t="n">
        <v>47</v>
      </c>
      <c r="C736" s="5" t="n"/>
      <c r="D736" s="6" t="n"/>
      <c r="E736" s="6" t="n"/>
      <c r="F736" s="6" t="n"/>
      <c r="G736" s="5" t="n"/>
      <c r="H736" s="5" t="n"/>
      <c r="I736" s="6" t="n"/>
      <c r="J736" s="6" t="n"/>
      <c r="K736" s="6" t="n"/>
      <c r="L736" s="6" t="n"/>
      <c r="M736" s="32" t="n"/>
      <c r="N736" s="13" t="n"/>
      <c r="O736" s="30" t="n"/>
      <c r="P736" s="13" t="n"/>
      <c r="Q736" s="15" t="n"/>
      <c r="R736" s="17" t="n"/>
      <c r="S736" s="17" t="n"/>
      <c r="T736" s="19">
        <f>(Q736*P736)*(1-R736)</f>
        <v/>
      </c>
    </row>
    <row r="737" ht="16" customHeight="1">
      <c r="B737" s="1" t="n">
        <v>48</v>
      </c>
      <c r="C737" s="5" t="n"/>
      <c r="D737" s="6" t="n"/>
      <c r="E737" s="6" t="n"/>
      <c r="F737" s="6" t="n"/>
      <c r="G737" s="5" t="n"/>
      <c r="H737" s="5" t="n"/>
      <c r="I737" s="6" t="n"/>
      <c r="J737" s="6" t="n"/>
      <c r="K737" s="6" t="n"/>
      <c r="L737" s="6" t="n"/>
      <c r="M737" s="32" t="n"/>
      <c r="N737" s="13" t="n"/>
      <c r="O737" s="30" t="n"/>
      <c r="P737" s="13" t="n"/>
      <c r="Q737" s="15" t="n"/>
      <c r="R737" s="17" t="n"/>
      <c r="S737" s="17" t="n"/>
      <c r="T737" s="19">
        <f>(Q737*P737)*(1-R737)</f>
        <v/>
      </c>
    </row>
    <row r="738" ht="16" customHeight="1">
      <c r="B738" s="1" t="n">
        <v>49</v>
      </c>
      <c r="C738" s="5" t="n"/>
      <c r="D738" s="6" t="n"/>
      <c r="E738" s="6" t="n"/>
      <c r="F738" s="6" t="n"/>
      <c r="G738" s="5" t="n"/>
      <c r="H738" s="5" t="n"/>
      <c r="I738" s="6" t="n"/>
      <c r="J738" s="6" t="n"/>
      <c r="K738" s="6" t="n"/>
      <c r="L738" s="6" t="n"/>
      <c r="M738" s="32" t="n"/>
      <c r="N738" s="13" t="n"/>
      <c r="O738" s="30" t="n"/>
      <c r="P738" s="13" t="n"/>
      <c r="Q738" s="15" t="n"/>
      <c r="R738" s="17" t="n"/>
      <c r="S738" s="17" t="n"/>
      <c r="T738" s="19">
        <f>(Q738*P738)*(1-R738)</f>
        <v/>
      </c>
    </row>
    <row r="739" ht="16" customHeight="1">
      <c r="B739" s="1" t="n">
        <v>50</v>
      </c>
      <c r="C739" s="5" t="n"/>
      <c r="D739" s="6" t="n"/>
      <c r="E739" s="6" t="n"/>
      <c r="F739" s="6" t="n"/>
      <c r="G739" s="5" t="n"/>
      <c r="H739" s="5" t="n"/>
      <c r="I739" s="6" t="n"/>
      <c r="J739" s="6" t="n"/>
      <c r="K739" s="6" t="n"/>
      <c r="L739" s="6" t="n"/>
      <c r="M739" s="32" t="n"/>
      <c r="N739" s="13" t="n"/>
      <c r="O739" s="30" t="n"/>
      <c r="P739" s="13" t="n"/>
      <c r="Q739" s="15" t="n"/>
      <c r="R739" s="17" t="n"/>
      <c r="S739" s="17" t="n"/>
      <c r="T739" s="19">
        <f>(Q739*P739)*(1-R739)</f>
        <v/>
      </c>
    </row>
    <row r="740" ht="16" customHeight="1">
      <c r="B740" s="1" t="n">
        <v>51</v>
      </c>
      <c r="C740" s="5" t="n"/>
      <c r="D740" s="6" t="n"/>
      <c r="E740" s="6" t="n"/>
      <c r="F740" s="6" t="n"/>
      <c r="G740" s="5" t="n"/>
      <c r="H740" s="5" t="n"/>
      <c r="I740" s="6" t="n"/>
      <c r="J740" s="6" t="n"/>
      <c r="K740" s="6" t="n"/>
      <c r="L740" s="6" t="n"/>
      <c r="M740" s="32" t="n"/>
      <c r="N740" s="13" t="n"/>
      <c r="O740" s="30" t="n"/>
      <c r="P740" s="13" t="n"/>
      <c r="Q740" s="15" t="n"/>
      <c r="R740" s="17" t="n"/>
      <c r="S740" s="17" t="n"/>
      <c r="T740" s="19">
        <f>(Q740*P740)*(1-R740)</f>
        <v/>
      </c>
    </row>
    <row r="741" ht="16" customHeight="1">
      <c r="B741" s="1" t="n">
        <v>52</v>
      </c>
      <c r="C741" s="5" t="n"/>
      <c r="D741" s="6" t="n"/>
      <c r="E741" s="6" t="n"/>
      <c r="F741" s="6" t="n"/>
      <c r="G741" s="5" t="n"/>
      <c r="H741" s="5" t="n"/>
      <c r="I741" s="6" t="n"/>
      <c r="J741" s="6" t="n"/>
      <c r="K741" s="6" t="n"/>
      <c r="L741" s="6" t="n"/>
      <c r="M741" s="32" t="n"/>
      <c r="N741" s="13" t="n"/>
      <c r="O741" s="30" t="n"/>
      <c r="P741" s="13" t="n"/>
      <c r="Q741" s="15" t="n"/>
      <c r="R741" s="17" t="n"/>
      <c r="S741" s="17" t="n"/>
      <c r="T741" s="19">
        <f>(Q741*P741)*(1-R741)</f>
        <v/>
      </c>
    </row>
    <row r="742" ht="16" customHeight="1">
      <c r="B742" s="1" t="n">
        <v>53</v>
      </c>
      <c r="C742" s="5" t="n"/>
      <c r="D742" s="6" t="n"/>
      <c r="E742" s="6" t="n"/>
      <c r="F742" s="6" t="n"/>
      <c r="G742" s="5" t="n"/>
      <c r="H742" s="5" t="n"/>
      <c r="I742" s="6" t="n"/>
      <c r="J742" s="6" t="n"/>
      <c r="K742" s="6" t="n"/>
      <c r="L742" s="6" t="n"/>
      <c r="M742" s="32" t="n"/>
      <c r="N742" s="13" t="n"/>
      <c r="O742" s="30" t="n"/>
      <c r="P742" s="13" t="n"/>
      <c r="Q742" s="15" t="n"/>
      <c r="R742" s="17" t="n"/>
      <c r="S742" s="17" t="n"/>
      <c r="T742" s="19">
        <f>(Q742*P742)*(1-R742)</f>
        <v/>
      </c>
    </row>
    <row r="743" ht="16" customHeight="1">
      <c r="B743" s="1" t="n">
        <v>54</v>
      </c>
      <c r="C743" s="5" t="n"/>
      <c r="D743" s="6" t="n"/>
      <c r="E743" s="6" t="n"/>
      <c r="F743" s="6" t="n"/>
      <c r="G743" s="5" t="n"/>
      <c r="H743" s="5" t="n"/>
      <c r="I743" s="6" t="n"/>
      <c r="J743" s="6" t="n"/>
      <c r="K743" s="6" t="n"/>
      <c r="L743" s="6" t="n"/>
      <c r="M743" s="32" t="n"/>
      <c r="N743" s="13" t="n"/>
      <c r="O743" s="30" t="n"/>
      <c r="P743" s="13" t="n"/>
      <c r="Q743" s="15" t="n"/>
      <c r="R743" s="17" t="n"/>
      <c r="S743" s="17" t="n"/>
      <c r="T743" s="19">
        <f>(Q743*P743)*(1-R743)</f>
        <v/>
      </c>
    </row>
    <row r="744" ht="16" customHeight="1">
      <c r="B744" s="1" t="n">
        <v>55</v>
      </c>
      <c r="C744" s="5" t="n"/>
      <c r="D744" s="6" t="n"/>
      <c r="E744" s="6" t="n"/>
      <c r="F744" s="6" t="n"/>
      <c r="G744" s="5" t="n"/>
      <c r="H744" s="5" t="n"/>
      <c r="I744" s="6" t="n"/>
      <c r="J744" s="6" t="n"/>
      <c r="K744" s="6" t="n"/>
      <c r="L744" s="6" t="n"/>
      <c r="M744" s="20" t="n"/>
      <c r="N744" s="13" t="n"/>
      <c r="O744" s="30" t="n"/>
      <c r="P744" s="13" t="n"/>
      <c r="Q744" s="15" t="n"/>
      <c r="R744" s="17" t="n"/>
      <c r="S744" s="17" t="n"/>
      <c r="T744" s="19">
        <f>(Q744*P744)*(1-R744)</f>
        <v/>
      </c>
    </row>
    <row r="745" ht="16" customHeight="1">
      <c r="B745" s="1" t="n">
        <v>56</v>
      </c>
      <c r="C745" s="5" t="n"/>
      <c r="D745" s="6" t="n"/>
      <c r="E745" s="6" t="n"/>
      <c r="F745" s="6" t="n"/>
      <c r="G745" s="5" t="n"/>
      <c r="H745" s="5" t="n"/>
      <c r="I745" s="6" t="n"/>
      <c r="J745" s="6" t="n"/>
      <c r="K745" s="6" t="n"/>
      <c r="L745" s="6" t="n"/>
      <c r="M745" s="20" t="n"/>
      <c r="N745" s="13" t="n"/>
      <c r="O745" s="30" t="n"/>
      <c r="P745" s="13" t="n"/>
      <c r="Q745" s="15" t="n"/>
      <c r="R745" s="17" t="n"/>
      <c r="S745" s="17" t="n"/>
      <c r="T745" s="19">
        <f>(Q745*P745)*(1-R745)</f>
        <v/>
      </c>
    </row>
    <row r="746" ht="16" customHeight="1">
      <c r="B746" s="1" t="n">
        <v>57</v>
      </c>
      <c r="C746" s="5" t="n"/>
      <c r="D746" s="6" t="n"/>
      <c r="E746" s="6" t="n"/>
      <c r="F746" s="6" t="n"/>
      <c r="G746" s="5" t="n"/>
      <c r="H746" s="5" t="n"/>
      <c r="I746" s="6" t="n"/>
      <c r="J746" s="6" t="n"/>
      <c r="K746" s="6" t="n"/>
      <c r="L746" s="6" t="n"/>
      <c r="M746" s="32" t="n"/>
      <c r="N746" s="13" t="n"/>
      <c r="O746" s="30" t="n"/>
      <c r="P746" s="13" t="n"/>
      <c r="Q746" s="15" t="n"/>
      <c r="R746" s="17" t="n"/>
      <c r="S746" s="17" t="n"/>
      <c r="T746" s="19">
        <f>(Q746*P746)*(1-R746)</f>
        <v/>
      </c>
    </row>
    <row r="747" ht="16" customHeight="1">
      <c r="B747" s="1" t="n">
        <v>58</v>
      </c>
      <c r="C747" s="5" t="n"/>
      <c r="D747" s="6" t="n"/>
      <c r="E747" s="6" t="n"/>
      <c r="F747" s="6" t="n"/>
      <c r="G747" s="5" t="n"/>
      <c r="H747" s="5" t="n"/>
      <c r="I747" s="6" t="n"/>
      <c r="J747" s="6" t="n"/>
      <c r="K747" s="6" t="n"/>
      <c r="L747" s="6" t="n"/>
      <c r="M747" s="32" t="n"/>
      <c r="N747" s="13" t="n"/>
      <c r="O747" s="30" t="n"/>
      <c r="P747" s="13" t="n"/>
      <c r="Q747" s="15" t="n"/>
      <c r="R747" s="17" t="n"/>
      <c r="S747" s="17" t="n"/>
      <c r="T747" s="19">
        <f>(Q747*P747)*(1-R747)</f>
        <v/>
      </c>
    </row>
    <row r="748" ht="16" customHeight="1">
      <c r="B748" s="1" t="n">
        <v>1</v>
      </c>
      <c r="C748" s="5" t="n"/>
      <c r="D748" s="6" t="n"/>
      <c r="E748" s="6" t="n"/>
      <c r="F748" s="6" t="n"/>
      <c r="G748" s="5" t="n"/>
      <c r="H748" s="5" t="n"/>
      <c r="I748" s="6" t="n"/>
      <c r="J748" s="6" t="n"/>
      <c r="K748" s="6" t="n"/>
      <c r="L748" s="49" t="n"/>
      <c r="M748" s="20" t="n"/>
      <c r="N748" s="13" t="n"/>
      <c r="O748" s="30" t="n"/>
      <c r="P748" s="13" t="n"/>
      <c r="Q748" s="15" t="n"/>
      <c r="R748" s="17" t="n"/>
      <c r="S748" s="17" t="n"/>
      <c r="T748" s="19">
        <f>(Q748*P748)*(1-R748)</f>
        <v/>
      </c>
    </row>
    <row r="749" ht="16" customHeight="1">
      <c r="B749" s="1" t="n">
        <v>2</v>
      </c>
      <c r="C749" s="5" t="n"/>
      <c r="D749" s="6" t="n"/>
      <c r="E749" s="6" t="n"/>
      <c r="F749" s="6" t="n"/>
      <c r="G749" s="5" t="n"/>
      <c r="H749" s="5" t="n"/>
      <c r="I749" s="6" t="n"/>
      <c r="J749" s="6" t="n"/>
      <c r="K749" s="6" t="n"/>
      <c r="L749" s="6" t="n"/>
      <c r="M749" s="20" t="n"/>
      <c r="N749" s="13" t="n"/>
      <c r="O749" s="30" t="n"/>
      <c r="P749" s="13" t="n"/>
      <c r="Q749" s="15" t="n"/>
      <c r="R749" s="17" t="n"/>
      <c r="S749" s="17" t="n"/>
      <c r="T749" s="19">
        <f>(Q749*P749)*(1-R749)</f>
        <v/>
      </c>
    </row>
    <row r="750" ht="16" customHeight="1">
      <c r="B750" s="1" t="n">
        <v>3</v>
      </c>
      <c r="C750" s="5" t="n"/>
      <c r="D750" s="6" t="n"/>
      <c r="E750" s="6" t="n"/>
      <c r="F750" s="6" t="n"/>
      <c r="G750" s="5" t="n"/>
      <c r="H750" s="5" t="n"/>
      <c r="I750" s="6" t="n"/>
      <c r="J750" s="6" t="n"/>
      <c r="K750" s="6" t="n"/>
      <c r="L750" s="6" t="n"/>
      <c r="M750" s="20" t="n"/>
      <c r="N750" s="13" t="n"/>
      <c r="O750" s="30" t="n"/>
      <c r="P750" s="13" t="n"/>
      <c r="Q750" s="15" t="n"/>
      <c r="R750" s="17" t="n"/>
      <c r="S750" s="17" t="n"/>
      <c r="T750" s="19">
        <f>(Q750*P750)*(1-R750)</f>
        <v/>
      </c>
    </row>
    <row r="751" ht="16" customHeight="1">
      <c r="B751" s="1" t="n">
        <v>4</v>
      </c>
      <c r="C751" s="5" t="n"/>
      <c r="D751" s="6" t="n"/>
      <c r="E751" s="6" t="n"/>
      <c r="F751" s="6" t="n"/>
      <c r="G751" s="5" t="n"/>
      <c r="H751" s="5" t="n"/>
      <c r="I751" s="6" t="n"/>
      <c r="J751" s="6" t="n"/>
      <c r="K751" s="6" t="n"/>
      <c r="L751" s="6" t="n"/>
      <c r="M751" s="20" t="n"/>
      <c r="N751" s="13" t="n"/>
      <c r="O751" s="30" t="n"/>
      <c r="P751" s="13" t="n"/>
      <c r="Q751" s="15" t="n"/>
      <c r="R751" s="17" t="n"/>
      <c r="S751" s="17" t="n"/>
      <c r="T751" s="19">
        <f>(Q751*P751)*(1-R751)</f>
        <v/>
      </c>
    </row>
    <row r="752" ht="16" customHeight="1">
      <c r="B752" s="1" t="n">
        <v>5</v>
      </c>
      <c r="C752" s="5" t="n"/>
      <c r="D752" s="6" t="n"/>
      <c r="E752" s="6" t="n"/>
      <c r="F752" s="6" t="n"/>
      <c r="G752" s="5" t="n"/>
      <c r="H752" s="5" t="n"/>
      <c r="I752" s="6" t="n"/>
      <c r="J752" s="6" t="n"/>
      <c r="K752" s="6" t="n"/>
      <c r="L752" s="6" t="n"/>
      <c r="M752" s="20" t="n"/>
      <c r="N752" s="13" t="n"/>
      <c r="O752" s="30" t="n"/>
      <c r="P752" s="13" t="n"/>
      <c r="Q752" s="15" t="n"/>
      <c r="R752" s="17" t="n"/>
      <c r="S752" s="17" t="n"/>
      <c r="T752" s="19">
        <f>(Q752*P752)*(1-R752)</f>
        <v/>
      </c>
    </row>
    <row r="753" ht="16" customHeight="1">
      <c r="B753" s="1" t="n">
        <v>6</v>
      </c>
      <c r="C753" s="5" t="n"/>
      <c r="D753" s="6" t="n"/>
      <c r="E753" s="6" t="n"/>
      <c r="F753" s="6" t="n"/>
      <c r="G753" s="5" t="n"/>
      <c r="H753" s="5" t="n"/>
      <c r="I753" s="6" t="n"/>
      <c r="J753" s="6" t="n"/>
      <c r="K753" s="6" t="n"/>
      <c r="L753" s="6" t="n"/>
      <c r="M753" s="20" t="n"/>
      <c r="N753" s="13" t="n"/>
      <c r="O753" s="30" t="n"/>
      <c r="P753" s="13" t="n"/>
      <c r="Q753" s="15" t="n"/>
      <c r="R753" s="17" t="n"/>
      <c r="S753" s="17" t="n"/>
      <c r="T753" s="19">
        <f>(Q753*P753)*(1-R753)</f>
        <v/>
      </c>
    </row>
    <row r="754" ht="16" customHeight="1">
      <c r="B754" s="1" t="n">
        <v>7</v>
      </c>
      <c r="C754" s="5" t="n"/>
      <c r="D754" s="6" t="n"/>
      <c r="E754" s="6" t="n"/>
      <c r="F754" s="6" t="n"/>
      <c r="G754" s="5" t="n"/>
      <c r="H754" s="5" t="n"/>
      <c r="I754" s="6" t="n"/>
      <c r="J754" s="6" t="n"/>
      <c r="K754" s="6" t="n"/>
      <c r="L754" s="6" t="n"/>
      <c r="M754" s="20" t="n"/>
      <c r="N754" s="13" t="n"/>
      <c r="O754" s="30" t="n"/>
      <c r="P754" s="13" t="n"/>
      <c r="Q754" s="15" t="n"/>
      <c r="R754" s="17" t="n"/>
      <c r="S754" s="17" t="n"/>
      <c r="T754" s="19">
        <f>(Q754*P754)*(1-R754)</f>
        <v/>
      </c>
    </row>
    <row r="755" ht="16" customHeight="1">
      <c r="B755" s="1" t="n">
        <v>8</v>
      </c>
      <c r="C755" s="5" t="n"/>
      <c r="D755" s="6" t="n"/>
      <c r="E755" s="6" t="n"/>
      <c r="F755" s="6" t="n"/>
      <c r="G755" s="5" t="n"/>
      <c r="H755" s="5" t="n"/>
      <c r="I755" s="6" t="n"/>
      <c r="J755" s="6" t="n"/>
      <c r="K755" s="6" t="n"/>
      <c r="L755" s="6" t="n"/>
      <c r="M755" s="20" t="n"/>
      <c r="N755" s="13" t="n"/>
      <c r="O755" s="30" t="n"/>
      <c r="P755" s="13" t="n"/>
      <c r="Q755" s="15" t="n"/>
      <c r="R755" s="17" t="n"/>
      <c r="S755" s="17" t="n"/>
      <c r="T755" s="19">
        <f>(Q755*P755)*(1-R755)</f>
        <v/>
      </c>
    </row>
    <row r="756" ht="16" customHeight="1">
      <c r="B756" s="1" t="n">
        <v>9</v>
      </c>
      <c r="C756" s="5" t="n"/>
      <c r="D756" s="6" t="n"/>
      <c r="E756" s="6" t="n"/>
      <c r="F756" s="6" t="n"/>
      <c r="G756" s="5" t="n"/>
      <c r="H756" s="5" t="n"/>
      <c r="I756" s="6" t="n"/>
      <c r="J756" s="6" t="n"/>
      <c r="K756" s="6" t="n"/>
      <c r="L756" s="6" t="n"/>
      <c r="M756" s="20" t="n"/>
      <c r="N756" s="13" t="n"/>
      <c r="O756" s="30" t="n"/>
      <c r="P756" s="13" t="n"/>
      <c r="Q756" s="15" t="n"/>
      <c r="R756" s="17" t="n"/>
      <c r="S756" s="17" t="n"/>
      <c r="T756" s="19">
        <f>(Q756*P756)*(1-R756)</f>
        <v/>
      </c>
    </row>
    <row r="757" ht="16" customHeight="1">
      <c r="B757" s="1" t="n">
        <v>10</v>
      </c>
      <c r="C757" s="5" t="n"/>
      <c r="D757" s="6" t="n"/>
      <c r="E757" s="6" t="n"/>
      <c r="F757" s="6" t="n"/>
      <c r="G757" s="5" t="n"/>
      <c r="H757" s="5" t="n"/>
      <c r="I757" s="6" t="n"/>
      <c r="J757" s="6" t="n"/>
      <c r="K757" s="6" t="n"/>
      <c r="L757" s="6" t="n"/>
      <c r="M757" s="20" t="n"/>
      <c r="N757" s="13" t="n"/>
      <c r="O757" s="30" t="n"/>
      <c r="P757" s="13" t="n"/>
      <c r="Q757" s="15" t="n"/>
      <c r="R757" s="17" t="n"/>
      <c r="S757" s="17" t="n"/>
      <c r="T757" s="19">
        <f>(Q757*P757)*(1-R757)</f>
        <v/>
      </c>
    </row>
    <row r="758" ht="16" customHeight="1">
      <c r="B758" s="1" t="n">
        <v>11</v>
      </c>
      <c r="C758" s="5" t="n"/>
      <c r="D758" s="6" t="n"/>
      <c r="E758" s="6" t="n"/>
      <c r="F758" s="6" t="n"/>
      <c r="G758" s="5" t="n"/>
      <c r="H758" s="5" t="n"/>
      <c r="I758" s="6" t="n"/>
      <c r="J758" s="6" t="n"/>
      <c r="K758" s="6" t="n"/>
      <c r="L758" s="6" t="n"/>
      <c r="M758" s="20" t="n"/>
      <c r="N758" s="13" t="n"/>
      <c r="O758" s="30" t="n"/>
      <c r="P758" s="13" t="n"/>
      <c r="Q758" s="15" t="n"/>
      <c r="R758" s="17" t="n"/>
      <c r="S758" s="17" t="n"/>
      <c r="T758" s="19">
        <f>(Q758*P758)*(1-R758)</f>
        <v/>
      </c>
    </row>
    <row r="759" ht="16" customHeight="1">
      <c r="B759" s="1" t="n">
        <v>12</v>
      </c>
      <c r="C759" s="5" t="n"/>
      <c r="D759" s="6" t="n"/>
      <c r="E759" s="6" t="n"/>
      <c r="F759" s="6" t="n"/>
      <c r="G759" s="5" t="n"/>
      <c r="H759" s="5" t="n"/>
      <c r="I759" s="6" t="n"/>
      <c r="J759" s="6" t="n"/>
      <c r="K759" s="6" t="n"/>
      <c r="L759" s="6" t="inlineStr">
        <is>
          <t>Ormat</t>
        </is>
      </c>
      <c r="M759" s="20" t="inlineStr">
        <is>
          <t>955.070.841.1</t>
        </is>
      </c>
      <c r="N759" s="13" t="inlineStr">
        <is>
          <t>AJ21-0403</t>
        </is>
      </c>
      <c r="O759" s="30" t="inlineStr">
        <is>
          <t>V</t>
        </is>
      </c>
      <c r="P759" s="13" t="n">
        <v>1</v>
      </c>
      <c r="Q759" s="15" t="n">
        <v>194.8</v>
      </c>
      <c r="R759" s="17" t="n">
        <v>0</v>
      </c>
      <c r="S759" s="17" t="n"/>
      <c r="T759" s="19">
        <f>(Q759*P759)*(1-R759)</f>
        <v/>
      </c>
    </row>
    <row r="760" ht="16" customHeight="1">
      <c r="B760" s="1" t="n">
        <v>13</v>
      </c>
      <c r="C760" s="5" t="n"/>
      <c r="D760" s="6" t="n"/>
      <c r="E760" s="6" t="n"/>
      <c r="F760" s="6" t="n"/>
      <c r="G760" s="5" t="n"/>
      <c r="H760" s="5" t="n"/>
      <c r="I760" s="6" t="n"/>
      <c r="J760" s="6" t="n"/>
      <c r="K760" s="6" t="n"/>
      <c r="L760" s="6" t="n"/>
      <c r="M760" s="20" t="n"/>
      <c r="N760" s="13" t="n"/>
      <c r="O760" s="30" t="n"/>
      <c r="P760" s="13" t="n"/>
      <c r="Q760" s="15" t="n"/>
      <c r="R760" s="17" t="n"/>
      <c r="S760" s="17" t="n"/>
      <c r="T760" s="19">
        <f>(Q760*P760)*(1-R760)</f>
        <v/>
      </c>
    </row>
    <row r="761" ht="16" customHeight="1">
      <c r="B761" s="1" t="n">
        <v>14</v>
      </c>
      <c r="C761" s="5" t="n"/>
      <c r="D761" s="6" t="n"/>
      <c r="E761" s="6" t="n"/>
      <c r="F761" s="6" t="n"/>
      <c r="G761" s="5" t="n"/>
      <c r="H761" s="5" t="n"/>
      <c r="I761" s="6" t="n"/>
      <c r="J761" s="6" t="n"/>
      <c r="K761" s="6" t="n"/>
      <c r="L761" s="6" t="n"/>
      <c r="M761" s="20" t="n"/>
      <c r="N761" s="13" t="n"/>
      <c r="O761" s="30" t="n"/>
      <c r="P761" s="13" t="n"/>
      <c r="Q761" s="15" t="n"/>
      <c r="R761" s="17" t="n"/>
      <c r="S761" s="17" t="n"/>
      <c r="T761" s="19">
        <f>(Q761*P761)*(1-R761)</f>
        <v/>
      </c>
    </row>
    <row r="762" ht="16" customHeight="1">
      <c r="B762" s="1" t="n">
        <v>15</v>
      </c>
      <c r="C762" s="5" t="n"/>
      <c r="D762" s="6" t="n"/>
      <c r="E762" s="6" t="n"/>
      <c r="F762" s="6" t="n"/>
      <c r="G762" s="5" t="n"/>
      <c r="H762" s="5" t="n"/>
      <c r="I762" s="6" t="n"/>
      <c r="J762" s="6" t="n"/>
      <c r="K762" s="6" t="n"/>
      <c r="L762" s="6" t="inlineStr">
        <is>
          <t>Ormat</t>
        </is>
      </c>
      <c r="M762" s="6" t="inlineStr">
        <is>
          <t>955.071.839.1</t>
        </is>
      </c>
      <c r="N762" s="13" t="inlineStr">
        <is>
          <t>AJ22-0308</t>
        </is>
      </c>
      <c r="O762" s="30" t="inlineStr">
        <is>
          <t>V</t>
        </is>
      </c>
      <c r="P762" s="13" t="n">
        <v>15</v>
      </c>
      <c r="Q762" s="15" t="n">
        <v>173</v>
      </c>
      <c r="R762" s="17" t="n">
        <v>0</v>
      </c>
      <c r="S762" s="17" t="n"/>
      <c r="T762" s="19">
        <f>(Q762*P762)*(1-R762)</f>
        <v/>
      </c>
    </row>
    <row r="763" ht="16" customHeight="1">
      <c r="B763" s="1" t="n">
        <v>16</v>
      </c>
      <c r="C763" s="5" t="n"/>
      <c r="D763" s="6" t="n"/>
      <c r="E763" s="6" t="n"/>
      <c r="F763" s="6" t="n"/>
      <c r="G763" s="5" t="n"/>
      <c r="H763" s="5" t="n"/>
      <c r="I763" s="6" t="n"/>
      <c r="J763" s="6" t="n"/>
      <c r="K763" s="6" t="n"/>
      <c r="L763" s="6" t="inlineStr">
        <is>
          <t>Ormat</t>
        </is>
      </c>
      <c r="M763" s="20" t="inlineStr">
        <is>
          <t>955.070.839.1</t>
        </is>
      </c>
      <c r="N763" s="13" t="inlineStr">
        <is>
          <t>AJ20-0903</t>
        </is>
      </c>
      <c r="O763" s="30" t="n"/>
      <c r="P763" s="13" t="n">
        <v>6</v>
      </c>
      <c r="Q763" s="15" t="n">
        <v>110</v>
      </c>
      <c r="R763" s="17" t="n">
        <v>0</v>
      </c>
      <c r="S763" s="17" t="n"/>
      <c r="T763" s="19">
        <f>(Q763*P763)*(1-R763)</f>
        <v/>
      </c>
    </row>
    <row r="764" ht="16" customHeight="1">
      <c r="B764" s="1" t="n">
        <v>17</v>
      </c>
      <c r="C764" s="5" t="n"/>
      <c r="D764" s="6" t="n"/>
      <c r="E764" s="6" t="n"/>
      <c r="F764" s="6" t="n"/>
      <c r="G764" s="5" t="n"/>
      <c r="H764" s="5" t="n"/>
      <c r="I764" s="6" t="n"/>
      <c r="J764" s="6" t="n"/>
      <c r="K764" s="6" t="n"/>
      <c r="L764" s="6" t="n"/>
      <c r="M764" s="20" t="n"/>
      <c r="N764" s="13" t="n"/>
      <c r="O764" s="30" t="n"/>
      <c r="P764" s="13" t="n"/>
      <c r="Q764" s="15" t="n"/>
      <c r="R764" s="17" t="n"/>
      <c r="S764" s="17" t="n"/>
      <c r="T764" s="19">
        <f>(Q764*P764)*(1-R764)</f>
        <v/>
      </c>
    </row>
    <row r="765" ht="16" customHeight="1">
      <c r="B765" s="1" t="n">
        <v>18</v>
      </c>
      <c r="C765" s="5" t="n"/>
      <c r="D765" s="6" t="n"/>
      <c r="E765" s="6" t="n"/>
      <c r="F765" s="6" t="n"/>
      <c r="G765" s="5" t="n"/>
      <c r="H765" s="5" t="n"/>
      <c r="I765" s="6" t="n"/>
      <c r="J765" s="6" t="n"/>
      <c r="K765" s="6" t="n"/>
      <c r="L765" s="6" t="n"/>
      <c r="M765" s="20" t="n"/>
      <c r="N765" s="13" t="n"/>
      <c r="O765" s="30" t="n"/>
      <c r="P765" s="13" t="n"/>
      <c r="Q765" s="15" t="n"/>
      <c r="R765" s="17" t="n"/>
      <c r="S765" s="17" t="n"/>
      <c r="T765" s="19">
        <f>(Q765*P765)*(1-R765)</f>
        <v/>
      </c>
    </row>
    <row r="766" ht="16" customHeight="1">
      <c r="B766" s="1" t="n">
        <v>19</v>
      </c>
      <c r="C766" s="5" t="n"/>
      <c r="D766" s="6" t="n"/>
      <c r="E766" s="6" t="n"/>
      <c r="F766" s="6" t="n"/>
      <c r="G766" s="5" t="n"/>
      <c r="H766" s="5" t="n"/>
      <c r="I766" s="6" t="n"/>
      <c r="J766" s="6" t="n"/>
      <c r="K766" s="6" t="n"/>
      <c r="L766" s="6" t="n"/>
      <c r="M766" s="20" t="n"/>
      <c r="N766" s="13" t="n"/>
      <c r="O766" s="30" t="n"/>
      <c r="P766" s="13" t="n"/>
      <c r="Q766" s="15" t="n"/>
      <c r="R766" s="17" t="n"/>
      <c r="S766" s="17" t="n"/>
      <c r="T766" s="19">
        <f>(Q766*P766)*(1-R766)</f>
        <v/>
      </c>
    </row>
    <row r="767" ht="16" customHeight="1">
      <c r="B767" s="1" t="n">
        <v>20</v>
      </c>
      <c r="C767" s="5" t="n"/>
      <c r="D767" s="6" t="n"/>
      <c r="E767" s="6" t="n"/>
      <c r="F767" s="6" t="n"/>
      <c r="G767" s="5" t="n"/>
      <c r="H767" s="5" t="n"/>
      <c r="I767" s="6" t="n"/>
      <c r="J767" s="6" t="n"/>
      <c r="K767" s="6" t="n"/>
      <c r="L767" s="6" t="n"/>
      <c r="M767" s="20" t="n"/>
      <c r="N767" s="13" t="n"/>
      <c r="O767" s="30" t="n"/>
      <c r="P767" s="13" t="n"/>
      <c r="Q767" s="15" t="n"/>
      <c r="R767" s="17" t="n"/>
      <c r="S767" s="17" t="n"/>
      <c r="T767" s="19">
        <f>(Q767*P767)*(1-R767)</f>
        <v/>
      </c>
    </row>
    <row r="768" ht="16" customHeight="1">
      <c r="B768" s="1" t="n">
        <v>21</v>
      </c>
      <c r="C768" s="5" t="n"/>
      <c r="D768" s="6" t="n"/>
      <c r="E768" s="6" t="n"/>
      <c r="F768" s="6" t="n"/>
      <c r="G768" s="5" t="n"/>
      <c r="H768" s="5" t="n"/>
      <c r="I768" s="6" t="n"/>
      <c r="J768" s="6" t="n"/>
      <c r="K768" s="6" t="n"/>
      <c r="L768" s="6" t="n"/>
      <c r="M768" s="20" t="n"/>
      <c r="N768" s="13" t="n"/>
      <c r="O768" s="30" t="n"/>
      <c r="P768" s="13" t="n"/>
      <c r="Q768" s="15" t="n"/>
      <c r="R768" s="17" t="n"/>
      <c r="S768" s="17" t="n"/>
      <c r="T768" s="19">
        <f>(Q768*P768)*(1-R768)</f>
        <v/>
      </c>
    </row>
    <row r="769" ht="16" customHeight="1">
      <c r="B769" s="1" t="n">
        <v>22</v>
      </c>
      <c r="C769" s="5" t="n"/>
      <c r="D769" s="6" t="n"/>
      <c r="E769" s="6" t="n"/>
      <c r="F769" s="6" t="n"/>
      <c r="G769" s="5" t="n"/>
      <c r="H769" s="5" t="n"/>
      <c r="I769" s="6" t="n"/>
      <c r="J769" s="6" t="n"/>
      <c r="K769" s="6" t="n"/>
      <c r="L769" s="6" t="n"/>
      <c r="M769" s="20" t="n"/>
      <c r="N769" s="13" t="n"/>
      <c r="O769" s="30" t="n"/>
      <c r="P769" s="13" t="n"/>
      <c r="Q769" s="15" t="n"/>
      <c r="R769" s="17" t="n"/>
      <c r="S769" s="17" t="n"/>
      <c r="T769" s="19">
        <f>(Q769*P769)*(1-R769)</f>
        <v/>
      </c>
    </row>
    <row r="770" ht="16" customHeight="1">
      <c r="B770" s="1" t="n">
        <v>23</v>
      </c>
      <c r="C770" s="5" t="n"/>
      <c r="D770" s="6" t="n"/>
      <c r="E770" s="6" t="n"/>
      <c r="F770" s="6" t="n"/>
      <c r="G770" s="5" t="n"/>
      <c r="H770" s="5" t="n"/>
      <c r="I770" s="6" t="n"/>
      <c r="J770" s="6" t="n"/>
      <c r="K770" s="6" t="n"/>
      <c r="L770" s="6" t="n"/>
      <c r="M770" s="20" t="n"/>
      <c r="N770" s="13" t="n"/>
      <c r="O770" s="30" t="n"/>
      <c r="P770" s="13" t="n"/>
      <c r="Q770" s="15" t="n"/>
      <c r="R770" s="17" t="n"/>
      <c r="S770" s="17" t="n"/>
      <c r="T770" s="19" t="n"/>
    </row>
    <row r="771" ht="16" customHeight="1">
      <c r="B771" s="1" t="n">
        <v>24</v>
      </c>
      <c r="C771" s="5" t="n"/>
      <c r="D771" s="6" t="n"/>
      <c r="E771" s="6" t="n"/>
      <c r="F771" s="6" t="n"/>
      <c r="G771" s="5" t="n"/>
      <c r="H771" s="5" t="n"/>
      <c r="I771" s="6" t="n"/>
      <c r="J771" s="6" t="n"/>
      <c r="K771" s="6" t="n"/>
      <c r="L771" s="6" t="n"/>
      <c r="M771" s="20" t="n"/>
      <c r="N771" s="13" t="n"/>
      <c r="O771" s="30" t="n"/>
      <c r="P771" s="13" t="n"/>
      <c r="Q771" s="15" t="n"/>
      <c r="R771" s="17" t="n"/>
      <c r="S771" s="17" t="n"/>
      <c r="T771" s="19">
        <f>(Q771*P771)*(1-R771)</f>
        <v/>
      </c>
    </row>
    <row r="772" ht="16" customHeight="1">
      <c r="B772" s="1" t="n">
        <v>25</v>
      </c>
      <c r="C772" s="5" t="n"/>
      <c r="D772" s="6" t="n"/>
      <c r="E772" s="6" t="n"/>
      <c r="F772" s="6" t="n"/>
      <c r="G772" s="5" t="n"/>
      <c r="H772" s="5" t="n"/>
      <c r="I772" s="6" t="n"/>
      <c r="J772" s="6" t="n"/>
      <c r="K772" s="6" t="n"/>
      <c r="L772" s="6" t="n"/>
      <c r="M772" s="20" t="n"/>
      <c r="N772" s="13" t="n"/>
      <c r="O772" s="30" t="n"/>
      <c r="P772" s="13" t="n"/>
      <c r="Q772" s="15" t="n"/>
      <c r="R772" s="17" t="n"/>
      <c r="S772" s="17" t="n"/>
      <c r="T772" s="19">
        <f>(Q772*P772)*(1-R772)</f>
        <v/>
      </c>
    </row>
    <row r="773" ht="16" customHeight="1">
      <c r="B773" s="1" t="n">
        <v>26</v>
      </c>
      <c r="C773" s="5" t="n"/>
      <c r="D773" s="6" t="n"/>
      <c r="E773" s="6" t="n"/>
      <c r="F773" s="6" t="n"/>
      <c r="G773" s="5" t="n"/>
      <c r="H773" s="5" t="n"/>
      <c r="I773" s="6" t="n"/>
      <c r="J773" s="6" t="n"/>
      <c r="K773" s="6" t="n"/>
      <c r="L773" s="6" t="n"/>
      <c r="M773" s="20" t="n"/>
      <c r="N773" s="13" t="n"/>
      <c r="O773" s="30" t="n"/>
      <c r="P773" s="13" t="n"/>
      <c r="Q773" s="15" t="n"/>
      <c r="R773" s="17" t="n"/>
      <c r="S773" s="17" t="n"/>
      <c r="T773" s="19">
        <f>(Q773*P773)*(1-R773)</f>
        <v/>
      </c>
    </row>
    <row r="774" ht="16" customHeight="1">
      <c r="B774" s="1" t="n">
        <v>27</v>
      </c>
      <c r="C774" s="5" t="n"/>
      <c r="D774" s="6" t="n"/>
      <c r="E774" s="6" t="n"/>
      <c r="F774" s="6" t="n"/>
      <c r="G774" s="5" t="n"/>
      <c r="H774" s="5" t="n"/>
      <c r="I774" s="6" t="n"/>
      <c r="J774" s="6" t="n"/>
      <c r="K774" s="6" t="n"/>
      <c r="L774" s="13" t="n"/>
      <c r="M774" s="13" t="n"/>
      <c r="N774" s="13" t="n"/>
      <c r="O774" s="13" t="n"/>
      <c r="P774" s="13" t="n"/>
      <c r="Q774" s="13" t="n"/>
      <c r="R774" s="13" t="n"/>
      <c r="S774" s="13" t="n"/>
      <c r="T774" s="19">
        <f>(Q774*P774)*(1-R774)</f>
        <v/>
      </c>
    </row>
    <row r="775" ht="16" customHeight="1">
      <c r="B775" s="1" t="n">
        <v>28</v>
      </c>
      <c r="C775" s="5" t="n"/>
      <c r="D775" s="6" t="n"/>
      <c r="E775" s="6" t="n"/>
      <c r="F775" s="6" t="n"/>
      <c r="G775" s="5" t="n"/>
      <c r="H775" s="5" t="n"/>
      <c r="I775" s="6" t="n"/>
      <c r="J775" s="6" t="n"/>
      <c r="K775" s="6" t="n"/>
      <c r="L775" s="6" t="n"/>
      <c r="M775" s="32" t="n"/>
      <c r="N775" s="13" t="n"/>
      <c r="O775" s="30" t="n"/>
      <c r="P775" s="13" t="n"/>
      <c r="Q775" s="15" t="n"/>
      <c r="R775" s="17" t="n"/>
      <c r="S775" s="17" t="n"/>
      <c r="T775" s="19">
        <f>(Q775*P775)*(1-R775)</f>
        <v/>
      </c>
    </row>
    <row r="776" ht="16" customHeight="1">
      <c r="B776" s="1" t="n">
        <v>35</v>
      </c>
      <c r="C776" s="5" t="n"/>
      <c r="D776" s="6" t="n"/>
      <c r="E776" s="6" t="n"/>
      <c r="F776" s="6" t="n"/>
      <c r="G776" s="5" t="n"/>
      <c r="H776" s="5" t="n"/>
      <c r="I776" s="6" t="n"/>
      <c r="J776" s="6" t="n"/>
      <c r="K776" s="6" t="n"/>
      <c r="L776" s="6" t="n"/>
      <c r="M776" s="20" t="n"/>
      <c r="N776" s="13" t="n"/>
      <c r="O776" s="30" t="n"/>
      <c r="P776" s="13" t="n"/>
      <c r="Q776" s="15" t="n"/>
      <c r="R776" s="17" t="n"/>
      <c r="S776" s="17" t="n"/>
      <c r="T776" s="19">
        <f>(Q776*P776)*(1-R776)</f>
        <v/>
      </c>
    </row>
    <row r="777" ht="16" customHeight="1">
      <c r="B777" s="1" t="n">
        <v>36</v>
      </c>
      <c r="C777" s="5" t="n"/>
      <c r="D777" s="6" t="n"/>
      <c r="E777" s="6" t="n"/>
      <c r="F777" s="6" t="n"/>
      <c r="G777" s="5" t="n"/>
      <c r="H777" s="5" t="n"/>
      <c r="I777" s="6" t="n"/>
      <c r="J777" s="6" t="n"/>
      <c r="K777" s="6" t="n"/>
      <c r="L777" s="6" t="n"/>
      <c r="M777" s="20" t="n"/>
      <c r="N777" s="13" t="n"/>
      <c r="O777" s="30" t="n"/>
      <c r="P777" s="13" t="n"/>
      <c r="Q777" s="15" t="n"/>
      <c r="R777" s="17" t="n"/>
      <c r="S777" s="17" t="n"/>
      <c r="T777" s="19">
        <f>(Q777*P777)*(1-R777)</f>
        <v/>
      </c>
    </row>
    <row r="778" ht="16" customHeight="1">
      <c r="B778" s="1" t="n">
        <v>37</v>
      </c>
      <c r="C778" s="5" t="n"/>
      <c r="D778" s="6" t="n"/>
      <c r="E778" s="6" t="n"/>
      <c r="F778" s="6" t="n"/>
      <c r="G778" s="5" t="n"/>
      <c r="H778" s="5" t="n"/>
      <c r="I778" s="6" t="n"/>
      <c r="J778" s="6" t="n"/>
      <c r="K778" s="6" t="n"/>
      <c r="L778" s="6" t="n"/>
      <c r="M778" s="20" t="n"/>
      <c r="N778" s="13" t="n"/>
      <c r="O778" s="30" t="n"/>
      <c r="P778" s="13" t="n"/>
      <c r="Q778" s="15" t="n"/>
      <c r="R778" s="17" t="n"/>
      <c r="S778" s="17" t="n"/>
      <c r="T778" s="19">
        <f>(Q778*P778)*(1-R778)</f>
        <v/>
      </c>
    </row>
    <row r="779" ht="16" customHeight="1">
      <c r="B779" s="1" t="n">
        <v>38</v>
      </c>
      <c r="C779" s="5" t="n"/>
      <c r="D779" s="6" t="n"/>
      <c r="E779" s="6" t="n"/>
      <c r="F779" s="6" t="n"/>
      <c r="G779" s="5" t="n"/>
      <c r="H779" s="5" t="n"/>
      <c r="I779" s="6" t="n"/>
      <c r="J779" s="6" t="n"/>
      <c r="K779" s="6" t="n"/>
    </row>
    <row r="780" ht="16" customHeight="1">
      <c r="B780" s="1" t="n">
        <v>39</v>
      </c>
      <c r="C780" s="5" t="n"/>
      <c r="D780" s="6" t="n"/>
      <c r="E780" s="6" t="n"/>
      <c r="F780" s="6" t="n"/>
      <c r="G780" s="5" t="n"/>
      <c r="H780" s="5" t="n"/>
      <c r="I780" s="6" t="n"/>
      <c r="J780" s="6" t="n"/>
      <c r="K780" s="6" t="n"/>
    </row>
    <row r="781" ht="16" customHeight="1">
      <c r="B781" s="1" t="n">
        <v>40</v>
      </c>
      <c r="C781" s="5" t="n"/>
      <c r="D781" s="6" t="n"/>
      <c r="E781" s="6" t="n"/>
      <c r="F781" s="6" t="n"/>
      <c r="G781" s="5" t="n"/>
      <c r="H781" s="5" t="n"/>
      <c r="I781" s="6" t="n"/>
      <c r="J781" s="6" t="n"/>
      <c r="K781" s="6" t="n"/>
    </row>
    <row r="782" ht="16" customHeight="1">
      <c r="B782" s="1" t="n">
        <v>41</v>
      </c>
      <c r="C782" s="5" t="n"/>
      <c r="D782" s="6" t="n"/>
      <c r="E782" s="6" t="n"/>
      <c r="F782" s="6" t="n"/>
      <c r="G782" s="5" t="n"/>
      <c r="H782" s="5" t="n"/>
      <c r="I782" s="6" t="n"/>
      <c r="J782" s="6" t="n"/>
      <c r="K782" s="6" t="n"/>
      <c r="L782" s="6" t="n"/>
      <c r="M782" s="20" t="n"/>
      <c r="N782" s="13" t="n"/>
      <c r="O782" s="30" t="n"/>
      <c r="P782" s="13" t="n"/>
      <c r="Q782" s="15" t="n"/>
      <c r="R782" s="17" t="n"/>
      <c r="S782" s="17" t="n"/>
      <c r="T782" s="19" t="n"/>
    </row>
    <row r="783" ht="16" customHeight="1">
      <c r="B783" s="1" t="n">
        <v>42</v>
      </c>
      <c r="C783" s="5" t="n"/>
      <c r="D783" s="6" t="n"/>
      <c r="E783" s="6" t="n"/>
      <c r="F783" s="6" t="n"/>
      <c r="G783" s="5" t="n"/>
      <c r="H783" s="5" t="n"/>
      <c r="I783" s="6" t="n"/>
      <c r="J783" s="6" t="n"/>
      <c r="K783" s="6" t="n"/>
      <c r="L783" s="6" t="n"/>
      <c r="M783" s="32" t="n"/>
      <c r="N783" s="13" t="n"/>
      <c r="O783" s="30" t="n"/>
      <c r="P783" s="13" t="n"/>
      <c r="Q783" s="15" t="n"/>
      <c r="R783" s="17" t="n"/>
      <c r="S783" s="17" t="n"/>
      <c r="T783" s="19">
        <f>(Q783*P783)*(1-R783)</f>
        <v/>
      </c>
    </row>
    <row r="784" ht="16" customHeight="1">
      <c r="B784" s="1" t="n">
        <v>43</v>
      </c>
      <c r="C784" s="5" t="n"/>
      <c r="D784" s="6" t="n"/>
      <c r="E784" s="6" t="n"/>
      <c r="F784" s="6" t="n"/>
      <c r="G784" s="5" t="n"/>
      <c r="H784" s="5" t="n"/>
      <c r="I784" s="6" t="n"/>
      <c r="J784" s="6" t="n"/>
      <c r="K784" s="6" t="n"/>
      <c r="L784" s="6" t="n"/>
      <c r="M784" s="32" t="n"/>
      <c r="N784" s="13" t="n"/>
      <c r="O784" s="30" t="n"/>
      <c r="P784" s="13" t="n"/>
      <c r="Q784" s="15" t="n"/>
      <c r="R784" s="17" t="n"/>
      <c r="S784" s="17" t="n"/>
      <c r="T784" s="19">
        <f>(Q784*P784)*(1-R784)</f>
        <v/>
      </c>
    </row>
    <row r="785" ht="16" customHeight="1">
      <c r="B785" s="1" t="n">
        <v>44</v>
      </c>
      <c r="C785" s="5" t="n"/>
      <c r="D785" s="6" t="n"/>
      <c r="E785" s="6" t="n"/>
      <c r="F785" s="6" t="n"/>
      <c r="G785" s="5" t="n"/>
      <c r="H785" s="5" t="n"/>
      <c r="I785" s="6" t="n"/>
      <c r="J785" s="6" t="n"/>
      <c r="K785" s="6" t="n"/>
      <c r="L785" s="6" t="n"/>
      <c r="M785" s="32" t="n"/>
      <c r="N785" s="13" t="n"/>
      <c r="O785" s="30" t="n"/>
      <c r="P785" s="13" t="n"/>
      <c r="Q785" s="15" t="n"/>
      <c r="R785" s="17" t="n"/>
      <c r="S785" s="17" t="n"/>
      <c r="T785" s="19">
        <f>(Q785*P785)*(1-R785)</f>
        <v/>
      </c>
    </row>
    <row r="786" ht="16" customHeight="1">
      <c r="B786" s="1" t="n">
        <v>45</v>
      </c>
      <c r="C786" s="5" t="n"/>
      <c r="D786" s="6" t="n"/>
      <c r="E786" s="6" t="n"/>
      <c r="F786" s="6" t="n"/>
      <c r="G786" s="5" t="n"/>
      <c r="H786" s="5" t="n"/>
      <c r="I786" s="6" t="n"/>
      <c r="J786" s="6" t="n"/>
      <c r="K786" s="6" t="n"/>
      <c r="L786" s="6" t="n"/>
      <c r="M786" s="32" t="n"/>
      <c r="N786" s="13" t="n"/>
      <c r="O786" s="30" t="n"/>
      <c r="P786" s="13" t="n"/>
      <c r="Q786" s="15" t="n"/>
      <c r="R786" s="17" t="n"/>
      <c r="S786" s="17" t="n"/>
      <c r="T786" s="19">
        <f>(Q786*P786)*(1-R786)</f>
        <v/>
      </c>
    </row>
    <row r="787" ht="16" customHeight="1">
      <c r="B787" s="1" t="n">
        <v>46</v>
      </c>
      <c r="C787" s="5" t="n"/>
      <c r="D787" s="6" t="n"/>
      <c r="E787" s="6" t="n"/>
      <c r="F787" s="6" t="n"/>
      <c r="G787" s="5" t="n"/>
      <c r="H787" s="5" t="n"/>
      <c r="I787" s="6" t="n"/>
      <c r="J787" s="6" t="n"/>
      <c r="K787" s="6" t="n"/>
      <c r="L787" s="6" t="n"/>
      <c r="M787" s="32" t="n"/>
      <c r="N787" s="13" t="n"/>
      <c r="O787" s="30" t="n"/>
      <c r="P787" s="13" t="n"/>
      <c r="Q787" s="15" t="n"/>
      <c r="R787" s="17" t="n"/>
      <c r="S787" s="17" t="n"/>
      <c r="T787" s="19">
        <f>(Q787*P787)*(1-R787)</f>
        <v/>
      </c>
    </row>
    <row r="788" ht="16" customHeight="1">
      <c r="B788" s="1" t="n">
        <v>47</v>
      </c>
      <c r="C788" s="5" t="n"/>
      <c r="D788" s="6" t="n"/>
      <c r="E788" s="6" t="n"/>
      <c r="F788" s="6" t="n"/>
      <c r="G788" s="5" t="n"/>
      <c r="H788" s="5" t="n"/>
      <c r="I788" s="6" t="n"/>
      <c r="J788" s="6" t="n"/>
      <c r="K788" s="6" t="n"/>
      <c r="L788" s="6" t="n"/>
      <c r="M788" s="32" t="n"/>
      <c r="N788" s="13" t="n"/>
      <c r="O788" s="30" t="n"/>
      <c r="P788" s="13" t="n"/>
      <c r="Q788" s="15" t="n"/>
      <c r="R788" s="17" t="n"/>
      <c r="S788" s="17" t="n"/>
      <c r="T788" s="19">
        <f>(Q788*P788)*(1-R788)</f>
        <v/>
      </c>
    </row>
    <row r="789" ht="16" customHeight="1">
      <c r="B789" s="1" t="n">
        <v>48</v>
      </c>
      <c r="C789" s="5" t="n"/>
      <c r="D789" s="6" t="n"/>
      <c r="E789" s="6" t="n"/>
      <c r="F789" s="6" t="n"/>
      <c r="G789" s="5" t="n"/>
      <c r="H789" s="5" t="n"/>
      <c r="I789" s="6" t="n"/>
      <c r="J789" s="6" t="n"/>
      <c r="K789" s="6" t="n"/>
      <c r="L789" s="6" t="n"/>
      <c r="M789" s="32" t="n"/>
      <c r="N789" s="13" t="n"/>
      <c r="O789" s="30" t="n"/>
      <c r="P789" s="13" t="n"/>
      <c r="Q789" s="15" t="n"/>
      <c r="R789" s="17" t="n"/>
      <c r="S789" s="17" t="n"/>
      <c r="T789" s="19">
        <f>(Q789*P789)*(1-R789)</f>
        <v/>
      </c>
    </row>
    <row r="790" ht="16" customHeight="1">
      <c r="B790" s="1" t="n">
        <v>49</v>
      </c>
      <c r="C790" s="5" t="n"/>
      <c r="D790" s="6" t="n"/>
      <c r="E790" s="6" t="n"/>
      <c r="F790" s="6" t="n"/>
      <c r="G790" s="5" t="n"/>
      <c r="H790" s="5" t="n"/>
      <c r="I790" s="6" t="n"/>
      <c r="J790" s="6" t="n"/>
      <c r="K790" s="6" t="n"/>
      <c r="L790" s="6" t="n"/>
      <c r="M790" s="32" t="n"/>
      <c r="N790" s="13" t="n"/>
      <c r="O790" s="30" t="n"/>
      <c r="P790" s="13" t="n"/>
      <c r="Q790" s="15" t="n"/>
      <c r="R790" s="17" t="n"/>
      <c r="S790" s="17" t="n"/>
      <c r="T790" s="19">
        <f>(Q790*P790)*(1-R790)</f>
        <v/>
      </c>
    </row>
    <row r="791" ht="16" customHeight="1">
      <c r="B791" s="1" t="n">
        <v>50</v>
      </c>
      <c r="C791" s="5" t="n"/>
      <c r="D791" s="6" t="n"/>
      <c r="E791" s="6" t="n"/>
      <c r="F791" s="6" t="n"/>
      <c r="G791" s="5" t="n"/>
      <c r="H791" s="5" t="n"/>
      <c r="I791" s="6" t="n"/>
      <c r="J791" s="6" t="n"/>
      <c r="K791" s="6" t="n"/>
      <c r="L791" s="6" t="n"/>
      <c r="M791" s="32" t="n"/>
      <c r="N791" s="13" t="n"/>
      <c r="O791" s="30" t="n"/>
      <c r="P791" s="13" t="n"/>
      <c r="Q791" s="15" t="n"/>
      <c r="R791" s="17" t="n"/>
      <c r="S791" s="17" t="n"/>
      <c r="T791" s="19">
        <f>(Q791*P791)*(1-R791)</f>
        <v/>
      </c>
    </row>
    <row r="792" ht="16" customHeight="1">
      <c r="B792" s="1" t="n">
        <v>51</v>
      </c>
      <c r="C792" s="5" t="n"/>
      <c r="D792" s="6" t="n"/>
      <c r="E792" s="6" t="n"/>
      <c r="F792" s="6" t="n"/>
      <c r="G792" s="5" t="n"/>
      <c r="H792" s="5" t="n"/>
      <c r="I792" s="6" t="n"/>
      <c r="J792" s="6" t="n"/>
      <c r="K792" s="6" t="n"/>
      <c r="L792" s="6" t="n"/>
      <c r="M792" s="32" t="n"/>
      <c r="N792" s="13" t="n"/>
      <c r="O792" s="30" t="n"/>
      <c r="P792" s="13" t="n"/>
      <c r="Q792" s="15" t="n"/>
      <c r="R792" s="17" t="n"/>
      <c r="S792" s="17" t="n"/>
      <c r="T792" s="19">
        <f>(Q792*P792)*(1-R792)</f>
        <v/>
      </c>
    </row>
    <row r="793" ht="16" customHeight="1">
      <c r="B793" s="1" t="n">
        <v>52</v>
      </c>
      <c r="C793" s="5" t="n"/>
      <c r="D793" s="6" t="n"/>
      <c r="E793" s="6" t="n"/>
      <c r="F793" s="6" t="n"/>
      <c r="G793" s="5" t="n"/>
      <c r="H793" s="5" t="n"/>
      <c r="I793" s="6" t="n"/>
      <c r="J793" s="6" t="n"/>
      <c r="K793" s="6" t="n"/>
      <c r="L793" s="6" t="n"/>
      <c r="M793" s="32" t="n"/>
      <c r="N793" s="13" t="n"/>
      <c r="O793" s="30" t="n"/>
      <c r="P793" s="13" t="n"/>
      <c r="Q793" s="15" t="n"/>
      <c r="R793" s="17" t="n"/>
      <c r="S793" s="17" t="n"/>
      <c r="T793" s="19">
        <f>(Q793*P793)*(1-R793)</f>
        <v/>
      </c>
    </row>
    <row r="794" ht="16" customHeight="1">
      <c r="B794" s="1" t="n">
        <v>53</v>
      </c>
      <c r="C794" s="5" t="n"/>
      <c r="D794" s="6" t="n"/>
      <c r="E794" s="6" t="n"/>
      <c r="F794" s="6" t="n"/>
      <c r="G794" s="5" t="n"/>
      <c r="H794" s="5" t="n"/>
      <c r="I794" s="6" t="n"/>
      <c r="J794" s="6" t="n"/>
      <c r="K794" s="6" t="n"/>
      <c r="L794" s="6" t="n"/>
      <c r="M794" s="32" t="n"/>
      <c r="N794" s="13" t="n"/>
      <c r="O794" s="30" t="n"/>
      <c r="P794" s="13" t="n"/>
      <c r="Q794" s="15" t="n"/>
      <c r="R794" s="17" t="n"/>
      <c r="S794" s="17" t="n"/>
      <c r="T794" s="19">
        <f>(Q794*P794)*(1-R794)</f>
        <v/>
      </c>
    </row>
    <row r="795" ht="16" customHeight="1">
      <c r="B795" s="1" t="n">
        <v>54</v>
      </c>
      <c r="C795" s="5" t="n"/>
      <c r="D795" s="6" t="n"/>
      <c r="E795" s="6" t="n"/>
      <c r="F795" s="6" t="n"/>
      <c r="G795" s="5" t="n"/>
      <c r="H795" s="5" t="n"/>
      <c r="I795" s="6" t="n"/>
      <c r="J795" s="6" t="n"/>
      <c r="K795" s="6" t="n"/>
      <c r="L795" s="6" t="n"/>
      <c r="M795" s="32" t="n"/>
      <c r="N795" s="13" t="n"/>
      <c r="O795" s="30" t="n"/>
      <c r="P795" s="13" t="n"/>
      <c r="Q795" s="15" t="n"/>
      <c r="R795" s="17" t="n"/>
      <c r="S795" s="17" t="n"/>
      <c r="T795" s="19">
        <f>(Q795*P795)*(1-R795)</f>
        <v/>
      </c>
    </row>
    <row r="796" ht="16" customHeight="1">
      <c r="B796" s="1" t="n">
        <v>55</v>
      </c>
      <c r="C796" s="5" t="n"/>
      <c r="D796" s="6" t="n"/>
      <c r="E796" s="6" t="n"/>
      <c r="F796" s="6" t="n"/>
      <c r="G796" s="5" t="n"/>
      <c r="H796" s="5" t="n"/>
      <c r="I796" s="6" t="n"/>
      <c r="J796" s="6" t="n"/>
      <c r="K796" s="6" t="n"/>
      <c r="L796" s="6" t="n"/>
      <c r="M796" s="20" t="n"/>
      <c r="N796" s="13" t="n"/>
      <c r="O796" s="30" t="n"/>
      <c r="P796" s="13" t="n"/>
      <c r="Q796" s="15" t="n"/>
      <c r="R796" s="17" t="n"/>
      <c r="S796" s="17" t="n"/>
      <c r="T796" s="19">
        <f>(Q796*P796)*(1-R796)</f>
        <v/>
      </c>
    </row>
    <row r="797" ht="16" customHeight="1">
      <c r="B797" s="1" t="n">
        <v>56</v>
      </c>
      <c r="C797" s="5" t="n"/>
      <c r="D797" s="6" t="n"/>
      <c r="E797" s="6" t="n"/>
      <c r="F797" s="6" t="n"/>
      <c r="G797" s="5" t="n"/>
      <c r="H797" s="5" t="n"/>
      <c r="I797" s="6" t="n"/>
      <c r="J797" s="6" t="n"/>
      <c r="K797" s="6" t="n"/>
      <c r="L797" s="6" t="n"/>
      <c r="M797" s="20" t="n"/>
      <c r="N797" s="13" t="n"/>
      <c r="O797" s="30" t="n"/>
      <c r="P797" s="13" t="n"/>
      <c r="Q797" s="15" t="n"/>
      <c r="R797" s="17" t="n"/>
      <c r="S797" s="17" t="n"/>
      <c r="T797" s="19">
        <f>(Q797*P797)*(1-R797)</f>
        <v/>
      </c>
    </row>
    <row r="798" ht="16" customHeight="1">
      <c r="B798" s="1" t="n">
        <v>57</v>
      </c>
      <c r="C798" s="5" t="n"/>
      <c r="D798" s="6" t="n"/>
      <c r="E798" s="6" t="n"/>
      <c r="F798" s="6" t="n"/>
      <c r="G798" s="5" t="n"/>
      <c r="H798" s="5" t="n"/>
      <c r="I798" s="6" t="n"/>
      <c r="J798" s="6" t="n"/>
      <c r="K798" s="6" t="n"/>
      <c r="L798" s="6" t="n"/>
      <c r="M798" s="32" t="n"/>
      <c r="N798" s="13" t="n"/>
      <c r="O798" s="30" t="n"/>
      <c r="P798" s="13" t="n"/>
      <c r="Q798" s="15" t="n"/>
      <c r="R798" s="17" t="n"/>
      <c r="S798" s="17" t="n"/>
      <c r="T798" s="19">
        <f>(Q798*P798)*(1-R798)</f>
        <v/>
      </c>
    </row>
    <row r="799" ht="16" customHeight="1">
      <c r="B799" s="1" t="n">
        <v>58</v>
      </c>
      <c r="C799" s="5" t="n"/>
      <c r="D799" s="6" t="n"/>
      <c r="E799" s="6" t="n"/>
      <c r="F799" s="6" t="n"/>
      <c r="G799" s="5" t="n"/>
      <c r="H799" s="5" t="n"/>
      <c r="I799" s="6" t="n"/>
      <c r="J799" s="6" t="n"/>
      <c r="K799" s="6" t="n"/>
      <c r="L799" s="6" t="n"/>
      <c r="M799" s="32" t="n"/>
      <c r="N799" s="13" t="n"/>
      <c r="O799" s="30" t="n"/>
      <c r="P799" s="13" t="n"/>
      <c r="Q799" s="15" t="n"/>
      <c r="R799" s="17" t="n"/>
      <c r="S799" s="17" t="n"/>
      <c r="T799" s="19">
        <f>(Q799*P799)*(1-R799)</f>
        <v/>
      </c>
    </row>
    <row r="800" ht="16" customHeight="1">
      <c r="B800" s="1" t="n">
        <v>1</v>
      </c>
      <c r="C800" s="5" t="n"/>
      <c r="D800" s="6" t="n"/>
      <c r="E800" s="6" t="n"/>
      <c r="F800" s="6" t="n"/>
      <c r="G800" s="5" t="n"/>
      <c r="H800" s="5" t="n"/>
      <c r="I800" s="6" t="n"/>
      <c r="J800" s="6" t="n"/>
      <c r="K800" s="6" t="n"/>
      <c r="L800" s="49" t="n"/>
      <c r="M800" s="20" t="n"/>
      <c r="N800" s="13" t="n"/>
      <c r="O800" s="30" t="n"/>
      <c r="P800" s="13" t="n"/>
      <c r="Q800" s="15" t="n"/>
      <c r="R800" s="17" t="n"/>
      <c r="S800" s="17" t="n"/>
      <c r="T800" s="19">
        <f>(Q800*P800)*(1-R800)</f>
        <v/>
      </c>
    </row>
    <row r="801" ht="16" customHeight="1">
      <c r="B801" s="1" t="n">
        <v>2</v>
      </c>
      <c r="C801" s="5" t="n"/>
      <c r="D801" s="6" t="n"/>
      <c r="E801" s="6" t="n"/>
      <c r="F801" s="6" t="n"/>
      <c r="G801" s="5" t="n"/>
      <c r="H801" s="5" t="n"/>
      <c r="I801" s="6" t="n"/>
      <c r="J801" s="6" t="n"/>
      <c r="K801" s="6" t="n"/>
      <c r="L801" s="6" t="n"/>
      <c r="M801" s="20" t="n"/>
      <c r="N801" s="13" t="n"/>
      <c r="O801" s="30" t="n"/>
      <c r="P801" s="13" t="n"/>
      <c r="Q801" s="15" t="n"/>
      <c r="R801" s="17" t="n"/>
      <c r="S801" s="17" t="n"/>
      <c r="T801" s="19">
        <f>(Q801*P801)*(1-R801)</f>
        <v/>
      </c>
    </row>
    <row r="802" ht="16" customHeight="1">
      <c r="B802" s="1" t="n">
        <v>3</v>
      </c>
      <c r="C802" s="5" t="n"/>
      <c r="D802" s="6" t="n"/>
      <c r="E802" s="6" t="n"/>
      <c r="F802" s="6" t="n"/>
      <c r="G802" s="5" t="n"/>
      <c r="H802" s="5" t="n"/>
      <c r="I802" s="6" t="n"/>
      <c r="J802" s="6" t="n"/>
      <c r="K802" s="6" t="n"/>
      <c r="L802" s="6" t="n"/>
      <c r="M802" s="20" t="n"/>
      <c r="N802" s="13" t="n"/>
      <c r="O802" s="30" t="n"/>
      <c r="P802" s="13" t="n"/>
      <c r="Q802" s="15" t="n"/>
      <c r="R802" s="17" t="n"/>
      <c r="S802" s="17" t="n"/>
      <c r="T802" s="19">
        <f>(Q802*P802)*(1-R802)</f>
        <v/>
      </c>
    </row>
    <row r="803" ht="16" customHeight="1">
      <c r="B803" s="1" t="n">
        <v>4</v>
      </c>
      <c r="C803" s="5" t="n"/>
      <c r="D803" s="6" t="n"/>
      <c r="E803" s="6" t="n"/>
      <c r="F803" s="6" t="n"/>
      <c r="G803" s="5" t="n"/>
      <c r="H803" s="5" t="n"/>
      <c r="I803" s="6" t="n"/>
      <c r="J803" s="6" t="n"/>
      <c r="K803" s="6" t="n"/>
      <c r="L803" s="6" t="n"/>
      <c r="M803" s="20" t="n"/>
      <c r="N803" s="13" t="n"/>
      <c r="O803" s="30" t="n"/>
      <c r="P803" s="13" t="n"/>
      <c r="Q803" s="15" t="n"/>
      <c r="R803" s="17" t="n"/>
      <c r="S803" s="17" t="n"/>
      <c r="T803" s="19">
        <f>(Q803*P803)*(1-R803)</f>
        <v/>
      </c>
    </row>
    <row r="804" ht="16" customHeight="1">
      <c r="B804" s="1" t="n">
        <v>5</v>
      </c>
      <c r="C804" s="5" t="n"/>
      <c r="D804" s="6" t="n"/>
      <c r="E804" s="6" t="n"/>
      <c r="F804" s="6" t="n"/>
      <c r="G804" s="5" t="n"/>
      <c r="H804" s="5" t="n"/>
      <c r="I804" s="6" t="n"/>
      <c r="J804" s="6" t="n"/>
      <c r="K804" s="6" t="n"/>
      <c r="L804" s="6" t="n"/>
      <c r="M804" s="20" t="n"/>
      <c r="N804" s="13" t="n"/>
      <c r="O804" s="30" t="n"/>
      <c r="P804" s="13" t="n"/>
      <c r="Q804" s="15" t="n"/>
      <c r="R804" s="17" t="n"/>
      <c r="S804" s="17" t="n"/>
      <c r="T804" s="19">
        <f>(Q804*P804)*(1-R804)</f>
        <v/>
      </c>
    </row>
    <row r="805" ht="16" customHeight="1">
      <c r="B805" s="1" t="n">
        <v>6</v>
      </c>
      <c r="C805" s="5" t="n"/>
      <c r="D805" s="6" t="n"/>
      <c r="E805" s="6" t="n"/>
      <c r="F805" s="6" t="n"/>
      <c r="G805" s="5" t="n"/>
      <c r="H805" s="5" t="n"/>
      <c r="I805" s="6" t="n"/>
      <c r="J805" s="6" t="n"/>
      <c r="K805" s="6" t="n"/>
      <c r="L805" s="6" t="n"/>
      <c r="M805" s="20" t="n"/>
      <c r="N805" s="13" t="n"/>
      <c r="O805" s="30" t="n"/>
      <c r="P805" s="13" t="n"/>
      <c r="Q805" s="15" t="n"/>
      <c r="R805" s="17" t="n"/>
      <c r="S805" s="17" t="n"/>
      <c r="T805" s="19">
        <f>(Q805*P805)*(1-R805)</f>
        <v/>
      </c>
    </row>
    <row r="806" ht="16" customHeight="1">
      <c r="B806" s="1" t="n">
        <v>7</v>
      </c>
      <c r="C806" s="5" t="n"/>
      <c r="D806" s="6" t="n"/>
      <c r="E806" s="6" t="n"/>
      <c r="F806" s="6" t="n"/>
      <c r="G806" s="5" t="n"/>
      <c r="H806" s="5" t="n"/>
      <c r="I806" s="6" t="n"/>
      <c r="J806" s="6" t="n"/>
      <c r="K806" s="6" t="n"/>
      <c r="L806" s="6" t="n"/>
      <c r="M806" s="20" t="n"/>
      <c r="N806" s="13" t="n"/>
      <c r="O806" s="30" t="n"/>
      <c r="P806" s="13" t="n"/>
      <c r="Q806" s="15" t="n"/>
      <c r="R806" s="17" t="n"/>
      <c r="S806" s="17" t="n"/>
      <c r="T806" s="19">
        <f>(Q806*P806)*(1-R806)</f>
        <v/>
      </c>
    </row>
    <row r="807" ht="16" customHeight="1">
      <c r="B807" s="1" t="n">
        <v>8</v>
      </c>
      <c r="C807" s="5" t="n"/>
      <c r="D807" s="6" t="n"/>
      <c r="E807" s="6" t="n"/>
      <c r="F807" s="6" t="n"/>
      <c r="G807" s="5" t="n"/>
      <c r="H807" s="5" t="n"/>
      <c r="I807" s="6" t="n"/>
      <c r="J807" s="6" t="n"/>
      <c r="K807" s="6" t="n"/>
      <c r="L807" s="6" t="n"/>
      <c r="M807" s="20" t="n"/>
      <c r="N807" s="13" t="n"/>
      <c r="O807" s="30" t="n"/>
      <c r="P807" s="13" t="n"/>
      <c r="Q807" s="15" t="n"/>
      <c r="R807" s="17" t="n"/>
      <c r="S807" s="17" t="n"/>
      <c r="T807" s="19">
        <f>(Q807*P807)*(1-R807)</f>
        <v/>
      </c>
    </row>
    <row r="808" ht="16" customHeight="1">
      <c r="B808" s="1" t="n">
        <v>9</v>
      </c>
      <c r="C808" s="5" t="n"/>
      <c r="D808" s="6" t="n"/>
      <c r="E808" s="6" t="n"/>
      <c r="F808" s="6" t="n"/>
      <c r="G808" s="5" t="n"/>
      <c r="H808" s="5" t="n"/>
      <c r="I808" s="6" t="n"/>
      <c r="J808" s="6" t="n"/>
      <c r="K808" s="6" t="n"/>
      <c r="L808" s="6" t="n"/>
      <c r="M808" s="20" t="n"/>
      <c r="N808" s="13" t="n"/>
      <c r="O808" s="30" t="n"/>
      <c r="P808" s="13" t="n"/>
      <c r="Q808" s="15" t="n"/>
      <c r="R808" s="17" t="n"/>
      <c r="S808" s="17" t="n"/>
      <c r="T808" s="19">
        <f>(Q808*P808)*(1-R808)</f>
        <v/>
      </c>
    </row>
    <row r="809" ht="16" customHeight="1">
      <c r="B809" s="1" t="n">
        <v>10</v>
      </c>
      <c r="C809" s="5" t="n"/>
      <c r="D809" s="6" t="n"/>
      <c r="E809" s="6" t="n"/>
      <c r="F809" s="6" t="n"/>
      <c r="G809" s="5" t="n"/>
      <c r="H809" s="5" t="n"/>
      <c r="I809" s="6" t="n"/>
      <c r="J809" s="6" t="n"/>
      <c r="K809" s="6" t="n"/>
      <c r="L809" s="6" t="n"/>
      <c r="M809" s="20" t="n"/>
      <c r="N809" s="13" t="n"/>
      <c r="O809" s="30" t="n"/>
      <c r="P809" s="13" t="n"/>
      <c r="Q809" s="15" t="n"/>
      <c r="R809" s="17" t="n"/>
      <c r="S809" s="17" t="n"/>
      <c r="T809" s="19">
        <f>(Q809*P809)*(1-R809)</f>
        <v/>
      </c>
    </row>
    <row r="810" ht="16" customHeight="1">
      <c r="B810" s="1" t="n">
        <v>11</v>
      </c>
      <c r="C810" s="5" t="n"/>
      <c r="D810" s="6" t="n"/>
      <c r="E810" s="6" t="n"/>
      <c r="F810" s="6" t="n"/>
      <c r="G810" s="5" t="n"/>
      <c r="H810" s="5" t="n"/>
      <c r="I810" s="6" t="n"/>
      <c r="J810" s="6" t="n"/>
      <c r="K810" s="6" t="n"/>
      <c r="L810" s="6" t="n"/>
      <c r="M810" s="20" t="n"/>
      <c r="N810" s="13" t="n"/>
      <c r="O810" s="30" t="n"/>
      <c r="P810" s="13" t="n"/>
      <c r="Q810" s="15" t="n"/>
      <c r="R810" s="17" t="n"/>
      <c r="S810" s="17" t="n"/>
      <c r="T810" s="19">
        <f>(Q810*P810)*(1-R810)</f>
        <v/>
      </c>
    </row>
    <row r="811" ht="16" customHeight="1">
      <c r="B811" s="1" t="n">
        <v>12</v>
      </c>
      <c r="C811" s="5" t="n"/>
      <c r="D811" s="6" t="n"/>
      <c r="E811" s="6" t="n"/>
      <c r="F811" s="6" t="n"/>
      <c r="G811" s="5" t="n"/>
      <c r="H811" s="5" t="n"/>
      <c r="I811" s="6" t="n"/>
      <c r="J811" s="6" t="n"/>
      <c r="K811" s="6" t="n"/>
      <c r="L811" s="6" t="inlineStr">
        <is>
          <t>Ormat</t>
        </is>
      </c>
      <c r="M811" s="20" t="inlineStr">
        <is>
          <t>955.070.841.1</t>
        </is>
      </c>
      <c r="N811" s="13" t="inlineStr">
        <is>
          <t>AJ21-0403</t>
        </is>
      </c>
      <c r="O811" s="30" t="inlineStr">
        <is>
          <t>V</t>
        </is>
      </c>
      <c r="P811" s="13" t="n">
        <v>1</v>
      </c>
      <c r="Q811" s="15" t="n">
        <v>194.8</v>
      </c>
      <c r="R811" s="17" t="n">
        <v>0</v>
      </c>
      <c r="S811" s="17" t="n"/>
      <c r="T811" s="19">
        <f>(Q811*P811)*(1-R811)</f>
        <v/>
      </c>
    </row>
    <row r="812" ht="16" customHeight="1">
      <c r="B812" s="1" t="n">
        <v>13</v>
      </c>
      <c r="C812" s="5" t="n"/>
      <c r="D812" s="6" t="n"/>
      <c r="E812" s="6" t="n"/>
      <c r="F812" s="6" t="n"/>
      <c r="G812" s="5" t="n"/>
      <c r="H812" s="5" t="n"/>
      <c r="I812" s="6" t="n"/>
      <c r="J812" s="6" t="n"/>
      <c r="K812" s="6" t="n"/>
      <c r="L812" s="6" t="n"/>
      <c r="M812" s="20" t="n"/>
      <c r="N812" s="13" t="n"/>
      <c r="O812" s="30" t="n"/>
      <c r="P812" s="13" t="n"/>
      <c r="Q812" s="15" t="n"/>
      <c r="R812" s="17" t="n"/>
      <c r="S812" s="17" t="n"/>
      <c r="T812" s="19">
        <f>(Q812*P812)*(1-R812)</f>
        <v/>
      </c>
    </row>
    <row r="813" ht="16" customHeight="1">
      <c r="B813" s="1" t="n">
        <v>14</v>
      </c>
      <c r="C813" s="5" t="n"/>
      <c r="D813" s="6" t="n"/>
      <c r="E813" s="6" t="n"/>
      <c r="F813" s="6" t="n"/>
      <c r="G813" s="5" t="n"/>
      <c r="H813" s="5" t="n"/>
      <c r="I813" s="6" t="n"/>
      <c r="J813" s="6" t="n"/>
      <c r="K813" s="6" t="n"/>
      <c r="L813" s="6" t="n"/>
      <c r="M813" s="20" t="n"/>
      <c r="N813" s="13" t="n"/>
      <c r="O813" s="30" t="n"/>
      <c r="P813" s="13" t="n"/>
      <c r="Q813" s="15" t="n"/>
      <c r="R813" s="17" t="n"/>
      <c r="S813" s="17" t="n"/>
      <c r="T813" s="19">
        <f>(Q813*P813)*(1-R813)</f>
        <v/>
      </c>
    </row>
    <row r="814" ht="16" customHeight="1">
      <c r="B814" s="1" t="n">
        <v>15</v>
      </c>
      <c r="C814" s="5" t="n"/>
      <c r="D814" s="6" t="n"/>
      <c r="E814" s="6" t="n"/>
      <c r="F814" s="6" t="n"/>
      <c r="G814" s="5" t="n"/>
      <c r="H814" s="5" t="n"/>
      <c r="I814" s="6" t="n"/>
      <c r="J814" s="6" t="n"/>
      <c r="K814" s="6" t="n"/>
      <c r="L814" s="6" t="inlineStr">
        <is>
          <t>Ormat</t>
        </is>
      </c>
      <c r="M814" s="20" t="inlineStr">
        <is>
          <t>955.071.365.1</t>
        </is>
      </c>
      <c r="N814" s="13" t="inlineStr">
        <is>
          <t>AJ22-0602</t>
        </is>
      </c>
      <c r="O814" s="30" t="inlineStr">
        <is>
          <t>V</t>
        </is>
      </c>
      <c r="P814" s="13" t="n">
        <v>3</v>
      </c>
      <c r="Q814" s="15" t="n">
        <v>209</v>
      </c>
      <c r="R814" s="17" t="n">
        <v>0</v>
      </c>
      <c r="S814" s="17" t="n"/>
      <c r="T814" s="19">
        <f>(Q814*P814)*(1-R814)</f>
        <v/>
      </c>
    </row>
    <row r="815" ht="16" customHeight="1">
      <c r="B815" s="1" t="n">
        <v>16</v>
      </c>
      <c r="C815" s="5" t="n"/>
      <c r="D815" s="6" t="n"/>
      <c r="E815" s="6" t="n"/>
      <c r="F815" s="6" t="n"/>
      <c r="G815" s="5" t="n"/>
      <c r="H815" s="5" t="n"/>
      <c r="I815" s="6" t="n"/>
      <c r="J815" s="6" t="n"/>
      <c r="K815" s="6" t="n"/>
      <c r="L815" s="6" t="inlineStr">
        <is>
          <t>Ormat</t>
        </is>
      </c>
      <c r="M815" s="20" t="inlineStr">
        <is>
          <t>955.070.839.1</t>
        </is>
      </c>
      <c r="N815" s="13" t="inlineStr">
        <is>
          <t>AJ20-1003</t>
        </is>
      </c>
      <c r="O815" s="30" t="n"/>
      <c r="P815" s="13" t="n">
        <v>2</v>
      </c>
      <c r="Q815" s="15" t="n">
        <v>110</v>
      </c>
      <c r="R815" s="17" t="n">
        <v>0</v>
      </c>
      <c r="S815" s="17" t="n"/>
      <c r="T815" s="19">
        <f>(Q815*P815)*(1-R815)</f>
        <v/>
      </c>
    </row>
    <row r="816" ht="16" customHeight="1">
      <c r="B816" s="1" t="n">
        <v>17</v>
      </c>
      <c r="C816" s="5" t="n"/>
      <c r="D816" s="6" t="n"/>
      <c r="E816" s="6" t="n"/>
      <c r="F816" s="6" t="n"/>
      <c r="G816" s="5" t="n"/>
      <c r="H816" s="5" t="n"/>
      <c r="I816" s="6" t="n"/>
      <c r="J816" s="6" t="n"/>
      <c r="K816" s="6" t="n"/>
      <c r="L816" s="6" t="n"/>
      <c r="M816" s="20" t="n"/>
      <c r="N816" s="13" t="n"/>
      <c r="O816" s="30" t="n"/>
      <c r="P816" s="13" t="n"/>
      <c r="Q816" s="15" t="n"/>
      <c r="R816" s="17" t="n"/>
      <c r="S816" s="17" t="n"/>
      <c r="T816" s="19">
        <f>(Q816*P816)*(1-R816)</f>
        <v/>
      </c>
    </row>
    <row r="817" ht="16" customHeight="1">
      <c r="B817" s="1" t="n">
        <v>18</v>
      </c>
      <c r="C817" s="5" t="n"/>
      <c r="D817" s="6" t="n"/>
      <c r="E817" s="6" t="n"/>
      <c r="F817" s="6" t="n"/>
      <c r="G817" s="5" t="n"/>
      <c r="H817" s="5" t="n"/>
      <c r="I817" s="6" t="n"/>
      <c r="J817" s="6" t="n"/>
      <c r="K817" s="6" t="n"/>
      <c r="L817" s="6" t="n"/>
      <c r="M817" s="20" t="n"/>
      <c r="N817" s="13" t="n"/>
      <c r="O817" s="30" t="n"/>
      <c r="P817" s="13" t="n"/>
      <c r="Q817" s="15" t="n"/>
      <c r="R817" s="17" t="n"/>
      <c r="S817" s="17" t="n"/>
      <c r="T817" s="19">
        <f>(Q817*P817)*(1-R817)</f>
        <v/>
      </c>
    </row>
    <row r="818" ht="16" customHeight="1">
      <c r="B818" s="1" t="n">
        <v>19</v>
      </c>
      <c r="C818" s="5" t="n"/>
      <c r="D818" s="6" t="n"/>
      <c r="E818" s="6" t="n"/>
      <c r="F818" s="6" t="n"/>
      <c r="G818" s="5" t="n"/>
      <c r="H818" s="5" t="n"/>
      <c r="I818" s="6" t="n"/>
      <c r="J818" s="6" t="n"/>
      <c r="K818" s="6" t="n"/>
      <c r="L818" s="6" t="n"/>
      <c r="M818" s="20" t="n"/>
      <c r="N818" s="13" t="n"/>
      <c r="O818" s="30" t="n"/>
      <c r="P818" s="13" t="n"/>
      <c r="Q818" s="15" t="n"/>
      <c r="R818" s="17" t="n"/>
      <c r="S818" s="17" t="n"/>
      <c r="T818" s="19">
        <f>(Q818*P818)*(1-R818)</f>
        <v/>
      </c>
    </row>
    <row r="819" ht="16" customHeight="1">
      <c r="B819" s="1" t="n">
        <v>20</v>
      </c>
      <c r="C819" s="5" t="n"/>
      <c r="D819" s="6" t="n"/>
      <c r="E819" s="6" t="n"/>
      <c r="F819" s="6" t="n"/>
      <c r="G819" s="5" t="n"/>
      <c r="H819" s="5" t="n"/>
      <c r="I819" s="6" t="n"/>
      <c r="J819" s="6" t="n"/>
      <c r="K819" s="6" t="n"/>
      <c r="L819" s="6" t="n"/>
      <c r="M819" s="20" t="n"/>
      <c r="N819" s="13" t="n"/>
      <c r="O819" s="30" t="n"/>
      <c r="P819" s="13" t="n"/>
      <c r="Q819" s="15" t="n"/>
      <c r="R819" s="17" t="n"/>
      <c r="S819" s="17" t="n"/>
      <c r="T819" s="19">
        <f>(Q819*P819)*(1-R819)</f>
        <v/>
      </c>
    </row>
    <row r="820" ht="16" customHeight="1">
      <c r="B820" s="1" t="n">
        <v>21</v>
      </c>
      <c r="C820" s="5" t="n"/>
      <c r="D820" s="6" t="n"/>
      <c r="E820" s="6" t="n"/>
      <c r="F820" s="6" t="n"/>
      <c r="G820" s="5" t="n"/>
      <c r="H820" s="5" t="n"/>
      <c r="I820" s="6" t="n"/>
      <c r="J820" s="6" t="n"/>
      <c r="K820" s="6" t="n"/>
      <c r="L820" s="6" t="n"/>
      <c r="M820" s="20" t="n"/>
      <c r="N820" s="13" t="n"/>
      <c r="O820" s="30" t="n"/>
      <c r="P820" s="13" t="n"/>
      <c r="Q820" s="15" t="n"/>
      <c r="R820" s="17" t="n"/>
      <c r="S820" s="17" t="n"/>
      <c r="T820" s="19">
        <f>(Q820*P820)*(1-R820)</f>
        <v/>
      </c>
    </row>
    <row r="821" ht="16" customHeight="1">
      <c r="B821" s="1" t="n">
        <v>22</v>
      </c>
      <c r="C821" s="5" t="n"/>
      <c r="D821" s="6" t="n"/>
      <c r="E821" s="6" t="n"/>
      <c r="F821" s="6" t="n"/>
      <c r="G821" s="5" t="n"/>
      <c r="H821" s="5" t="n"/>
      <c r="I821" s="6" t="n"/>
      <c r="J821" s="6" t="n"/>
      <c r="K821" s="6" t="n"/>
      <c r="L821" s="6" t="n"/>
      <c r="M821" s="20" t="n"/>
      <c r="N821" s="13" t="n"/>
      <c r="O821" s="30" t="n"/>
      <c r="P821" s="13" t="n"/>
      <c r="Q821" s="15" t="n"/>
      <c r="R821" s="17" t="n"/>
      <c r="S821" s="17" t="n"/>
      <c r="T821" s="19">
        <f>(Q821*P821)*(1-R821)</f>
        <v/>
      </c>
    </row>
    <row r="822" ht="16" customHeight="1">
      <c r="B822" s="1" t="n">
        <v>23</v>
      </c>
      <c r="C822" s="5" t="n"/>
      <c r="D822" s="6" t="n"/>
      <c r="E822" s="6" t="n"/>
      <c r="F822" s="6" t="n"/>
      <c r="G822" s="5" t="n"/>
      <c r="H822" s="5" t="n"/>
      <c r="I822" s="6" t="n"/>
      <c r="J822" s="6" t="n"/>
      <c r="K822" s="6" t="n"/>
      <c r="L822" s="6" t="n"/>
      <c r="M822" s="20" t="n"/>
      <c r="N822" s="13" t="n"/>
      <c r="O822" s="30" t="n"/>
      <c r="P822" s="13" t="n"/>
      <c r="Q822" s="15" t="n"/>
      <c r="R822" s="17" t="n"/>
      <c r="S822" s="17" t="n"/>
      <c r="T822" s="19" t="n"/>
    </row>
    <row r="823" ht="16" customHeight="1">
      <c r="B823" s="1" t="n">
        <v>24</v>
      </c>
      <c r="C823" s="5" t="n"/>
      <c r="D823" s="6" t="n"/>
      <c r="E823" s="6" t="n"/>
      <c r="F823" s="6" t="n"/>
      <c r="G823" s="5" t="n"/>
      <c r="H823" s="5" t="n"/>
      <c r="I823" s="6" t="n"/>
      <c r="J823" s="6" t="n"/>
      <c r="K823" s="6" t="n"/>
      <c r="L823" s="6" t="n"/>
      <c r="M823" s="20" t="n"/>
      <c r="N823" s="13" t="n"/>
      <c r="O823" s="30" t="n"/>
      <c r="P823" s="13" t="n"/>
      <c r="Q823" s="15" t="n"/>
      <c r="R823" s="17" t="n"/>
      <c r="S823" s="17" t="n"/>
      <c r="T823" s="19">
        <f>(Q823*P823)*(1-R823)</f>
        <v/>
      </c>
    </row>
    <row r="824" ht="16" customHeight="1">
      <c r="B824" s="1" t="n">
        <v>25</v>
      </c>
      <c r="C824" s="5" t="n"/>
      <c r="D824" s="6" t="n"/>
      <c r="E824" s="6" t="n"/>
      <c r="F824" s="6" t="n"/>
      <c r="G824" s="5" t="n"/>
      <c r="H824" s="5" t="n"/>
      <c r="I824" s="6" t="n"/>
      <c r="J824" s="6" t="n"/>
      <c r="K824" s="6" t="n"/>
      <c r="L824" s="6" t="n"/>
      <c r="M824" s="20" t="n"/>
      <c r="N824" s="13" t="n"/>
      <c r="O824" s="30" t="n"/>
      <c r="P824" s="13" t="n"/>
      <c r="Q824" s="15" t="n"/>
      <c r="R824" s="17" t="n"/>
      <c r="S824" s="17" t="n"/>
      <c r="T824" s="19">
        <f>(Q824*P824)*(1-R824)</f>
        <v/>
      </c>
    </row>
    <row r="825" ht="16" customHeight="1">
      <c r="B825" s="1" t="n">
        <v>26</v>
      </c>
      <c r="C825" s="5" t="n"/>
      <c r="D825" s="6" t="n"/>
      <c r="E825" s="6" t="n"/>
      <c r="F825" s="6" t="n"/>
      <c r="G825" s="5" t="n"/>
      <c r="H825" s="5" t="n"/>
      <c r="I825" s="6" t="n"/>
      <c r="J825" s="6" t="n"/>
      <c r="K825" s="6" t="n"/>
      <c r="L825" s="6" t="n"/>
      <c r="M825" s="20" t="n"/>
      <c r="N825" s="13" t="n"/>
      <c r="O825" s="30" t="n"/>
      <c r="P825" s="13" t="n"/>
      <c r="Q825" s="15" t="n"/>
      <c r="R825" s="17" t="n"/>
      <c r="S825" s="17" t="n"/>
      <c r="T825" s="19">
        <f>(Q825*P825)*(1-R825)</f>
        <v/>
      </c>
    </row>
    <row r="826" ht="16" customHeight="1">
      <c r="B826" s="1" t="n">
        <v>27</v>
      </c>
      <c r="C826" s="5" t="n"/>
      <c r="D826" s="6" t="n"/>
      <c r="E826" s="6" t="n"/>
      <c r="F826" s="6" t="n"/>
      <c r="G826" s="5" t="n"/>
      <c r="H826" s="5" t="n"/>
      <c r="I826" s="6" t="n"/>
      <c r="J826" s="6" t="n"/>
      <c r="K826" s="6" t="n"/>
      <c r="L826" s="13" t="n"/>
      <c r="M826" s="13" t="n"/>
      <c r="N826" s="13" t="n"/>
      <c r="O826" s="13" t="n"/>
      <c r="P826" s="13" t="n"/>
      <c r="Q826" s="13" t="n"/>
      <c r="R826" s="13" t="n"/>
      <c r="S826" s="13" t="n"/>
      <c r="T826" s="19">
        <f>(Q826*P826)*(1-R826)</f>
        <v/>
      </c>
    </row>
    <row r="827" ht="16" customHeight="1">
      <c r="B827" s="1" t="n">
        <v>28</v>
      </c>
      <c r="C827" s="5" t="n"/>
      <c r="D827" s="6" t="n"/>
      <c r="E827" s="6" t="n"/>
      <c r="F827" s="6" t="n"/>
      <c r="G827" s="5" t="n"/>
      <c r="H827" s="5" t="n"/>
      <c r="I827" s="6" t="n"/>
      <c r="J827" s="6" t="n"/>
      <c r="K827" s="6" t="n"/>
      <c r="L827" s="6" t="n"/>
      <c r="M827" s="32" t="n"/>
      <c r="N827" s="13" t="n"/>
      <c r="O827" s="30" t="n"/>
      <c r="P827" s="13" t="n"/>
      <c r="Q827" s="15" t="n"/>
      <c r="R827" s="17" t="n"/>
      <c r="S827" s="17" t="n"/>
      <c r="T827" s="19">
        <f>(Q827*P827)*(1-R827)</f>
        <v/>
      </c>
    </row>
    <row r="828" ht="16" customHeight="1">
      <c r="B828" s="1" t="n">
        <v>35</v>
      </c>
      <c r="C828" s="5" t="n"/>
      <c r="D828" s="6" t="n"/>
      <c r="E828" s="6" t="n"/>
      <c r="F828" s="6" t="n"/>
      <c r="G828" s="5" t="n"/>
      <c r="H828" s="5" t="n"/>
      <c r="I828" s="6" t="n"/>
      <c r="J828" s="6" t="n"/>
      <c r="K828" s="6" t="n"/>
      <c r="L828" s="6" t="n"/>
      <c r="M828" s="20" t="n"/>
      <c r="N828" s="13" t="n"/>
      <c r="O828" s="30" t="n"/>
      <c r="P828" s="13" t="n"/>
      <c r="Q828" s="15" t="n"/>
      <c r="R828" s="17" t="n"/>
      <c r="S828" s="17" t="n"/>
      <c r="T828" s="19">
        <f>(Q828*P828)*(1-R828)</f>
        <v/>
      </c>
    </row>
    <row r="829" ht="16" customHeight="1">
      <c r="B829" s="1" t="n">
        <v>36</v>
      </c>
      <c r="C829" s="5" t="n"/>
      <c r="D829" s="6" t="n"/>
      <c r="E829" s="6" t="n"/>
      <c r="F829" s="6" t="n"/>
      <c r="G829" s="5" t="n"/>
      <c r="H829" s="5" t="n"/>
      <c r="I829" s="6" t="n"/>
      <c r="J829" s="6" t="n"/>
      <c r="K829" s="6" t="n"/>
      <c r="L829" s="6" t="n"/>
      <c r="M829" s="20" t="n"/>
      <c r="N829" s="13" t="n"/>
      <c r="O829" s="30" t="n"/>
      <c r="P829" s="13" t="n"/>
      <c r="Q829" s="15" t="n"/>
      <c r="R829" s="17" t="n"/>
      <c r="S829" s="17" t="n"/>
      <c r="T829" s="19">
        <f>(Q829*P829)*(1-R829)</f>
        <v/>
      </c>
    </row>
    <row r="830" ht="16" customHeight="1">
      <c r="B830" s="1" t="n">
        <v>37</v>
      </c>
      <c r="C830" s="5" t="n"/>
      <c r="D830" s="6" t="n"/>
      <c r="E830" s="6" t="n"/>
      <c r="F830" s="6" t="n"/>
      <c r="G830" s="5" t="n"/>
      <c r="H830" s="5" t="n"/>
      <c r="I830" s="6" t="n"/>
      <c r="J830" s="6" t="n"/>
      <c r="K830" s="6" t="n"/>
      <c r="L830" s="6" t="n"/>
      <c r="M830" s="20" t="n"/>
      <c r="N830" s="13" t="n"/>
      <c r="O830" s="30" t="n"/>
      <c r="P830" s="13" t="n"/>
      <c r="Q830" s="15" t="n"/>
      <c r="R830" s="17" t="n"/>
      <c r="S830" s="17" t="n"/>
      <c r="T830" s="19">
        <f>(Q830*P830)*(1-R830)</f>
        <v/>
      </c>
    </row>
    <row r="831" ht="16" customHeight="1">
      <c r="B831" s="1" t="n">
        <v>38</v>
      </c>
      <c r="C831" s="5" t="n"/>
      <c r="D831" s="6" t="n"/>
      <c r="E831" s="6" t="n"/>
      <c r="F831" s="6" t="n"/>
      <c r="G831" s="5" t="n"/>
      <c r="H831" s="5" t="n"/>
      <c r="I831" s="6" t="n"/>
      <c r="J831" s="6" t="n"/>
      <c r="K831" s="6" t="n"/>
    </row>
    <row r="832" ht="16" customHeight="1">
      <c r="B832" s="1" t="n">
        <v>39</v>
      </c>
      <c r="C832" s="5" t="n"/>
      <c r="D832" s="6" t="n"/>
      <c r="E832" s="6" t="n"/>
      <c r="F832" s="6" t="n"/>
      <c r="G832" s="5" t="n"/>
      <c r="H832" s="5" t="n"/>
      <c r="I832" s="6" t="n"/>
      <c r="J832" s="6" t="n"/>
      <c r="K832" s="6" t="n"/>
    </row>
    <row r="833" ht="16" customHeight="1">
      <c r="B833" s="1" t="n">
        <v>40</v>
      </c>
      <c r="C833" s="5" t="n"/>
      <c r="D833" s="6" t="n"/>
      <c r="E833" s="6" t="n"/>
      <c r="F833" s="6" t="n"/>
      <c r="G833" s="5" t="n"/>
      <c r="H833" s="5" t="n"/>
      <c r="I833" s="6" t="n"/>
      <c r="J833" s="6" t="n"/>
      <c r="K833" s="6" t="n"/>
    </row>
    <row r="834" ht="16" customHeight="1">
      <c r="B834" s="1" t="n">
        <v>41</v>
      </c>
      <c r="C834" s="5" t="n"/>
      <c r="D834" s="6" t="n"/>
      <c r="E834" s="6" t="n"/>
      <c r="F834" s="6" t="n"/>
      <c r="G834" s="5" t="n"/>
      <c r="H834" s="5" t="n"/>
      <c r="I834" s="6" t="n"/>
      <c r="J834" s="6" t="n"/>
      <c r="K834" s="6" t="n"/>
      <c r="L834" s="6" t="n"/>
      <c r="M834" s="20" t="n"/>
      <c r="N834" s="13" t="n"/>
      <c r="O834" s="30" t="n"/>
      <c r="P834" s="13" t="n"/>
      <c r="Q834" s="15" t="n"/>
      <c r="R834" s="17" t="n"/>
      <c r="S834" s="17" t="n"/>
      <c r="T834" s="19" t="n"/>
    </row>
    <row r="835" ht="16" customHeight="1">
      <c r="B835" s="1" t="n">
        <v>42</v>
      </c>
      <c r="C835" s="5" t="n"/>
      <c r="D835" s="6" t="n"/>
      <c r="E835" s="6" t="n"/>
      <c r="F835" s="6" t="n"/>
      <c r="G835" s="5" t="n"/>
      <c r="H835" s="5" t="n"/>
      <c r="I835" s="6" t="n"/>
      <c r="J835" s="6" t="n"/>
      <c r="K835" s="6" t="n"/>
      <c r="L835" s="6" t="n"/>
      <c r="M835" s="32" t="n"/>
      <c r="N835" s="13" t="n"/>
      <c r="O835" s="30" t="n"/>
      <c r="P835" s="13" t="n"/>
      <c r="Q835" s="15" t="n"/>
      <c r="R835" s="17" t="n"/>
      <c r="S835" s="17" t="n"/>
      <c r="T835" s="19">
        <f>(Q835*P835)*(1-R835)</f>
        <v/>
      </c>
    </row>
    <row r="836" ht="16" customHeight="1">
      <c r="B836" s="1" t="n">
        <v>43</v>
      </c>
      <c r="C836" s="5" t="n"/>
      <c r="D836" s="6" t="n"/>
      <c r="E836" s="6" t="n"/>
      <c r="F836" s="6" t="n"/>
      <c r="G836" s="5" t="n"/>
      <c r="H836" s="5" t="n"/>
      <c r="I836" s="6" t="n"/>
      <c r="J836" s="6" t="n"/>
      <c r="K836" s="6" t="n"/>
      <c r="L836" s="6" t="n"/>
      <c r="M836" s="32" t="n"/>
      <c r="N836" s="13" t="n"/>
      <c r="O836" s="30" t="n"/>
      <c r="P836" s="13" t="n"/>
      <c r="Q836" s="15" t="n"/>
      <c r="R836" s="17" t="n"/>
      <c r="S836" s="17" t="n"/>
      <c r="T836" s="19">
        <f>(Q836*P836)*(1-R836)</f>
        <v/>
      </c>
    </row>
    <row r="837" ht="16" customHeight="1">
      <c r="B837" s="1" t="n">
        <v>44</v>
      </c>
      <c r="C837" s="5" t="n"/>
      <c r="D837" s="6" t="n"/>
      <c r="E837" s="6" t="n"/>
      <c r="F837" s="6" t="n"/>
      <c r="G837" s="5" t="n"/>
      <c r="H837" s="5" t="n"/>
      <c r="I837" s="6" t="n"/>
      <c r="J837" s="6" t="n"/>
      <c r="K837" s="6" t="n"/>
      <c r="L837" s="6" t="n"/>
      <c r="M837" s="32" t="n"/>
      <c r="N837" s="13" t="n"/>
      <c r="O837" s="30" t="n"/>
      <c r="P837" s="13" t="n"/>
      <c r="Q837" s="15" t="n"/>
      <c r="R837" s="17" t="n"/>
      <c r="S837" s="17" t="n"/>
      <c r="T837" s="19">
        <f>(Q837*P837)*(1-R837)</f>
        <v/>
      </c>
    </row>
    <row r="838" ht="16" customHeight="1">
      <c r="B838" s="1" t="n">
        <v>45</v>
      </c>
      <c r="C838" s="5" t="n"/>
      <c r="D838" s="6" t="n"/>
      <c r="E838" s="6" t="n"/>
      <c r="F838" s="6" t="n"/>
      <c r="G838" s="5" t="n"/>
      <c r="H838" s="5" t="n"/>
      <c r="I838" s="6" t="n"/>
      <c r="J838" s="6" t="n"/>
      <c r="K838" s="6" t="n"/>
      <c r="L838" s="6" t="n"/>
      <c r="M838" s="32" t="n"/>
      <c r="N838" s="13" t="n"/>
      <c r="O838" s="30" t="n"/>
      <c r="P838" s="13" t="n"/>
      <c r="Q838" s="15" t="n"/>
      <c r="R838" s="17" t="n"/>
      <c r="S838" s="17" t="n"/>
      <c r="T838" s="19">
        <f>(Q838*P838)*(1-R838)</f>
        <v/>
      </c>
    </row>
    <row r="839" ht="16" customHeight="1">
      <c r="B839" s="1" t="n">
        <v>46</v>
      </c>
      <c r="C839" s="5" t="n"/>
      <c r="D839" s="6" t="n"/>
      <c r="E839" s="6" t="n"/>
      <c r="F839" s="6" t="n"/>
      <c r="G839" s="5" t="n"/>
      <c r="H839" s="5" t="n"/>
      <c r="I839" s="6" t="n"/>
      <c r="J839" s="6" t="n"/>
      <c r="K839" s="6" t="n"/>
      <c r="L839" s="6" t="n"/>
      <c r="M839" s="32" t="n"/>
      <c r="N839" s="13" t="n"/>
      <c r="O839" s="30" t="n"/>
      <c r="P839" s="13" t="n"/>
      <c r="Q839" s="15" t="n"/>
      <c r="R839" s="17" t="n"/>
      <c r="S839" s="17" t="n"/>
      <c r="T839" s="19">
        <f>(Q839*P839)*(1-R839)</f>
        <v/>
      </c>
    </row>
    <row r="840" ht="16" customHeight="1">
      <c r="B840" s="1" t="n">
        <v>47</v>
      </c>
      <c r="C840" s="5" t="n"/>
      <c r="D840" s="6" t="n"/>
      <c r="E840" s="6" t="n"/>
      <c r="F840" s="6" t="n"/>
      <c r="G840" s="5" t="n"/>
      <c r="H840" s="5" t="n"/>
      <c r="I840" s="6" t="n"/>
      <c r="J840" s="6" t="n"/>
      <c r="K840" s="6" t="n"/>
      <c r="L840" s="6" t="n"/>
      <c r="M840" s="32" t="n"/>
      <c r="N840" s="13" t="n"/>
      <c r="O840" s="30" t="n"/>
      <c r="P840" s="13" t="n"/>
      <c r="Q840" s="15" t="n"/>
      <c r="R840" s="17" t="n"/>
      <c r="S840" s="17" t="n"/>
      <c r="T840" s="19">
        <f>(Q840*P840)*(1-R840)</f>
        <v/>
      </c>
    </row>
    <row r="841" ht="16" customHeight="1">
      <c r="B841" s="1" t="n">
        <v>48</v>
      </c>
      <c r="C841" s="5" t="n"/>
      <c r="D841" s="6" t="n"/>
      <c r="E841" s="6" t="n"/>
      <c r="F841" s="6" t="n"/>
      <c r="G841" s="5" t="n"/>
      <c r="H841" s="5" t="n"/>
      <c r="I841" s="6" t="n"/>
      <c r="J841" s="6" t="n"/>
      <c r="K841" s="6" t="n"/>
      <c r="L841" s="6" t="n"/>
      <c r="M841" s="32" t="n"/>
      <c r="N841" s="13" t="n"/>
      <c r="O841" s="30" t="n"/>
      <c r="P841" s="13" t="n"/>
      <c r="Q841" s="15" t="n"/>
      <c r="R841" s="17" t="n"/>
      <c r="S841" s="17" t="n"/>
      <c r="T841" s="19">
        <f>(Q841*P841)*(1-R841)</f>
        <v/>
      </c>
    </row>
    <row r="842" ht="16" customHeight="1">
      <c r="B842" s="1" t="n">
        <v>49</v>
      </c>
      <c r="C842" s="5" t="n"/>
      <c r="D842" s="6" t="n"/>
      <c r="E842" s="6" t="n"/>
      <c r="F842" s="6" t="n"/>
      <c r="G842" s="5" t="n"/>
      <c r="H842" s="5" t="n"/>
      <c r="I842" s="6" t="n"/>
      <c r="J842" s="6" t="n"/>
      <c r="K842" s="6" t="n"/>
      <c r="L842" s="6" t="n"/>
      <c r="M842" s="32" t="n"/>
      <c r="N842" s="13" t="n"/>
      <c r="O842" s="30" t="n"/>
      <c r="P842" s="13" t="n"/>
      <c r="Q842" s="15" t="n"/>
      <c r="R842" s="17" t="n"/>
      <c r="S842" s="17" t="n"/>
      <c r="T842" s="19">
        <f>(Q842*P842)*(1-R842)</f>
        <v/>
      </c>
    </row>
    <row r="843" ht="16" customHeight="1">
      <c r="B843" s="1" t="n">
        <v>50</v>
      </c>
      <c r="C843" s="5" t="n"/>
      <c r="D843" s="6" t="n"/>
      <c r="E843" s="6" t="n"/>
      <c r="F843" s="6" t="n"/>
      <c r="G843" s="5" t="n"/>
      <c r="H843" s="5" t="n"/>
      <c r="I843" s="6" t="n"/>
      <c r="J843" s="6" t="n"/>
      <c r="K843" s="6" t="n"/>
      <c r="L843" s="6" t="n"/>
      <c r="M843" s="32" t="n"/>
      <c r="N843" s="13" t="n"/>
      <c r="O843" s="30" t="n"/>
      <c r="P843" s="13" t="n"/>
      <c r="Q843" s="15" t="n"/>
      <c r="R843" s="17" t="n"/>
      <c r="S843" s="17" t="n"/>
      <c r="T843" s="19">
        <f>(Q843*P843)*(1-R843)</f>
        <v/>
      </c>
    </row>
    <row r="844" ht="16" customHeight="1">
      <c r="B844" s="1" t="n">
        <v>51</v>
      </c>
      <c r="C844" s="5" t="n"/>
      <c r="D844" s="6" t="n"/>
      <c r="E844" s="6" t="n"/>
      <c r="F844" s="6" t="n"/>
      <c r="G844" s="5" t="n"/>
      <c r="H844" s="5" t="n"/>
      <c r="I844" s="6" t="n"/>
      <c r="J844" s="6" t="n"/>
      <c r="K844" s="6" t="n"/>
      <c r="L844" s="6" t="n"/>
      <c r="M844" s="32" t="n"/>
      <c r="N844" s="13" t="n"/>
      <c r="O844" s="30" t="n"/>
      <c r="P844" s="13" t="n"/>
      <c r="Q844" s="15" t="n"/>
      <c r="R844" s="17" t="n"/>
      <c r="S844" s="17" t="n"/>
      <c r="T844" s="19">
        <f>(Q844*P844)*(1-R844)</f>
        <v/>
      </c>
    </row>
    <row r="845" ht="16" customHeight="1">
      <c r="B845" s="1" t="n">
        <v>52</v>
      </c>
      <c r="C845" s="5" t="n"/>
      <c r="D845" s="6" t="n"/>
      <c r="E845" s="6" t="n"/>
      <c r="F845" s="6" t="n"/>
      <c r="G845" s="5" t="n"/>
      <c r="H845" s="5" t="n"/>
      <c r="I845" s="6" t="n"/>
      <c r="J845" s="6" t="n"/>
      <c r="K845" s="6" t="n"/>
      <c r="L845" s="6" t="n"/>
      <c r="M845" s="32" t="n"/>
      <c r="N845" s="13" t="n"/>
      <c r="O845" s="30" t="n"/>
      <c r="P845" s="13" t="n"/>
      <c r="Q845" s="15" t="n"/>
      <c r="R845" s="17" t="n"/>
      <c r="S845" s="17" t="n"/>
      <c r="T845" s="19">
        <f>(Q845*P845)*(1-R845)</f>
        <v/>
      </c>
    </row>
    <row r="846" ht="16" customHeight="1">
      <c r="B846" s="1" t="n">
        <v>53</v>
      </c>
      <c r="C846" s="5" t="n"/>
      <c r="D846" s="6" t="n"/>
      <c r="E846" s="6" t="n"/>
      <c r="F846" s="6" t="n"/>
      <c r="G846" s="5" t="n"/>
      <c r="H846" s="5" t="n"/>
      <c r="I846" s="6" t="n"/>
      <c r="J846" s="6" t="n"/>
      <c r="K846" s="6" t="n"/>
      <c r="L846" s="6" t="n"/>
      <c r="M846" s="32" t="n"/>
      <c r="N846" s="13" t="n"/>
      <c r="O846" s="30" t="n"/>
      <c r="P846" s="13" t="n"/>
      <c r="Q846" s="15" t="n"/>
      <c r="R846" s="17" t="n"/>
      <c r="S846" s="17" t="n"/>
      <c r="T846" s="19">
        <f>(Q846*P846)*(1-R846)</f>
        <v/>
      </c>
    </row>
    <row r="847" ht="16" customHeight="1">
      <c r="B847" s="1" t="n">
        <v>54</v>
      </c>
      <c r="C847" s="5" t="n"/>
      <c r="D847" s="6" t="n"/>
      <c r="E847" s="6" t="n"/>
      <c r="F847" s="6" t="n"/>
      <c r="G847" s="5" t="n"/>
      <c r="H847" s="5" t="n"/>
      <c r="I847" s="6" t="n"/>
      <c r="J847" s="6" t="n"/>
      <c r="K847" s="6" t="n"/>
      <c r="L847" s="6" t="n"/>
      <c r="M847" s="32" t="n"/>
      <c r="N847" s="13" t="n"/>
      <c r="O847" s="30" t="n"/>
      <c r="P847" s="13" t="n"/>
      <c r="Q847" s="15" t="n"/>
      <c r="R847" s="17" t="n"/>
      <c r="S847" s="17" t="n"/>
      <c r="T847" s="19">
        <f>(Q847*P847)*(1-R847)</f>
        <v/>
      </c>
    </row>
    <row r="848" ht="16" customHeight="1">
      <c r="B848" s="1" t="n">
        <v>55</v>
      </c>
      <c r="C848" s="5" t="n"/>
      <c r="D848" s="6" t="n"/>
      <c r="E848" s="6" t="n"/>
      <c r="F848" s="6" t="n"/>
      <c r="G848" s="5" t="n"/>
      <c r="H848" s="5" t="n"/>
      <c r="I848" s="6" t="n"/>
      <c r="J848" s="6" t="n"/>
      <c r="K848" s="6" t="n"/>
      <c r="L848" s="6" t="n"/>
      <c r="M848" s="20" t="n"/>
      <c r="N848" s="13" t="n"/>
      <c r="O848" s="30" t="n"/>
      <c r="P848" s="13" t="n"/>
      <c r="Q848" s="15" t="n"/>
      <c r="R848" s="17" t="n"/>
      <c r="S848" s="17" t="n"/>
      <c r="T848" s="19">
        <f>(Q848*P848)*(1-R848)</f>
        <v/>
      </c>
    </row>
    <row r="849" ht="16" customHeight="1">
      <c r="B849" s="1" t="n">
        <v>56</v>
      </c>
      <c r="C849" s="5" t="n"/>
      <c r="D849" s="6" t="n"/>
      <c r="E849" s="6" t="n"/>
      <c r="F849" s="6" t="n"/>
      <c r="G849" s="5" t="n"/>
      <c r="H849" s="5" t="n"/>
      <c r="I849" s="6" t="n"/>
      <c r="J849" s="6" t="n"/>
      <c r="K849" s="6" t="n"/>
      <c r="L849" s="6" t="n"/>
      <c r="M849" s="20" t="n"/>
      <c r="N849" s="13" t="n"/>
      <c r="O849" s="30" t="n"/>
      <c r="P849" s="13" t="n"/>
      <c r="Q849" s="15" t="n"/>
      <c r="R849" s="17" t="n"/>
      <c r="S849" s="17" t="n"/>
      <c r="T849" s="19">
        <f>(Q849*P849)*(1-R849)</f>
        <v/>
      </c>
    </row>
    <row r="850" ht="16" customHeight="1">
      <c r="B850" s="1" t="n">
        <v>57</v>
      </c>
      <c r="C850" s="5" t="n"/>
      <c r="D850" s="6" t="n"/>
      <c r="E850" s="6" t="n"/>
      <c r="F850" s="6" t="n"/>
      <c r="G850" s="5" t="n"/>
      <c r="H850" s="5" t="n"/>
      <c r="I850" s="6" t="n"/>
      <c r="J850" s="6" t="n"/>
      <c r="K850" s="6" t="n"/>
      <c r="L850" s="6" t="n"/>
      <c r="M850" s="32" t="n"/>
      <c r="N850" s="13" t="n"/>
      <c r="O850" s="30" t="n"/>
      <c r="P850" s="13" t="n"/>
      <c r="Q850" s="15" t="n"/>
      <c r="R850" s="17" t="n"/>
      <c r="S850" s="17" t="n"/>
      <c r="T850" s="19">
        <f>(Q850*P850)*(1-R850)</f>
        <v/>
      </c>
    </row>
    <row r="851" ht="16" customHeight="1">
      <c r="B851" s="1" t="n">
        <v>58</v>
      </c>
      <c r="C851" s="5" t="n"/>
      <c r="D851" s="6" t="n"/>
      <c r="E851" s="6" t="n"/>
      <c r="F851" s="6" t="n"/>
      <c r="G851" s="5" t="n"/>
      <c r="H851" s="5" t="n"/>
      <c r="I851" s="6" t="n"/>
      <c r="J851" s="6" t="n"/>
      <c r="K851" s="6" t="n"/>
      <c r="L851" s="6" t="n"/>
      <c r="M851" s="32" t="n"/>
      <c r="N851" s="13" t="n"/>
      <c r="O851" s="30" t="n"/>
      <c r="P851" s="13" t="n"/>
      <c r="Q851" s="15" t="n"/>
      <c r="R851" s="17" t="n"/>
      <c r="S851" s="17" t="n"/>
      <c r="T851" s="19">
        <f>(Q851*P851)*(1-R851)</f>
        <v/>
      </c>
    </row>
    <row r="852" ht="16" customHeight="1">
      <c r="B852" s="1" t="n">
        <v>1</v>
      </c>
      <c r="C852" s="5" t="n"/>
      <c r="D852" s="6" t="n"/>
      <c r="E852" s="6" t="n"/>
      <c r="F852" s="6" t="n"/>
      <c r="G852" s="5" t="n"/>
      <c r="H852" s="5" t="n"/>
      <c r="I852" s="6" t="n"/>
      <c r="J852" s="6" t="n"/>
      <c r="K852" s="6" t="n"/>
      <c r="L852" s="49" t="n"/>
      <c r="M852" s="20" t="n"/>
      <c r="N852" s="13" t="n"/>
      <c r="O852" s="30" t="n"/>
      <c r="P852" s="13" t="n"/>
      <c r="Q852" s="15" t="n"/>
      <c r="R852" s="17" t="n"/>
      <c r="S852" s="17" t="n"/>
      <c r="T852" s="19">
        <f>(Q852*P852)*(1-R852)</f>
        <v/>
      </c>
    </row>
    <row r="853" ht="16" customHeight="1">
      <c r="B853" s="1" t="n">
        <v>2</v>
      </c>
      <c r="C853" s="5" t="n"/>
      <c r="D853" s="6" t="n"/>
      <c r="E853" s="6" t="n"/>
      <c r="F853" s="6" t="n"/>
      <c r="G853" s="5" t="n"/>
      <c r="H853" s="5" t="n"/>
      <c r="I853" s="6" t="n"/>
      <c r="J853" s="6" t="n"/>
      <c r="K853" s="6" t="n"/>
      <c r="L853" s="6" t="n"/>
      <c r="M853" s="20" t="n"/>
      <c r="N853" s="13" t="n"/>
      <c r="O853" s="30" t="n"/>
      <c r="P853" s="13" t="n"/>
      <c r="Q853" s="15" t="n"/>
      <c r="R853" s="17" t="n"/>
      <c r="S853" s="17" t="n"/>
      <c r="T853" s="19">
        <f>(Q853*P853)*(1-R853)</f>
        <v/>
      </c>
    </row>
    <row r="854" ht="16" customHeight="1">
      <c r="B854" s="1" t="n">
        <v>3</v>
      </c>
      <c r="C854" s="5" t="n"/>
      <c r="D854" s="6" t="n"/>
      <c r="E854" s="6" t="n"/>
      <c r="F854" s="6" t="n"/>
      <c r="G854" s="5" t="n"/>
      <c r="H854" s="5" t="n"/>
      <c r="I854" s="6" t="n"/>
      <c r="J854" s="6" t="n"/>
      <c r="K854" s="6" t="n"/>
      <c r="L854" s="6" t="n"/>
      <c r="M854" s="20" t="n"/>
      <c r="N854" s="13" t="n"/>
      <c r="O854" s="30" t="n"/>
      <c r="P854" s="13" t="n"/>
      <c r="Q854" s="15" t="n"/>
      <c r="R854" s="17" t="n"/>
      <c r="S854" s="17" t="n"/>
      <c r="T854" s="19">
        <f>(Q854*P854)*(1-R854)</f>
        <v/>
      </c>
    </row>
    <row r="855" ht="16" customHeight="1">
      <c r="B855" s="1" t="n">
        <v>4</v>
      </c>
      <c r="C855" s="5" t="n"/>
      <c r="D855" s="6" t="n"/>
      <c r="E855" s="6" t="n"/>
      <c r="F855" s="6" t="n"/>
      <c r="G855" s="5" t="n"/>
      <c r="H855" s="5" t="n"/>
      <c r="I855" s="6" t="n"/>
      <c r="J855" s="6" t="n"/>
      <c r="K855" s="6" t="n"/>
      <c r="L855" s="6" t="n"/>
      <c r="M855" s="20" t="n"/>
      <c r="N855" s="13" t="n"/>
      <c r="O855" s="30" t="n"/>
      <c r="P855" s="13" t="n"/>
      <c r="Q855" s="15" t="n"/>
      <c r="R855" s="17" t="n"/>
      <c r="S855" s="17" t="n"/>
      <c r="T855" s="19">
        <f>(Q855*P855)*(1-R855)</f>
        <v/>
      </c>
    </row>
    <row r="856" ht="16" customHeight="1">
      <c r="B856" s="1" t="n">
        <v>5</v>
      </c>
      <c r="C856" s="5" t="n"/>
      <c r="D856" s="6" t="n"/>
      <c r="E856" s="6" t="n"/>
      <c r="F856" s="6" t="n"/>
      <c r="G856" s="5" t="n"/>
      <c r="H856" s="5" t="n"/>
      <c r="I856" s="6" t="n"/>
      <c r="J856" s="6" t="n"/>
      <c r="K856" s="6" t="n"/>
      <c r="L856" s="6" t="n"/>
      <c r="M856" s="20" t="n"/>
      <c r="N856" s="13" t="n"/>
      <c r="O856" s="30" t="n"/>
      <c r="P856" s="13" t="n"/>
      <c r="Q856" s="15" t="n"/>
      <c r="R856" s="17" t="n"/>
      <c r="S856" s="17" t="n"/>
      <c r="T856" s="19">
        <f>(Q856*P856)*(1-R856)</f>
        <v/>
      </c>
    </row>
    <row r="857" ht="16" customHeight="1">
      <c r="B857" s="1" t="n">
        <v>6</v>
      </c>
      <c r="C857" s="5" t="n"/>
      <c r="D857" s="6" t="n"/>
      <c r="E857" s="6" t="n"/>
      <c r="F857" s="6" t="n"/>
      <c r="G857" s="5" t="n"/>
      <c r="H857" s="5" t="n"/>
      <c r="I857" s="6" t="n"/>
      <c r="J857" s="6" t="n"/>
      <c r="K857" s="6" t="n"/>
      <c r="L857" s="6" t="n"/>
      <c r="M857" s="20" t="n"/>
      <c r="N857" s="13" t="n"/>
      <c r="O857" s="30" t="n"/>
      <c r="P857" s="13" t="n"/>
      <c r="Q857" s="15" t="n"/>
      <c r="R857" s="17" t="n"/>
      <c r="S857" s="17" t="n"/>
      <c r="T857" s="19">
        <f>(Q857*P857)*(1-R857)</f>
        <v/>
      </c>
    </row>
    <row r="858" ht="16" customHeight="1">
      <c r="B858" s="1" t="n">
        <v>7</v>
      </c>
      <c r="C858" s="5" t="n"/>
      <c r="D858" s="6" t="n"/>
      <c r="E858" s="6" t="n"/>
      <c r="F858" s="6" t="n"/>
      <c r="G858" s="5" t="n"/>
      <c r="H858" s="5" t="n"/>
      <c r="I858" s="6" t="n"/>
      <c r="J858" s="6" t="n"/>
      <c r="K858" s="6" t="n"/>
      <c r="L858" s="6" t="n"/>
      <c r="M858" s="20" t="n"/>
      <c r="N858" s="13" t="n"/>
      <c r="O858" s="30" t="n"/>
      <c r="P858" s="13" t="n"/>
      <c r="Q858" s="15" t="n"/>
      <c r="R858" s="17" t="n"/>
      <c r="S858" s="17" t="n"/>
      <c r="T858" s="19">
        <f>(Q858*P858)*(1-R858)</f>
        <v/>
      </c>
    </row>
    <row r="859" ht="16" customHeight="1">
      <c r="B859" s="1" t="n">
        <v>8</v>
      </c>
      <c r="C859" s="5" t="n"/>
      <c r="D859" s="6" t="n"/>
      <c r="E859" s="6" t="n"/>
      <c r="F859" s="6" t="n"/>
      <c r="G859" s="5" t="n"/>
      <c r="H859" s="5" t="n"/>
      <c r="I859" s="6" t="n"/>
      <c r="J859" s="6" t="n"/>
      <c r="K859" s="6" t="n"/>
      <c r="L859" s="6" t="n"/>
      <c r="M859" s="20" t="n"/>
      <c r="N859" s="13" t="n"/>
      <c r="O859" s="30" t="n"/>
      <c r="P859" s="13" t="n"/>
      <c r="Q859" s="15" t="n"/>
      <c r="R859" s="17" t="n"/>
      <c r="S859" s="17" t="n"/>
      <c r="T859" s="19">
        <f>(Q859*P859)*(1-R859)</f>
        <v/>
      </c>
    </row>
    <row r="860" ht="16" customHeight="1">
      <c r="B860" s="1" t="n">
        <v>9</v>
      </c>
      <c r="C860" s="5" t="n"/>
      <c r="D860" s="6" t="n"/>
      <c r="E860" s="6" t="n"/>
      <c r="F860" s="6" t="n"/>
      <c r="G860" s="5" t="n"/>
      <c r="H860" s="5" t="n"/>
      <c r="I860" s="6" t="n"/>
      <c r="J860" s="6" t="n"/>
      <c r="K860" s="6" t="n"/>
      <c r="L860" s="6" t="n"/>
      <c r="M860" s="20" t="n"/>
      <c r="N860" s="13" t="n"/>
      <c r="O860" s="30" t="n"/>
      <c r="P860" s="13" t="n"/>
      <c r="Q860" s="15" t="n"/>
      <c r="R860" s="17" t="n"/>
      <c r="S860" s="17" t="n"/>
      <c r="T860" s="19">
        <f>(Q860*P860)*(1-R860)</f>
        <v/>
      </c>
    </row>
    <row r="861" ht="16" customHeight="1">
      <c r="B861" s="1" t="n">
        <v>10</v>
      </c>
      <c r="C861" s="5" t="n"/>
      <c r="D861" s="6" t="n"/>
      <c r="E861" s="6" t="n"/>
      <c r="F861" s="6" t="n"/>
      <c r="G861" s="5" t="n"/>
      <c r="H861" s="5" t="n"/>
      <c r="I861" s="6" t="n"/>
      <c r="J861" s="6" t="n"/>
      <c r="K861" s="6" t="n"/>
      <c r="L861" s="6" t="n"/>
      <c r="M861" s="20" t="n"/>
      <c r="N861" s="13" t="n"/>
      <c r="O861" s="30" t="n"/>
      <c r="P861" s="13" t="n"/>
      <c r="Q861" s="15" t="n"/>
      <c r="R861" s="17" t="n"/>
      <c r="S861" s="17" t="n"/>
      <c r="T861" s="19">
        <f>(Q861*P861)*(1-R861)</f>
        <v/>
      </c>
    </row>
    <row r="862" ht="16" customHeight="1">
      <c r="B862" s="1" t="n">
        <v>11</v>
      </c>
      <c r="C862" s="5" t="n"/>
      <c r="D862" s="6" t="n"/>
      <c r="E862" s="6" t="n"/>
      <c r="F862" s="6" t="n"/>
      <c r="G862" s="5" t="n"/>
      <c r="H862" s="5" t="n"/>
      <c r="I862" s="6" t="n"/>
      <c r="J862" s="6" t="n"/>
      <c r="K862" s="6" t="n"/>
      <c r="L862" s="6" t="n"/>
      <c r="M862" s="20" t="n"/>
      <c r="N862" s="13" t="n"/>
      <c r="O862" s="30" t="n"/>
      <c r="P862" s="13" t="n"/>
      <c r="Q862" s="15" t="n"/>
      <c r="R862" s="17" t="n"/>
      <c r="S862" s="17" t="n"/>
      <c r="T862" s="19">
        <f>(Q862*P862)*(1-R862)</f>
        <v/>
      </c>
    </row>
    <row r="863" ht="16" customHeight="1">
      <c r="B863" s="1" t="n">
        <v>12</v>
      </c>
      <c r="C863" s="5" t="n"/>
      <c r="D863" s="6" t="n"/>
      <c r="E863" s="6" t="n"/>
      <c r="F863" s="6" t="n"/>
      <c r="G863" s="5" t="n"/>
      <c r="H863" s="5" t="n"/>
      <c r="I863" s="6" t="n"/>
      <c r="J863" s="6" t="n"/>
      <c r="K863" s="6" t="n"/>
      <c r="L863" s="6" t="inlineStr">
        <is>
          <t>Ormat</t>
        </is>
      </c>
      <c r="M863" s="20" t="inlineStr">
        <is>
          <t>955.070.841.1</t>
        </is>
      </c>
      <c r="N863" s="13" t="inlineStr">
        <is>
          <t>AJ21-0503</t>
        </is>
      </c>
      <c r="O863" s="30" t="inlineStr">
        <is>
          <t>V</t>
        </is>
      </c>
      <c r="P863" s="13" t="n">
        <v>10</v>
      </c>
      <c r="Q863" s="15" t="n">
        <v>194.8</v>
      </c>
      <c r="R863" s="17" t="n">
        <v>0</v>
      </c>
      <c r="S863" s="17" t="n"/>
      <c r="T863" s="19">
        <f>(Q863*P863)*(1-R863)</f>
        <v/>
      </c>
    </row>
    <row r="864" ht="16" customHeight="1">
      <c r="B864" s="1" t="n">
        <v>13</v>
      </c>
      <c r="C864" s="5" t="n"/>
      <c r="D864" s="6" t="n"/>
      <c r="E864" s="6" t="n"/>
      <c r="F864" s="6" t="n"/>
      <c r="G864" s="5" t="n"/>
      <c r="H864" s="5" t="n"/>
      <c r="I864" s="6" t="n"/>
      <c r="J864" s="6" t="n"/>
      <c r="K864" s="6" t="n"/>
      <c r="L864" s="6" t="n"/>
      <c r="M864" s="20" t="n"/>
      <c r="N864" s="13" t="n"/>
      <c r="O864" s="30" t="n"/>
      <c r="P864" s="13" t="n"/>
      <c r="Q864" s="15" t="n"/>
      <c r="R864" s="17" t="n"/>
      <c r="S864" s="17" t="n"/>
      <c r="T864" s="19">
        <f>(Q864*P864)*(1-R864)</f>
        <v/>
      </c>
    </row>
    <row r="865" ht="16" customHeight="1">
      <c r="B865" s="1" t="n">
        <v>14</v>
      </c>
      <c r="C865" s="5" t="n"/>
      <c r="D865" s="6" t="n"/>
      <c r="E865" s="6" t="n"/>
      <c r="F865" s="6" t="n"/>
      <c r="G865" s="5" t="n"/>
      <c r="H865" s="5" t="n"/>
      <c r="I865" s="6" t="n"/>
      <c r="J865" s="6" t="n"/>
      <c r="K865" s="6" t="n"/>
      <c r="L865" s="6" t="n"/>
      <c r="M865" s="20" t="n"/>
      <c r="N865" s="13" t="n"/>
      <c r="O865" s="30" t="n"/>
      <c r="P865" s="13" t="n"/>
      <c r="Q865" s="15" t="n"/>
      <c r="R865" s="17" t="n"/>
      <c r="S865" s="17" t="n"/>
      <c r="T865" s="19">
        <f>(Q865*P865)*(1-R865)</f>
        <v/>
      </c>
    </row>
    <row r="866" ht="16" customHeight="1">
      <c r="B866" s="1" t="n">
        <v>15</v>
      </c>
      <c r="C866" s="5" t="n"/>
      <c r="D866" s="6" t="n"/>
      <c r="E866" s="6" t="n"/>
      <c r="F866" s="6" t="n"/>
      <c r="G866" s="5" t="n"/>
      <c r="H866" s="5" t="n"/>
      <c r="I866" s="6" t="n"/>
      <c r="J866" s="6" t="n"/>
      <c r="K866" s="6" t="n"/>
      <c r="L866" s="6" t="inlineStr">
        <is>
          <t>Ormat</t>
        </is>
      </c>
      <c r="M866" s="20" t="inlineStr">
        <is>
          <t>955.071.839.1</t>
        </is>
      </c>
      <c r="N866" s="13" t="inlineStr">
        <is>
          <t>AJ22-0602</t>
        </is>
      </c>
      <c r="O866" s="30" t="inlineStr">
        <is>
          <t>V</t>
        </is>
      </c>
      <c r="P866" s="13" t="n">
        <v>2</v>
      </c>
      <c r="Q866" s="15" t="n">
        <v>209</v>
      </c>
      <c r="R866" s="17" t="n">
        <v>0</v>
      </c>
      <c r="S866" s="17" t="n"/>
      <c r="T866" s="19">
        <f>(Q866*P866)*(1-R866)</f>
        <v/>
      </c>
    </row>
    <row r="867" ht="16" customHeight="1">
      <c r="B867" s="1" t="n">
        <v>16</v>
      </c>
      <c r="C867" s="5" t="n"/>
      <c r="D867" s="6" t="n"/>
      <c r="E867" s="6" t="n"/>
      <c r="F867" s="6" t="n"/>
      <c r="G867" s="5" t="n"/>
      <c r="H867" s="5" t="n"/>
      <c r="I867" s="6" t="n"/>
      <c r="J867" s="6" t="n"/>
      <c r="K867" s="6" t="n"/>
      <c r="L867" s="6" t="inlineStr">
        <is>
          <t>Ormat</t>
        </is>
      </c>
      <c r="M867" s="20" t="inlineStr">
        <is>
          <t>955.070.839.1</t>
        </is>
      </c>
      <c r="N867" s="13" t="inlineStr">
        <is>
          <t>AJ20-1101</t>
        </is>
      </c>
      <c r="O867" s="30" t="inlineStr">
        <is>
          <t>V</t>
        </is>
      </c>
      <c r="P867" s="13" t="n">
        <v>2</v>
      </c>
      <c r="Q867" s="15" t="n">
        <v>110</v>
      </c>
      <c r="R867" s="17" t="n">
        <v>0</v>
      </c>
      <c r="S867" s="17" t="n"/>
      <c r="T867" s="19">
        <f>(Q867*P867)*(1-R867)</f>
        <v/>
      </c>
    </row>
    <row r="868" ht="16" customHeight="1">
      <c r="B868" s="1" t="n">
        <v>17</v>
      </c>
      <c r="C868" s="5" t="n"/>
      <c r="D868" s="6" t="n"/>
      <c r="E868" s="6" t="n"/>
      <c r="F868" s="6" t="n"/>
      <c r="G868" s="5" t="n"/>
      <c r="H868" s="5" t="n"/>
      <c r="I868" s="6" t="n"/>
      <c r="J868" s="6" t="n"/>
      <c r="K868" s="6" t="n"/>
      <c r="L868" s="6" t="n"/>
      <c r="M868" s="20" t="n"/>
      <c r="N868" s="13" t="n"/>
      <c r="O868" s="30" t="n"/>
      <c r="P868" s="13" t="n"/>
      <c r="Q868" s="15" t="n"/>
      <c r="R868" s="17" t="n"/>
      <c r="S868" s="17" t="n"/>
      <c r="T868" s="19">
        <f>(Q868*P868)*(1-R868)</f>
        <v/>
      </c>
    </row>
    <row r="869" ht="16" customHeight="1">
      <c r="B869" s="1" t="n">
        <v>18</v>
      </c>
      <c r="C869" s="5" t="n"/>
      <c r="D869" s="6" t="n"/>
      <c r="E869" s="6" t="n"/>
      <c r="F869" s="6" t="n"/>
      <c r="G869" s="5" t="n"/>
      <c r="H869" s="5" t="n"/>
      <c r="I869" s="6" t="n"/>
      <c r="J869" s="6" t="n"/>
      <c r="K869" s="6" t="n"/>
      <c r="L869" s="6" t="n"/>
      <c r="M869" s="20" t="n"/>
      <c r="N869" s="13" t="n"/>
      <c r="O869" s="30" t="n"/>
      <c r="P869" s="13" t="n"/>
      <c r="Q869" s="15" t="n"/>
      <c r="R869" s="17" t="n"/>
      <c r="S869" s="17" t="n"/>
      <c r="T869" s="19">
        <f>(Q869*P869)*(1-R869)</f>
        <v/>
      </c>
    </row>
    <row r="870" ht="16" customHeight="1">
      <c r="B870" s="1" t="n">
        <v>19</v>
      </c>
      <c r="C870" s="5" t="n"/>
      <c r="D870" s="6" t="n"/>
      <c r="E870" s="6" t="n"/>
      <c r="F870" s="6" t="n"/>
      <c r="G870" s="5" t="n"/>
      <c r="H870" s="5" t="n"/>
      <c r="I870" s="6" t="n"/>
      <c r="J870" s="6" t="n"/>
      <c r="K870" s="6" t="n"/>
      <c r="L870" s="6" t="n"/>
      <c r="M870" s="20" t="n"/>
      <c r="N870" s="13" t="n"/>
      <c r="O870" s="30" t="n"/>
      <c r="P870" s="13" t="n"/>
      <c r="Q870" s="15" t="n"/>
      <c r="R870" s="17" t="n"/>
      <c r="S870" s="17" t="n"/>
      <c r="T870" s="19">
        <f>(Q870*P870)*(1-R870)</f>
        <v/>
      </c>
    </row>
    <row r="871" ht="16" customHeight="1">
      <c r="B871" s="1" t="n">
        <v>20</v>
      </c>
      <c r="C871" s="5" t="n"/>
      <c r="D871" s="6" t="n"/>
      <c r="E871" s="6" t="n"/>
      <c r="F871" s="6" t="n"/>
      <c r="G871" s="5" t="n"/>
      <c r="H871" s="5" t="n"/>
      <c r="I871" s="6" t="n"/>
      <c r="J871" s="6" t="n"/>
      <c r="K871" s="6" t="n"/>
      <c r="L871" s="6" t="n"/>
      <c r="M871" s="20" t="n"/>
      <c r="N871" s="13" t="n"/>
      <c r="O871" s="30" t="n"/>
      <c r="P871" s="13" t="n"/>
      <c r="Q871" s="15" t="n"/>
      <c r="R871" s="17" t="n"/>
      <c r="S871" s="17" t="n"/>
      <c r="T871" s="19">
        <f>(Q871*P871)*(1-R871)</f>
        <v/>
      </c>
    </row>
    <row r="872" ht="16" customHeight="1">
      <c r="B872" s="1" t="n">
        <v>21</v>
      </c>
      <c r="C872" s="5" t="n"/>
      <c r="D872" s="6" t="n"/>
      <c r="E872" s="6" t="n"/>
      <c r="F872" s="6" t="n"/>
      <c r="G872" s="5" t="n"/>
      <c r="H872" s="5" t="n"/>
      <c r="I872" s="6" t="n"/>
      <c r="J872" s="6" t="n"/>
      <c r="K872" s="6" t="n"/>
      <c r="L872" s="6" t="n"/>
      <c r="M872" s="20" t="n"/>
      <c r="N872" s="13" t="n"/>
      <c r="O872" s="30" t="n"/>
      <c r="P872" s="13" t="n"/>
      <c r="Q872" s="15" t="n"/>
      <c r="R872" s="17" t="n"/>
      <c r="S872" s="17" t="n"/>
      <c r="T872" s="19">
        <f>(Q872*P872)*(1-R872)</f>
        <v/>
      </c>
    </row>
    <row r="873" ht="16" customHeight="1">
      <c r="B873" s="1" t="n">
        <v>22</v>
      </c>
      <c r="C873" s="5" t="n"/>
      <c r="D873" s="6" t="n"/>
      <c r="E873" s="6" t="n"/>
      <c r="F873" s="6" t="n"/>
      <c r="G873" s="5" t="n"/>
      <c r="H873" s="5" t="n"/>
      <c r="I873" s="6" t="n"/>
      <c r="J873" s="6" t="n"/>
      <c r="K873" s="6" t="n"/>
      <c r="L873" s="6" t="n"/>
      <c r="M873" s="20" t="n"/>
      <c r="N873" s="13" t="n"/>
      <c r="O873" s="30" t="n"/>
      <c r="P873" s="13" t="n"/>
      <c r="Q873" s="15" t="n"/>
      <c r="R873" s="17" t="n"/>
      <c r="S873" s="17" t="n"/>
      <c r="T873" s="19">
        <f>(Q873*P873)*(1-R873)</f>
        <v/>
      </c>
    </row>
    <row r="874" ht="16" customHeight="1">
      <c r="B874" s="1" t="n">
        <v>23</v>
      </c>
      <c r="C874" s="5" t="n"/>
      <c r="D874" s="6" t="n"/>
      <c r="E874" s="6" t="n"/>
      <c r="F874" s="6" t="n"/>
      <c r="G874" s="5" t="n"/>
      <c r="H874" s="5" t="n"/>
      <c r="I874" s="6" t="n"/>
      <c r="J874" s="6" t="n"/>
      <c r="K874" s="6" t="n"/>
      <c r="L874" s="6" t="n"/>
      <c r="M874" s="20" t="n"/>
      <c r="N874" s="13" t="n"/>
      <c r="O874" s="30" t="n"/>
      <c r="P874" s="13" t="n"/>
      <c r="Q874" s="15" t="n"/>
      <c r="R874" s="17" t="n"/>
      <c r="S874" s="17" t="n"/>
      <c r="T874" s="19" t="n"/>
    </row>
    <row r="875" ht="16" customHeight="1">
      <c r="B875" s="1" t="n">
        <v>24</v>
      </c>
      <c r="C875" s="5" t="n"/>
      <c r="D875" s="6" t="n"/>
      <c r="E875" s="6" t="n"/>
      <c r="F875" s="6" t="n"/>
      <c r="G875" s="5" t="n"/>
      <c r="H875" s="5" t="n"/>
      <c r="I875" s="6" t="n"/>
      <c r="J875" s="6" t="n"/>
      <c r="K875" s="6" t="n"/>
      <c r="L875" s="6" t="n"/>
      <c r="M875" s="20" t="n"/>
      <c r="N875" s="13" t="n"/>
      <c r="O875" s="30" t="n"/>
      <c r="P875" s="13" t="n"/>
      <c r="Q875" s="15" t="n"/>
      <c r="R875" s="17" t="n"/>
      <c r="S875" s="17" t="n"/>
      <c r="T875" s="19">
        <f>(Q875*P875)*(1-R875)</f>
        <v/>
      </c>
    </row>
    <row r="876" ht="16" customHeight="1">
      <c r="B876" s="1" t="n">
        <v>25</v>
      </c>
      <c r="C876" s="5" t="n"/>
      <c r="D876" s="6" t="n"/>
      <c r="E876" s="6" t="n"/>
      <c r="F876" s="6" t="n"/>
      <c r="G876" s="5" t="n"/>
      <c r="H876" s="5" t="n"/>
      <c r="I876" s="6" t="n"/>
      <c r="J876" s="6" t="n"/>
      <c r="K876" s="6" t="n"/>
      <c r="L876" s="6" t="n"/>
      <c r="M876" s="20" t="n"/>
      <c r="N876" s="13" t="n"/>
      <c r="O876" s="30" t="n"/>
      <c r="P876" s="13" t="n"/>
      <c r="Q876" s="15" t="n"/>
      <c r="R876" s="17" t="n"/>
      <c r="S876" s="17" t="n"/>
      <c r="T876" s="19">
        <f>(Q876*P876)*(1-R876)</f>
        <v/>
      </c>
    </row>
    <row r="877" ht="16" customHeight="1">
      <c r="B877" s="1" t="n">
        <v>26</v>
      </c>
      <c r="C877" s="5" t="n"/>
      <c r="D877" s="6" t="n"/>
      <c r="E877" s="6" t="n"/>
      <c r="F877" s="6" t="n"/>
      <c r="G877" s="5" t="n"/>
      <c r="H877" s="5" t="n"/>
      <c r="I877" s="6" t="n"/>
      <c r="J877" s="6" t="n"/>
      <c r="K877" s="6" t="n"/>
      <c r="L877" s="6" t="n"/>
      <c r="M877" s="20" t="n"/>
      <c r="N877" s="13" t="n"/>
      <c r="O877" s="30" t="n"/>
      <c r="P877" s="13" t="n"/>
      <c r="Q877" s="15" t="n"/>
      <c r="R877" s="17" t="n"/>
      <c r="S877" s="17" t="n"/>
      <c r="T877" s="19">
        <f>(Q877*P877)*(1-R877)</f>
        <v/>
      </c>
    </row>
    <row r="878" ht="16" customHeight="1">
      <c r="B878" s="1" t="n">
        <v>27</v>
      </c>
      <c r="C878" s="5" t="n"/>
      <c r="D878" s="6" t="n"/>
      <c r="E878" s="6" t="n"/>
      <c r="F878" s="6" t="n"/>
      <c r="G878" s="5" t="n"/>
      <c r="H878" s="5" t="n"/>
      <c r="I878" s="6" t="n"/>
      <c r="J878" s="6" t="n"/>
      <c r="K878" s="6" t="n"/>
      <c r="L878" s="13" t="n"/>
      <c r="M878" s="13" t="n"/>
      <c r="N878" s="13" t="n"/>
      <c r="O878" s="13" t="n"/>
      <c r="P878" s="13" t="n"/>
      <c r="Q878" s="13" t="n"/>
      <c r="R878" s="13" t="n"/>
      <c r="S878" s="13" t="n"/>
      <c r="T878" s="19">
        <f>(Q878*P878)*(1-R878)</f>
        <v/>
      </c>
    </row>
    <row r="879" ht="16" customHeight="1">
      <c r="B879" s="1" t="n">
        <v>28</v>
      </c>
      <c r="C879" s="5" t="n"/>
      <c r="D879" s="6" t="n"/>
      <c r="E879" s="6" t="n"/>
      <c r="F879" s="6" t="n"/>
      <c r="G879" s="5" t="n"/>
      <c r="H879" s="5" t="n"/>
      <c r="I879" s="6" t="n"/>
      <c r="J879" s="6" t="n"/>
      <c r="K879" s="6" t="n"/>
      <c r="L879" s="6" t="n"/>
      <c r="M879" s="32" t="n"/>
      <c r="N879" s="13" t="n"/>
      <c r="O879" s="30" t="n"/>
      <c r="P879" s="13" t="n"/>
      <c r="Q879" s="15" t="n"/>
      <c r="R879" s="17" t="n"/>
      <c r="S879" s="17" t="n"/>
      <c r="T879" s="19">
        <f>(Q879*P879)*(1-R879)</f>
        <v/>
      </c>
    </row>
    <row r="880" ht="16" customHeight="1">
      <c r="B880" s="1" t="n">
        <v>35</v>
      </c>
      <c r="C880" s="5" t="n"/>
      <c r="D880" s="6" t="n"/>
      <c r="E880" s="6" t="n"/>
      <c r="F880" s="6" t="n"/>
      <c r="G880" s="5" t="n"/>
      <c r="H880" s="5" t="n"/>
      <c r="I880" s="6" t="n"/>
      <c r="J880" s="6" t="n"/>
      <c r="K880" s="6" t="n"/>
      <c r="L880" s="6" t="n"/>
      <c r="M880" s="20" t="n"/>
      <c r="N880" s="13" t="n"/>
      <c r="O880" s="30" t="n"/>
      <c r="P880" s="13" t="n"/>
      <c r="Q880" s="15" t="n"/>
      <c r="R880" s="17" t="n"/>
      <c r="S880" s="17" t="n"/>
      <c r="T880" s="19">
        <f>(Q880*P880)*(1-R880)</f>
        <v/>
      </c>
    </row>
    <row r="881" ht="16" customHeight="1">
      <c r="B881" s="1" t="n">
        <v>36</v>
      </c>
      <c r="C881" s="5" t="n"/>
      <c r="D881" s="6" t="n"/>
      <c r="E881" s="6" t="n"/>
      <c r="F881" s="6" t="n"/>
      <c r="G881" s="5" t="n"/>
      <c r="H881" s="5" t="n"/>
      <c r="I881" s="6" t="n"/>
      <c r="J881" s="6" t="n"/>
      <c r="K881" s="6" t="n"/>
      <c r="L881" s="6" t="n"/>
      <c r="M881" s="20" t="n"/>
      <c r="N881" s="13" t="n"/>
      <c r="O881" s="30" t="n"/>
      <c r="P881" s="13" t="n"/>
      <c r="Q881" s="15" t="n"/>
      <c r="R881" s="17" t="n"/>
      <c r="S881" s="17" t="n"/>
      <c r="T881" s="19">
        <f>(Q881*P881)*(1-R881)</f>
        <v/>
      </c>
    </row>
    <row r="882" ht="16" customHeight="1">
      <c r="B882" s="1" t="n">
        <v>37</v>
      </c>
      <c r="C882" s="5" t="n"/>
      <c r="D882" s="6" t="n"/>
      <c r="E882" s="6" t="n"/>
      <c r="F882" s="6" t="n"/>
      <c r="G882" s="5" t="n"/>
      <c r="H882" s="5" t="n"/>
      <c r="I882" s="6" t="n"/>
      <c r="J882" s="6" t="n"/>
      <c r="K882" s="6" t="n"/>
      <c r="L882" s="6" t="n"/>
      <c r="M882" s="20" t="n"/>
      <c r="N882" s="13" t="n"/>
      <c r="O882" s="30" t="n"/>
      <c r="P882" s="13" t="n"/>
      <c r="Q882" s="15" t="n"/>
      <c r="R882" s="17" t="n"/>
      <c r="S882" s="17" t="n"/>
      <c r="T882" s="19">
        <f>(Q882*P882)*(1-R882)</f>
        <v/>
      </c>
    </row>
    <row r="883" ht="16" customHeight="1">
      <c r="B883" s="1" t="n">
        <v>38</v>
      </c>
      <c r="C883" s="5" t="n"/>
      <c r="D883" s="6" t="n"/>
      <c r="E883" s="6" t="n"/>
      <c r="F883" s="6" t="n"/>
      <c r="G883" s="5" t="n"/>
      <c r="H883" s="5" t="n"/>
      <c r="I883" s="6" t="n"/>
      <c r="J883" s="6" t="n"/>
      <c r="K883" s="6" t="n"/>
    </row>
    <row r="884" ht="16" customHeight="1">
      <c r="B884" s="1" t="n">
        <v>39</v>
      </c>
      <c r="C884" s="5" t="n"/>
      <c r="D884" s="6" t="n"/>
      <c r="E884" s="6" t="n"/>
      <c r="F884" s="6" t="n"/>
      <c r="G884" s="5" t="n"/>
      <c r="H884" s="5" t="n"/>
      <c r="I884" s="6" t="n"/>
      <c r="J884" s="6" t="n"/>
      <c r="K884" s="6" t="n"/>
    </row>
    <row r="885" ht="16" customHeight="1">
      <c r="B885" s="1" t="n">
        <v>40</v>
      </c>
      <c r="C885" s="5" t="n"/>
      <c r="D885" s="6" t="n"/>
      <c r="E885" s="6" t="n"/>
      <c r="F885" s="6" t="n"/>
      <c r="G885" s="5" t="n"/>
      <c r="H885" s="5" t="n"/>
      <c r="I885" s="6" t="n"/>
      <c r="J885" s="6" t="n"/>
      <c r="K885" s="6" t="n"/>
    </row>
    <row r="886" ht="16" customHeight="1">
      <c r="B886" s="1" t="n">
        <v>41</v>
      </c>
      <c r="C886" s="5" t="n"/>
      <c r="D886" s="6" t="n"/>
      <c r="E886" s="6" t="n"/>
      <c r="F886" s="6" t="n"/>
      <c r="G886" s="5" t="n"/>
      <c r="H886" s="5" t="n"/>
      <c r="I886" s="6" t="n"/>
      <c r="J886" s="6" t="n"/>
      <c r="K886" s="6" t="n"/>
      <c r="L886" s="6" t="n"/>
      <c r="M886" s="20" t="n"/>
      <c r="N886" s="13" t="n"/>
      <c r="O886" s="30" t="n"/>
      <c r="P886" s="13" t="n"/>
      <c r="Q886" s="15" t="n"/>
      <c r="R886" s="17" t="n"/>
      <c r="S886" s="17" t="n"/>
      <c r="T886" s="19" t="n"/>
    </row>
    <row r="887" ht="16" customHeight="1">
      <c r="B887" s="1" t="n">
        <v>42</v>
      </c>
      <c r="C887" s="5" t="n"/>
      <c r="D887" s="6" t="n"/>
      <c r="E887" s="6" t="n"/>
      <c r="F887" s="6" t="n"/>
      <c r="G887" s="5" t="n"/>
      <c r="H887" s="5" t="n"/>
      <c r="I887" s="6" t="n"/>
      <c r="J887" s="6" t="n"/>
      <c r="K887" s="6" t="n"/>
      <c r="L887" s="6" t="n"/>
      <c r="M887" s="32" t="n"/>
      <c r="N887" s="13" t="n"/>
      <c r="O887" s="30" t="n"/>
      <c r="P887" s="13" t="n"/>
      <c r="Q887" s="15" t="n"/>
      <c r="R887" s="17" t="n"/>
      <c r="S887" s="17" t="n"/>
      <c r="T887" s="19">
        <f>(Q887*P887)*(1-R887)</f>
        <v/>
      </c>
    </row>
    <row r="888" ht="16" customHeight="1">
      <c r="B888" s="1" t="n">
        <v>43</v>
      </c>
      <c r="C888" s="5" t="n"/>
      <c r="D888" s="6" t="n"/>
      <c r="E888" s="6" t="n"/>
      <c r="F888" s="6" t="n"/>
      <c r="G888" s="5" t="n"/>
      <c r="H888" s="5" t="n"/>
      <c r="I888" s="6" t="n"/>
      <c r="J888" s="6" t="n"/>
      <c r="K888" s="6" t="n"/>
      <c r="L888" s="6" t="n"/>
      <c r="M888" s="32" t="n"/>
      <c r="N888" s="13" t="n"/>
      <c r="O888" s="30" t="n"/>
      <c r="P888" s="13" t="n"/>
      <c r="Q888" s="15" t="n"/>
      <c r="R888" s="17" t="n"/>
      <c r="S888" s="17" t="n"/>
      <c r="T888" s="19">
        <f>(Q888*P888)*(1-R888)</f>
        <v/>
      </c>
    </row>
    <row r="889" ht="16" customHeight="1">
      <c r="B889" s="1" t="n">
        <v>44</v>
      </c>
      <c r="C889" s="5" t="n"/>
      <c r="D889" s="6" t="n"/>
      <c r="E889" s="6" t="n"/>
      <c r="F889" s="6" t="n"/>
      <c r="G889" s="5" t="n"/>
      <c r="H889" s="5" t="n"/>
      <c r="I889" s="6" t="n"/>
      <c r="J889" s="6" t="n"/>
      <c r="K889" s="6" t="n"/>
      <c r="L889" s="6" t="n"/>
      <c r="M889" s="32" t="n"/>
      <c r="N889" s="13" t="n"/>
      <c r="O889" s="30" t="n"/>
      <c r="P889" s="13" t="n"/>
      <c r="Q889" s="15" t="n"/>
      <c r="R889" s="17" t="n"/>
      <c r="S889" s="17" t="n"/>
      <c r="T889" s="19">
        <f>(Q889*P889)*(1-R889)</f>
        <v/>
      </c>
    </row>
    <row r="890" ht="16" customHeight="1">
      <c r="B890" s="1" t="n">
        <v>45</v>
      </c>
      <c r="C890" s="5" t="n"/>
      <c r="D890" s="6" t="n"/>
      <c r="E890" s="6" t="n"/>
      <c r="F890" s="6" t="n"/>
      <c r="G890" s="5" t="n"/>
      <c r="H890" s="5" t="n"/>
      <c r="I890" s="6" t="n"/>
      <c r="J890" s="6" t="n"/>
      <c r="K890" s="6" t="n"/>
      <c r="L890" s="6" t="n"/>
      <c r="M890" s="32" t="n"/>
      <c r="N890" s="13" t="n"/>
      <c r="O890" s="30" t="n"/>
      <c r="P890" s="13" t="n"/>
      <c r="Q890" s="15" t="n"/>
      <c r="R890" s="17" t="n"/>
      <c r="S890" s="17" t="n"/>
      <c r="T890" s="19">
        <f>(Q890*P890)*(1-R890)</f>
        <v/>
      </c>
    </row>
    <row r="891" ht="16" customHeight="1">
      <c r="B891" s="1" t="n">
        <v>46</v>
      </c>
      <c r="C891" s="5" t="n"/>
      <c r="D891" s="6" t="n"/>
      <c r="E891" s="6" t="n"/>
      <c r="F891" s="6" t="n"/>
      <c r="G891" s="5" t="n"/>
      <c r="H891" s="5" t="n"/>
      <c r="I891" s="6" t="n"/>
      <c r="J891" s="6" t="n"/>
      <c r="K891" s="6" t="n"/>
      <c r="L891" s="6" t="n"/>
      <c r="M891" s="32" t="n"/>
      <c r="N891" s="13" t="n"/>
      <c r="O891" s="30" t="n"/>
      <c r="P891" s="13" t="n"/>
      <c r="Q891" s="15" t="n"/>
      <c r="R891" s="17" t="n"/>
      <c r="S891" s="17" t="n"/>
      <c r="T891" s="19">
        <f>(Q891*P891)*(1-R891)</f>
        <v/>
      </c>
    </row>
    <row r="892" ht="16" customHeight="1">
      <c r="B892" s="1" t="n">
        <v>47</v>
      </c>
      <c r="C892" s="5" t="n"/>
      <c r="D892" s="6" t="n"/>
      <c r="E892" s="6" t="n"/>
      <c r="F892" s="6" t="n"/>
      <c r="G892" s="5" t="n"/>
      <c r="H892" s="5" t="n"/>
      <c r="I892" s="6" t="n"/>
      <c r="J892" s="6" t="n"/>
      <c r="K892" s="6" t="n"/>
      <c r="L892" s="6" t="n"/>
      <c r="M892" s="32" t="n"/>
      <c r="N892" s="13" t="n"/>
      <c r="O892" s="30" t="n"/>
      <c r="P892" s="13" t="n"/>
      <c r="Q892" s="15" t="n"/>
      <c r="R892" s="17" t="n"/>
      <c r="S892" s="17" t="n"/>
      <c r="T892" s="19">
        <f>(Q892*P892)*(1-R892)</f>
        <v/>
      </c>
    </row>
    <row r="893" ht="16" customHeight="1">
      <c r="B893" s="1" t="n">
        <v>48</v>
      </c>
      <c r="C893" s="5" t="n"/>
      <c r="D893" s="6" t="n"/>
      <c r="E893" s="6" t="n"/>
      <c r="F893" s="6" t="n"/>
      <c r="G893" s="5" t="n"/>
      <c r="H893" s="5" t="n"/>
      <c r="I893" s="6" t="n"/>
      <c r="J893" s="6" t="n"/>
      <c r="K893" s="6" t="n"/>
      <c r="L893" s="6" t="n"/>
      <c r="M893" s="32" t="n"/>
      <c r="N893" s="13" t="n"/>
      <c r="O893" s="30" t="n"/>
      <c r="P893" s="13" t="n"/>
      <c r="Q893" s="15" t="n"/>
      <c r="R893" s="17" t="n"/>
      <c r="S893" s="17" t="n"/>
      <c r="T893" s="19">
        <f>(Q893*P893)*(1-R893)</f>
        <v/>
      </c>
    </row>
    <row r="894" ht="16" customHeight="1">
      <c r="B894" s="1" t="n">
        <v>49</v>
      </c>
      <c r="C894" s="5" t="n"/>
      <c r="D894" s="6" t="n"/>
      <c r="E894" s="6" t="n"/>
      <c r="F894" s="6" t="n"/>
      <c r="G894" s="5" t="n"/>
      <c r="H894" s="5" t="n"/>
      <c r="I894" s="6" t="n"/>
      <c r="J894" s="6" t="n"/>
      <c r="K894" s="6" t="n"/>
      <c r="L894" s="6" t="n"/>
      <c r="M894" s="32" t="n"/>
      <c r="N894" s="13" t="n"/>
      <c r="O894" s="30" t="n"/>
      <c r="P894" s="13" t="n"/>
      <c r="Q894" s="15" t="n"/>
      <c r="R894" s="17" t="n"/>
      <c r="S894" s="17" t="n"/>
      <c r="T894" s="19">
        <f>(Q894*P894)*(1-R894)</f>
        <v/>
      </c>
    </row>
    <row r="895" ht="16" customHeight="1">
      <c r="B895" s="1" t="n">
        <v>50</v>
      </c>
      <c r="C895" s="5" t="n"/>
      <c r="D895" s="6" t="n"/>
      <c r="E895" s="6" t="n"/>
      <c r="F895" s="6" t="n"/>
      <c r="G895" s="5" t="n"/>
      <c r="H895" s="5" t="n"/>
      <c r="I895" s="6" t="n"/>
      <c r="J895" s="6" t="n"/>
      <c r="K895" s="6" t="n"/>
      <c r="L895" s="6" t="n"/>
      <c r="M895" s="32" t="n"/>
      <c r="N895" s="13" t="n"/>
      <c r="O895" s="30" t="n"/>
      <c r="P895" s="13" t="n"/>
      <c r="Q895" s="15" t="n"/>
      <c r="R895" s="17" t="n"/>
      <c r="S895" s="17" t="n"/>
      <c r="T895" s="19">
        <f>(Q895*P895)*(1-R895)</f>
        <v/>
      </c>
    </row>
    <row r="896" ht="16" customHeight="1">
      <c r="B896" s="1" t="n">
        <v>51</v>
      </c>
      <c r="C896" s="5" t="n"/>
      <c r="D896" s="6" t="n"/>
      <c r="E896" s="6" t="n"/>
      <c r="F896" s="6" t="n"/>
      <c r="G896" s="5" t="n"/>
      <c r="H896" s="5" t="n"/>
      <c r="I896" s="6" t="n"/>
      <c r="J896" s="6" t="n"/>
      <c r="K896" s="6" t="n"/>
      <c r="L896" s="6" t="n"/>
      <c r="M896" s="32" t="n"/>
      <c r="N896" s="13" t="n"/>
      <c r="O896" s="30" t="n"/>
      <c r="P896" s="13" t="n"/>
      <c r="Q896" s="15" t="n"/>
      <c r="R896" s="17" t="n"/>
      <c r="S896" s="17" t="n"/>
      <c r="T896" s="19">
        <f>(Q896*P896)*(1-R896)</f>
        <v/>
      </c>
    </row>
    <row r="897" ht="16" customHeight="1">
      <c r="B897" s="1" t="n">
        <v>52</v>
      </c>
      <c r="C897" s="5" t="n"/>
      <c r="D897" s="6" t="n"/>
      <c r="E897" s="6" t="n"/>
      <c r="F897" s="6" t="n"/>
      <c r="G897" s="5" t="n"/>
      <c r="H897" s="5" t="n"/>
      <c r="I897" s="6" t="n"/>
      <c r="J897" s="6" t="n"/>
      <c r="K897" s="6" t="n"/>
      <c r="L897" s="6" t="n"/>
      <c r="M897" s="32" t="n"/>
      <c r="N897" s="13" t="n"/>
      <c r="O897" s="30" t="n"/>
      <c r="P897" s="13" t="n"/>
      <c r="Q897" s="15" t="n"/>
      <c r="R897" s="17" t="n"/>
      <c r="S897" s="17" t="n"/>
      <c r="T897" s="19">
        <f>(Q897*P897)*(1-R897)</f>
        <v/>
      </c>
    </row>
    <row r="898" ht="16" customHeight="1">
      <c r="B898" s="1" t="n">
        <v>53</v>
      </c>
      <c r="C898" s="5" t="n"/>
      <c r="D898" s="6" t="n"/>
      <c r="E898" s="6" t="n"/>
      <c r="F898" s="6" t="n"/>
      <c r="G898" s="5" t="n"/>
      <c r="H898" s="5" t="n"/>
      <c r="I898" s="6" t="n"/>
      <c r="J898" s="6" t="n"/>
      <c r="K898" s="6" t="n"/>
      <c r="L898" s="6" t="n"/>
      <c r="M898" s="32" t="n"/>
      <c r="N898" s="13" t="n"/>
      <c r="O898" s="30" t="n"/>
      <c r="P898" s="13" t="n"/>
      <c r="Q898" s="15" t="n"/>
      <c r="R898" s="17" t="n"/>
      <c r="S898" s="17" t="n"/>
      <c r="T898" s="19">
        <f>(Q898*P898)*(1-R898)</f>
        <v/>
      </c>
    </row>
    <row r="899" ht="16" customHeight="1">
      <c r="B899" s="1" t="n">
        <v>54</v>
      </c>
      <c r="C899" s="5" t="n"/>
      <c r="D899" s="6" t="n"/>
      <c r="E899" s="6" t="n"/>
      <c r="F899" s="6" t="n"/>
      <c r="G899" s="5" t="n"/>
      <c r="H899" s="5" t="n"/>
      <c r="I899" s="6" t="n"/>
      <c r="J899" s="6" t="n"/>
      <c r="K899" s="6" t="n"/>
      <c r="L899" s="6" t="n"/>
      <c r="M899" s="32" t="n"/>
      <c r="N899" s="13" t="n"/>
      <c r="O899" s="30" t="n"/>
      <c r="P899" s="13" t="n"/>
      <c r="Q899" s="15" t="n"/>
      <c r="R899" s="17" t="n"/>
      <c r="S899" s="17" t="n"/>
      <c r="T899" s="19">
        <f>(Q899*P899)*(1-R899)</f>
        <v/>
      </c>
    </row>
    <row r="900" ht="16" customHeight="1">
      <c r="B900" s="1" t="n">
        <v>55</v>
      </c>
      <c r="C900" s="5" t="n"/>
      <c r="D900" s="6" t="n"/>
      <c r="E900" s="6" t="n"/>
      <c r="F900" s="6" t="n"/>
      <c r="G900" s="5" t="n"/>
      <c r="H900" s="5" t="n"/>
      <c r="I900" s="6" t="n"/>
      <c r="J900" s="6" t="n"/>
      <c r="K900" s="6" t="n"/>
      <c r="L900" s="6" t="n"/>
      <c r="M900" s="20" t="n"/>
      <c r="N900" s="13" t="n"/>
      <c r="O900" s="30" t="n"/>
      <c r="P900" s="13" t="n"/>
      <c r="Q900" s="15" t="n"/>
      <c r="R900" s="17" t="n"/>
      <c r="S900" s="17" t="n"/>
      <c r="T900" s="19">
        <f>(Q900*P900)*(1-R900)</f>
        <v/>
      </c>
    </row>
    <row r="901" ht="16" customHeight="1">
      <c r="B901" s="1" t="n">
        <v>56</v>
      </c>
      <c r="C901" s="5" t="n"/>
      <c r="D901" s="6" t="n"/>
      <c r="E901" s="6" t="n"/>
      <c r="F901" s="6" t="n"/>
      <c r="G901" s="5" t="n"/>
      <c r="H901" s="5" t="n"/>
      <c r="I901" s="6" t="n"/>
      <c r="J901" s="6" t="n"/>
      <c r="K901" s="6" t="n"/>
      <c r="L901" s="6" t="n"/>
      <c r="M901" s="20" t="n"/>
      <c r="N901" s="13" t="n"/>
      <c r="O901" s="30" t="n"/>
      <c r="P901" s="13" t="n"/>
      <c r="Q901" s="15" t="n"/>
      <c r="R901" s="17" t="n"/>
      <c r="S901" s="17" t="n"/>
      <c r="T901" s="19">
        <f>(Q901*P901)*(1-R901)</f>
        <v/>
      </c>
    </row>
    <row r="902" ht="16" customHeight="1">
      <c r="B902" s="1" t="n">
        <v>57</v>
      </c>
      <c r="C902" s="5" t="n"/>
      <c r="D902" s="6" t="n"/>
      <c r="E902" s="6" t="n"/>
      <c r="F902" s="6" t="n"/>
      <c r="G902" s="5" t="n"/>
      <c r="H902" s="5" t="n"/>
      <c r="I902" s="6" t="n"/>
      <c r="J902" s="6" t="n"/>
      <c r="K902" s="6" t="n"/>
      <c r="L902" s="6" t="n"/>
      <c r="M902" s="32" t="n"/>
      <c r="N902" s="13" t="n"/>
      <c r="O902" s="30" t="n"/>
      <c r="P902" s="13" t="n"/>
      <c r="Q902" s="15" t="n"/>
      <c r="R902" s="17" t="n"/>
      <c r="S902" s="17" t="n"/>
      <c r="T902" s="19">
        <f>(Q902*P902)*(1-R902)</f>
        <v/>
      </c>
    </row>
    <row r="903" ht="16" customHeight="1">
      <c r="B903" s="1" t="n">
        <v>58</v>
      </c>
      <c r="C903" s="5" t="n"/>
      <c r="D903" s="6" t="n"/>
      <c r="E903" s="6" t="n"/>
      <c r="F903" s="6" t="n"/>
      <c r="G903" s="5" t="n"/>
      <c r="H903" s="5" t="n"/>
      <c r="I903" s="6" t="n"/>
      <c r="J903" s="6" t="n"/>
      <c r="K903" s="6" t="n"/>
      <c r="L903" s="6" t="n"/>
      <c r="M903" s="32" t="n"/>
      <c r="N903" s="13" t="n"/>
      <c r="O903" s="30" t="n"/>
      <c r="P903" s="13" t="n"/>
      <c r="Q903" s="15" t="n"/>
      <c r="R903" s="17" t="n"/>
      <c r="S903" s="17" t="n"/>
      <c r="T903" s="19">
        <f>(Q903*P903)*(1-R903)</f>
        <v/>
      </c>
    </row>
    <row r="904" ht="16" customHeight="1">
      <c r="B904" s="1" t="n">
        <v>1</v>
      </c>
      <c r="C904" s="5" t="n"/>
      <c r="D904" s="6" t="n"/>
      <c r="E904" s="6" t="n"/>
      <c r="F904" s="6" t="n"/>
      <c r="G904" s="5" t="n"/>
      <c r="H904" s="5" t="n"/>
      <c r="I904" s="6" t="n"/>
      <c r="J904" s="6" t="n"/>
      <c r="K904" s="6" t="n"/>
      <c r="L904" s="49" t="n"/>
      <c r="M904" s="20" t="n"/>
      <c r="N904" s="13" t="n"/>
      <c r="O904" s="30" t="n"/>
      <c r="P904" s="13" t="n"/>
      <c r="Q904" s="15" t="n"/>
      <c r="R904" s="17" t="n"/>
      <c r="S904" s="17" t="n"/>
      <c r="T904" s="19">
        <f>(Q904*P904)*(1-R904)</f>
        <v/>
      </c>
    </row>
    <row r="905" ht="16" customHeight="1">
      <c r="B905" s="1" t="n">
        <v>2</v>
      </c>
      <c r="C905" s="5" t="n"/>
      <c r="D905" s="6" t="n"/>
      <c r="E905" s="6" t="n"/>
      <c r="F905" s="6" t="n"/>
      <c r="G905" s="5" t="n"/>
      <c r="H905" s="5" t="n"/>
      <c r="I905" s="6" t="n"/>
      <c r="J905" s="6" t="n"/>
      <c r="K905" s="6" t="n"/>
      <c r="L905" s="6" t="n"/>
      <c r="M905" s="20" t="n"/>
      <c r="N905" s="13" t="n"/>
      <c r="O905" s="30" t="n"/>
      <c r="P905" s="13" t="n"/>
      <c r="Q905" s="15" t="n"/>
      <c r="R905" s="17" t="n"/>
      <c r="S905" s="17" t="n"/>
      <c r="T905" s="19">
        <f>(Q905*P905)*(1-R905)</f>
        <v/>
      </c>
    </row>
    <row r="906" ht="16" customHeight="1">
      <c r="B906" s="1" t="n">
        <v>3</v>
      </c>
      <c r="C906" s="5" t="n"/>
      <c r="D906" s="6" t="n"/>
      <c r="E906" s="6" t="n"/>
      <c r="F906" s="6" t="n"/>
      <c r="G906" s="5" t="n"/>
      <c r="H906" s="5" t="n"/>
      <c r="I906" s="6" t="n"/>
      <c r="J906" s="6" t="n"/>
      <c r="K906" s="6" t="n"/>
      <c r="L906" s="6" t="n"/>
      <c r="M906" s="20" t="n"/>
      <c r="N906" s="13" t="n"/>
      <c r="O906" s="30" t="n"/>
      <c r="P906" s="13" t="n"/>
      <c r="Q906" s="15" t="n"/>
      <c r="R906" s="17" t="n"/>
      <c r="S906" s="17" t="n"/>
      <c r="T906" s="19">
        <f>(Q906*P906)*(1-R906)</f>
        <v/>
      </c>
    </row>
    <row r="907" ht="16" customHeight="1">
      <c r="B907" s="1" t="n">
        <v>4</v>
      </c>
      <c r="C907" s="5" t="n"/>
      <c r="D907" s="6" t="n"/>
      <c r="E907" s="6" t="n"/>
      <c r="F907" s="6" t="n"/>
      <c r="G907" s="5" t="n"/>
      <c r="H907" s="5" t="n"/>
      <c r="I907" s="6" t="n"/>
      <c r="J907" s="6" t="n"/>
      <c r="K907" s="6" t="n"/>
      <c r="L907" s="6" t="n"/>
      <c r="M907" s="20" t="n"/>
      <c r="N907" s="13" t="n"/>
      <c r="O907" s="30" t="n"/>
      <c r="P907" s="13" t="n"/>
      <c r="Q907" s="15" t="n"/>
      <c r="R907" s="17" t="n"/>
      <c r="S907" s="17" t="n"/>
      <c r="T907" s="19">
        <f>(Q907*P907)*(1-R907)</f>
        <v/>
      </c>
    </row>
    <row r="908" ht="16" customHeight="1">
      <c r="B908" s="1" t="n">
        <v>5</v>
      </c>
      <c r="C908" s="5" t="n"/>
      <c r="D908" s="6" t="n"/>
      <c r="E908" s="6" t="n"/>
      <c r="F908" s="6" t="n"/>
      <c r="G908" s="5" t="n"/>
      <c r="H908" s="5" t="n"/>
      <c r="I908" s="6" t="n"/>
      <c r="J908" s="6" t="n"/>
      <c r="K908" s="6" t="n"/>
      <c r="L908" s="6" t="n"/>
      <c r="M908" s="20" t="n"/>
      <c r="N908" s="13" t="n"/>
      <c r="O908" s="30" t="n"/>
      <c r="P908" s="13" t="n"/>
      <c r="Q908" s="15" t="n"/>
      <c r="R908" s="17" t="n"/>
      <c r="S908" s="17" t="n"/>
      <c r="T908" s="19">
        <f>(Q908*P908)*(1-R908)</f>
        <v/>
      </c>
    </row>
    <row r="909" ht="16" customHeight="1">
      <c r="B909" s="1" t="n">
        <v>6</v>
      </c>
      <c r="C909" s="5" t="n"/>
      <c r="D909" s="6" t="n"/>
      <c r="E909" s="6" t="n"/>
      <c r="F909" s="6" t="n"/>
      <c r="G909" s="5" t="n"/>
      <c r="H909" s="5" t="n"/>
      <c r="I909" s="6" t="n"/>
      <c r="J909" s="6" t="n"/>
      <c r="K909" s="6" t="n"/>
      <c r="L909" s="6" t="n"/>
      <c r="M909" s="20" t="n"/>
      <c r="N909" s="13" t="n"/>
      <c r="O909" s="30" t="n"/>
      <c r="P909" s="13" t="n"/>
      <c r="Q909" s="15" t="n"/>
      <c r="R909" s="17" t="n"/>
      <c r="S909" s="17" t="n"/>
      <c r="T909" s="19">
        <f>(Q909*P909)*(1-R909)</f>
        <v/>
      </c>
    </row>
    <row r="910" ht="16" customHeight="1">
      <c r="B910" s="1" t="n">
        <v>7</v>
      </c>
      <c r="C910" s="5" t="n"/>
      <c r="D910" s="6" t="n"/>
      <c r="E910" s="6" t="n"/>
      <c r="F910" s="6" t="n"/>
      <c r="G910" s="5" t="n"/>
      <c r="H910" s="5" t="n"/>
      <c r="I910" s="6" t="n"/>
      <c r="J910" s="6" t="n"/>
      <c r="K910" s="6" t="n"/>
      <c r="L910" s="6" t="n"/>
      <c r="M910" s="20" t="n"/>
      <c r="N910" s="13" t="n"/>
      <c r="O910" s="30" t="n"/>
      <c r="P910" s="13" t="n"/>
      <c r="Q910" s="15" t="n"/>
      <c r="R910" s="17" t="n"/>
      <c r="S910" s="17" t="n"/>
      <c r="T910" s="19">
        <f>(Q910*P910)*(1-R910)</f>
        <v/>
      </c>
    </row>
    <row r="911" ht="16" customHeight="1">
      <c r="B911" s="1" t="n">
        <v>8</v>
      </c>
      <c r="C911" s="5" t="n"/>
      <c r="D911" s="6" t="n"/>
      <c r="E911" s="6" t="n"/>
      <c r="F911" s="6" t="n"/>
      <c r="G911" s="5" t="n"/>
      <c r="H911" s="5" t="n"/>
      <c r="I911" s="6" t="n"/>
      <c r="J911" s="6" t="n"/>
      <c r="K911" s="6" t="n"/>
      <c r="L911" s="6" t="n"/>
      <c r="M911" s="20" t="n"/>
      <c r="N911" s="13" t="n"/>
      <c r="O911" s="30" t="n"/>
      <c r="P911" s="13" t="n"/>
      <c r="Q911" s="15" t="n"/>
      <c r="R911" s="17" t="n"/>
      <c r="S911" s="17" t="n"/>
      <c r="T911" s="19">
        <f>(Q911*P911)*(1-R911)</f>
        <v/>
      </c>
    </row>
    <row r="912" ht="16" customHeight="1">
      <c r="B912" s="1" t="n">
        <v>9</v>
      </c>
      <c r="C912" s="5" t="n"/>
      <c r="D912" s="6" t="n"/>
      <c r="E912" s="6" t="n"/>
      <c r="F912" s="6" t="n"/>
      <c r="G912" s="5" t="n"/>
      <c r="H912" s="5" t="n"/>
      <c r="I912" s="6" t="n"/>
      <c r="J912" s="6" t="n"/>
      <c r="K912" s="6" t="n"/>
      <c r="L912" s="6" t="n"/>
      <c r="M912" s="20" t="n"/>
      <c r="N912" s="13" t="n"/>
      <c r="O912" s="30" t="n"/>
      <c r="P912" s="13" t="n"/>
      <c r="Q912" s="15" t="n"/>
      <c r="R912" s="17" t="n"/>
      <c r="S912" s="17" t="n"/>
      <c r="T912" s="19">
        <f>(Q912*P912)*(1-R912)</f>
        <v/>
      </c>
    </row>
    <row r="913" ht="16" customHeight="1">
      <c r="B913" s="1" t="n">
        <v>10</v>
      </c>
      <c r="C913" s="5" t="n"/>
      <c r="D913" s="6" t="n"/>
      <c r="E913" s="6" t="n"/>
      <c r="F913" s="6" t="n"/>
      <c r="G913" s="5" t="n"/>
      <c r="H913" s="5" t="n"/>
      <c r="I913" s="6" t="n"/>
      <c r="J913" s="6" t="n"/>
      <c r="K913" s="6" t="n"/>
      <c r="L913" s="6" t="n"/>
      <c r="M913" s="20" t="n"/>
      <c r="N913" s="13" t="n"/>
      <c r="O913" s="30" t="n"/>
      <c r="P913" s="13" t="n"/>
      <c r="Q913" s="15" t="n"/>
      <c r="R913" s="17" t="n"/>
      <c r="S913" s="17" t="n"/>
      <c r="T913" s="19">
        <f>(Q913*P913)*(1-R913)</f>
        <v/>
      </c>
    </row>
    <row r="914" ht="16" customHeight="1">
      <c r="B914" s="1" t="n">
        <v>11</v>
      </c>
      <c r="C914" s="5" t="n"/>
      <c r="D914" s="6" t="n"/>
      <c r="E914" s="6" t="n"/>
      <c r="F914" s="6" t="n"/>
      <c r="G914" s="5" t="n"/>
      <c r="H914" s="5" t="n"/>
      <c r="I914" s="6" t="n"/>
      <c r="J914" s="6" t="n"/>
      <c r="K914" s="6" t="n"/>
      <c r="L914" s="6" t="n"/>
      <c r="M914" s="20" t="n"/>
      <c r="N914" s="13" t="n"/>
      <c r="O914" s="30" t="n"/>
      <c r="P914" s="13" t="n"/>
      <c r="Q914" s="15" t="n"/>
      <c r="R914" s="17" t="n"/>
      <c r="S914" s="17" t="n"/>
      <c r="T914" s="19">
        <f>(Q914*P914)*(1-R914)</f>
        <v/>
      </c>
    </row>
    <row r="915" ht="16" customHeight="1">
      <c r="B915" s="1" t="n">
        <v>12</v>
      </c>
      <c r="C915" s="5" t="n"/>
      <c r="D915" s="6" t="n"/>
      <c r="E915" s="6" t="n"/>
      <c r="F915" s="6" t="n"/>
      <c r="G915" s="5" t="n"/>
      <c r="H915" s="5" t="n"/>
      <c r="I915" s="6" t="n"/>
      <c r="J915" s="6" t="n"/>
      <c r="K915" s="6" t="n"/>
      <c r="L915" s="6" t="inlineStr">
        <is>
          <t>Ormat</t>
        </is>
      </c>
      <c r="M915" s="20" t="inlineStr">
        <is>
          <t>955.070.841.1</t>
        </is>
      </c>
      <c r="N915" s="13" t="inlineStr">
        <is>
          <t>AJ21-0601</t>
        </is>
      </c>
      <c r="O915" s="30" t="inlineStr">
        <is>
          <t>V</t>
        </is>
      </c>
      <c r="P915" s="13" t="n">
        <v>1</v>
      </c>
      <c r="Q915" s="15" t="n">
        <v>252</v>
      </c>
      <c r="R915" s="17" t="n">
        <v>0</v>
      </c>
      <c r="S915" s="17" t="n"/>
      <c r="T915" s="19">
        <f>(Q915*P915)*(1-R915)</f>
        <v/>
      </c>
    </row>
    <row r="916" ht="16" customHeight="1">
      <c r="B916" s="1" t="n">
        <v>13</v>
      </c>
      <c r="C916" s="5" t="n"/>
      <c r="D916" s="6" t="n"/>
      <c r="E916" s="6" t="n"/>
      <c r="F916" s="6" t="n"/>
      <c r="G916" s="5" t="n"/>
      <c r="H916" s="5" t="n"/>
      <c r="I916" s="6" t="n"/>
      <c r="J916" s="6" t="n"/>
      <c r="K916" s="6" t="n"/>
      <c r="L916" s="6" t="n"/>
      <c r="M916" s="20" t="n"/>
      <c r="N916" s="13" t="n"/>
      <c r="O916" s="30" t="n"/>
      <c r="P916" s="13" t="n"/>
      <c r="Q916" s="15" t="n"/>
      <c r="R916" s="17" t="n"/>
      <c r="S916" s="17" t="n"/>
      <c r="T916" s="19">
        <f>(Q916*P916)*(1-R916)</f>
        <v/>
      </c>
    </row>
    <row r="917" ht="16" customHeight="1">
      <c r="B917" s="1" t="n">
        <v>14</v>
      </c>
      <c r="C917" s="5" t="n"/>
      <c r="D917" s="6" t="n"/>
      <c r="E917" s="6" t="n"/>
      <c r="F917" s="6" t="n"/>
      <c r="G917" s="5" t="n"/>
      <c r="H917" s="5" t="n"/>
      <c r="I917" s="6" t="n"/>
      <c r="J917" s="6" t="n"/>
      <c r="K917" s="6" t="n"/>
      <c r="L917" s="6" t="n"/>
      <c r="M917" s="20" t="n"/>
      <c r="N917" s="13" t="n"/>
      <c r="O917" s="30" t="n"/>
      <c r="P917" s="13" t="n"/>
      <c r="Q917" s="15" t="n"/>
      <c r="R917" s="17" t="n"/>
      <c r="S917" s="17" t="n"/>
      <c r="T917" s="19">
        <f>(Q917*P917)*(1-R917)</f>
        <v/>
      </c>
    </row>
    <row r="918" ht="16" customHeight="1">
      <c r="B918" s="1" t="n">
        <v>15</v>
      </c>
      <c r="C918" s="5" t="n"/>
      <c r="D918" s="6" t="n"/>
      <c r="E918" s="6" t="n"/>
      <c r="F918" s="6" t="n"/>
      <c r="G918" s="5" t="n"/>
      <c r="H918" s="5" t="n"/>
      <c r="I918" s="6" t="n"/>
      <c r="J918" s="6" t="n"/>
      <c r="K918" s="6" t="n"/>
      <c r="L918" s="6" t="inlineStr">
        <is>
          <t>Ormat</t>
        </is>
      </c>
      <c r="M918" s="20" t="inlineStr">
        <is>
          <t>955.071.839.1</t>
        </is>
      </c>
      <c r="N918" s="13" t="inlineStr">
        <is>
          <t>AJ22-0802</t>
        </is>
      </c>
      <c r="O918" s="30" t="inlineStr">
        <is>
          <t>V</t>
        </is>
      </c>
      <c r="P918" s="13" t="n">
        <v>3</v>
      </c>
      <c r="Q918" s="15" t="n">
        <v>209</v>
      </c>
      <c r="R918" s="17" t="n">
        <v>0</v>
      </c>
      <c r="S918" s="17" t="n"/>
      <c r="T918" s="19">
        <f>(Q918*P918)*(1-R918)</f>
        <v/>
      </c>
    </row>
    <row r="919" ht="16" customHeight="1">
      <c r="B919" s="1" t="n">
        <v>16</v>
      </c>
      <c r="C919" s="5" t="n"/>
      <c r="D919" s="6" t="n"/>
      <c r="E919" s="6" t="n"/>
      <c r="F919" s="6" t="n"/>
      <c r="G919" s="5" t="n"/>
      <c r="H919" s="5" t="n"/>
      <c r="I919" s="6" t="n"/>
      <c r="J919" s="6" t="n"/>
      <c r="K919" s="6" t="n"/>
      <c r="L919" s="6" t="inlineStr">
        <is>
          <t>Ormat</t>
        </is>
      </c>
      <c r="M919" s="20" t="inlineStr">
        <is>
          <t>955.074.813.1</t>
        </is>
      </c>
      <c r="N919" s="13" t="inlineStr">
        <is>
          <t>AJ20-1104</t>
        </is>
      </c>
      <c r="O919" s="30" t="inlineStr">
        <is>
          <t>V</t>
        </is>
      </c>
      <c r="P919" s="13" t="n">
        <v>1</v>
      </c>
      <c r="Q919" s="15" t="n">
        <v>133.77</v>
      </c>
      <c r="R919" s="17" t="n">
        <v>0</v>
      </c>
      <c r="S919" s="17" t="n"/>
      <c r="T919" s="19">
        <f>(Q919*P919)*(1-R919)</f>
        <v/>
      </c>
    </row>
    <row r="920" ht="16" customHeight="1">
      <c r="B920" s="1" t="n">
        <v>17</v>
      </c>
      <c r="C920" s="5" t="n"/>
      <c r="D920" s="6" t="n"/>
      <c r="E920" s="6" t="n"/>
      <c r="F920" s="6" t="n"/>
      <c r="G920" s="5" t="n"/>
      <c r="H920" s="5" t="n"/>
      <c r="I920" s="6" t="n"/>
      <c r="J920" s="6" t="n"/>
      <c r="K920" s="6" t="n"/>
      <c r="L920" s="6" t="n"/>
      <c r="M920" s="20" t="n"/>
      <c r="N920" s="13" t="n"/>
      <c r="O920" s="30" t="n"/>
      <c r="P920" s="13" t="n"/>
      <c r="Q920" s="15" t="n"/>
      <c r="R920" s="17" t="n"/>
      <c r="S920" s="17" t="n"/>
      <c r="T920" s="19">
        <f>(Q920*P920)*(1-R920)</f>
        <v/>
      </c>
    </row>
    <row r="921" ht="16" customHeight="1">
      <c r="B921" s="1" t="n">
        <v>18</v>
      </c>
      <c r="C921" s="5" t="n"/>
      <c r="D921" s="6" t="n"/>
      <c r="E921" s="6" t="n"/>
      <c r="F921" s="6" t="n"/>
      <c r="G921" s="5" t="n"/>
      <c r="H921" s="5" t="n"/>
      <c r="I921" s="6" t="n"/>
      <c r="J921" s="6" t="n"/>
      <c r="K921" s="6" t="n"/>
      <c r="L921" s="6" t="n"/>
      <c r="M921" s="20" t="n"/>
      <c r="N921" s="13" t="n"/>
      <c r="O921" s="30" t="n"/>
      <c r="P921" s="13" t="n"/>
      <c r="Q921" s="15" t="n"/>
      <c r="R921" s="17" t="n"/>
      <c r="S921" s="17" t="n"/>
      <c r="T921" s="19">
        <f>(Q921*P921)*(1-R921)</f>
        <v/>
      </c>
    </row>
    <row r="922" ht="16" customHeight="1">
      <c r="B922" s="1" t="n">
        <v>19</v>
      </c>
      <c r="C922" s="5" t="n"/>
      <c r="D922" s="6" t="n"/>
      <c r="E922" s="6" t="n"/>
      <c r="F922" s="6" t="n"/>
      <c r="G922" s="5" t="n"/>
      <c r="H922" s="5" t="n"/>
      <c r="I922" s="6" t="n"/>
      <c r="J922" s="6" t="n"/>
      <c r="K922" s="6" t="n"/>
      <c r="L922" s="6" t="n"/>
      <c r="M922" s="20" t="n"/>
      <c r="N922" s="13" t="n"/>
      <c r="O922" s="30" t="n"/>
      <c r="P922" s="13" t="n"/>
      <c r="Q922" s="15" t="n"/>
      <c r="R922" s="17" t="n"/>
      <c r="S922" s="17" t="n"/>
      <c r="T922" s="19">
        <f>(Q922*P922)*(1-R922)</f>
        <v/>
      </c>
    </row>
    <row r="923" ht="16" customHeight="1">
      <c r="B923" s="1" t="n">
        <v>20</v>
      </c>
      <c r="C923" s="5" t="n"/>
      <c r="D923" s="6" t="n"/>
      <c r="E923" s="6" t="n"/>
      <c r="F923" s="6" t="n"/>
      <c r="G923" s="5" t="n"/>
      <c r="H923" s="5" t="n"/>
      <c r="I923" s="6" t="n"/>
      <c r="J923" s="6" t="n"/>
      <c r="K923" s="6" t="n"/>
      <c r="L923" s="6" t="n"/>
      <c r="M923" s="20" t="n"/>
      <c r="N923" s="13" t="n"/>
      <c r="O923" s="30" t="n"/>
      <c r="P923" s="13" t="n"/>
      <c r="Q923" s="15" t="n"/>
      <c r="R923" s="17" t="n"/>
      <c r="S923" s="17" t="n"/>
      <c r="T923" s="19">
        <f>(Q923*P923)*(1-R923)</f>
        <v/>
      </c>
    </row>
    <row r="924" ht="16" customHeight="1">
      <c r="B924" s="1" t="n">
        <v>21</v>
      </c>
      <c r="C924" s="5" t="n"/>
      <c r="D924" s="6" t="n"/>
      <c r="E924" s="6" t="n"/>
      <c r="F924" s="6" t="n"/>
      <c r="G924" s="5" t="n"/>
      <c r="H924" s="5" t="n"/>
      <c r="I924" s="6" t="n"/>
      <c r="J924" s="6" t="n"/>
      <c r="K924" s="6" t="n"/>
      <c r="L924" s="6" t="n"/>
      <c r="M924" s="20" t="n"/>
      <c r="N924" s="13" t="n"/>
      <c r="O924" s="30" t="n"/>
      <c r="P924" s="13" t="n"/>
      <c r="Q924" s="15" t="n"/>
      <c r="R924" s="17" t="n"/>
      <c r="S924" s="17" t="n"/>
      <c r="T924" s="19">
        <f>(Q924*P924)*(1-R924)</f>
        <v/>
      </c>
    </row>
    <row r="925" ht="16" customHeight="1">
      <c r="B925" s="1" t="n">
        <v>22</v>
      </c>
      <c r="C925" s="5" t="n"/>
      <c r="D925" s="6" t="n"/>
      <c r="E925" s="6" t="n"/>
      <c r="F925" s="6" t="n"/>
      <c r="G925" s="5" t="n"/>
      <c r="H925" s="5" t="n"/>
      <c r="I925" s="6" t="n"/>
      <c r="J925" s="6" t="n"/>
      <c r="K925" s="6" t="n"/>
      <c r="L925" s="6" t="n"/>
      <c r="M925" s="20" t="n"/>
      <c r="N925" s="13" t="n"/>
      <c r="O925" s="30" t="n"/>
      <c r="P925" s="13" t="n"/>
      <c r="Q925" s="15" t="n"/>
      <c r="R925" s="17" t="n"/>
      <c r="S925" s="17" t="n"/>
      <c r="T925" s="19">
        <f>(Q925*P925)*(1-R925)</f>
        <v/>
      </c>
    </row>
    <row r="926" ht="16" customHeight="1">
      <c r="B926" s="1" t="n">
        <v>23</v>
      </c>
      <c r="C926" s="5" t="n"/>
      <c r="D926" s="6" t="n"/>
      <c r="E926" s="6" t="n"/>
      <c r="F926" s="6" t="n"/>
      <c r="G926" s="5" t="n"/>
      <c r="H926" s="5" t="n"/>
      <c r="I926" s="6" t="n"/>
      <c r="J926" s="6" t="n"/>
      <c r="K926" s="6" t="n"/>
      <c r="L926" s="6" t="n"/>
      <c r="M926" s="20" t="n"/>
      <c r="N926" s="13" t="n"/>
      <c r="O926" s="30" t="n"/>
      <c r="P926" s="13" t="n"/>
      <c r="Q926" s="15" t="n"/>
      <c r="R926" s="17" t="n"/>
      <c r="S926" s="17" t="n"/>
      <c r="T926" s="19" t="n"/>
    </row>
    <row r="927" ht="16" customHeight="1">
      <c r="B927" s="1" t="n">
        <v>24</v>
      </c>
      <c r="C927" s="5" t="n"/>
      <c r="D927" s="6" t="n"/>
      <c r="E927" s="6" t="n"/>
      <c r="F927" s="6" t="n"/>
      <c r="G927" s="5" t="n"/>
      <c r="H927" s="5" t="n"/>
      <c r="I927" s="6" t="n"/>
      <c r="J927" s="6" t="n"/>
      <c r="K927" s="6" t="n"/>
      <c r="L927" s="6" t="n"/>
      <c r="M927" s="20" t="n"/>
      <c r="N927" s="13" t="n"/>
      <c r="O927" s="30" t="n"/>
      <c r="P927" s="13" t="n"/>
      <c r="Q927" s="15" t="n"/>
      <c r="R927" s="17" t="n"/>
      <c r="S927" s="17" t="n"/>
      <c r="T927" s="19">
        <f>(Q927*P927)*(1-R927)</f>
        <v/>
      </c>
    </row>
    <row r="928" ht="16" customHeight="1">
      <c r="B928" s="1" t="n">
        <v>25</v>
      </c>
      <c r="C928" s="5" t="n"/>
      <c r="D928" s="6" t="n"/>
      <c r="E928" s="6" t="n"/>
      <c r="F928" s="6" t="n"/>
      <c r="G928" s="5" t="n"/>
      <c r="H928" s="5" t="n"/>
      <c r="I928" s="6" t="n"/>
      <c r="J928" s="6" t="n"/>
      <c r="K928" s="6" t="n"/>
      <c r="L928" s="6" t="n"/>
      <c r="M928" s="20" t="n"/>
      <c r="N928" s="13" t="n"/>
      <c r="O928" s="30" t="n"/>
      <c r="P928" s="13" t="n"/>
      <c r="Q928" s="15" t="n"/>
      <c r="R928" s="17" t="n"/>
      <c r="S928" s="17" t="n"/>
      <c r="T928" s="19">
        <f>(Q928*P928)*(1-R928)</f>
        <v/>
      </c>
    </row>
    <row r="929" ht="16" customHeight="1">
      <c r="B929" s="1" t="n">
        <v>26</v>
      </c>
      <c r="C929" s="5" t="n"/>
      <c r="D929" s="6" t="n"/>
      <c r="E929" s="6" t="n"/>
      <c r="F929" s="6" t="n"/>
      <c r="G929" s="5" t="n"/>
      <c r="H929" s="5" t="n"/>
      <c r="I929" s="6" t="n"/>
      <c r="J929" s="6" t="n"/>
      <c r="K929" s="6" t="n"/>
      <c r="L929" s="6" t="n"/>
      <c r="M929" s="20" t="n"/>
      <c r="N929" s="13" t="n"/>
      <c r="O929" s="30" t="n"/>
      <c r="P929" s="13" t="n"/>
      <c r="Q929" s="15" t="n"/>
      <c r="R929" s="17" t="n"/>
      <c r="S929" s="17" t="n"/>
      <c r="T929" s="19">
        <f>(Q929*P929)*(1-R929)</f>
        <v/>
      </c>
    </row>
    <row r="930" ht="16" customHeight="1">
      <c r="B930" s="1" t="n">
        <v>27</v>
      </c>
      <c r="C930" s="5" t="n"/>
      <c r="D930" s="6" t="n"/>
      <c r="E930" s="6" t="n"/>
      <c r="F930" s="6" t="n"/>
      <c r="G930" s="5" t="n"/>
      <c r="H930" s="5" t="n"/>
      <c r="I930" s="6" t="n"/>
      <c r="J930" s="6" t="n"/>
      <c r="K930" s="6" t="n"/>
      <c r="L930" s="13" t="n"/>
      <c r="M930" s="13" t="n"/>
      <c r="N930" s="13" t="n"/>
      <c r="O930" s="13" t="n"/>
      <c r="P930" s="13" t="n"/>
      <c r="Q930" s="13" t="n"/>
      <c r="R930" s="13" t="n"/>
      <c r="S930" s="13" t="n"/>
      <c r="T930" s="19">
        <f>(Q930*P930)*(1-R930)</f>
        <v/>
      </c>
    </row>
    <row r="931" ht="16" customHeight="1">
      <c r="B931" s="1" t="n">
        <v>28</v>
      </c>
      <c r="C931" s="5" t="n"/>
      <c r="D931" s="6" t="n"/>
      <c r="E931" s="6" t="n"/>
      <c r="F931" s="6" t="n"/>
      <c r="G931" s="5" t="n"/>
      <c r="H931" s="5" t="n"/>
      <c r="I931" s="6" t="n"/>
      <c r="J931" s="6" t="n"/>
      <c r="K931" s="6" t="n"/>
      <c r="L931" s="6" t="n"/>
      <c r="M931" s="32" t="n"/>
      <c r="N931" s="13" t="n"/>
      <c r="O931" s="30" t="n"/>
      <c r="P931" s="13" t="n"/>
      <c r="Q931" s="15" t="n"/>
      <c r="R931" s="17" t="n"/>
      <c r="S931" s="17" t="n"/>
      <c r="T931" s="19">
        <f>(Q931*P931)*(1-R931)</f>
        <v/>
      </c>
    </row>
    <row r="932" ht="16" customHeight="1">
      <c r="B932" s="1" t="n">
        <v>35</v>
      </c>
      <c r="C932" s="5" t="n"/>
      <c r="D932" s="6" t="n"/>
      <c r="E932" s="6" t="n"/>
      <c r="F932" s="6" t="n"/>
      <c r="G932" s="5" t="n"/>
      <c r="H932" s="5" t="n"/>
      <c r="I932" s="6" t="n"/>
      <c r="J932" s="6" t="n"/>
      <c r="K932" s="6" t="n"/>
      <c r="L932" s="6" t="n"/>
      <c r="M932" s="20" t="n"/>
      <c r="N932" s="13" t="n"/>
      <c r="O932" s="30" t="n"/>
      <c r="P932" s="13" t="n"/>
      <c r="Q932" s="15" t="n"/>
      <c r="R932" s="17" t="n"/>
      <c r="S932" s="17" t="n"/>
      <c r="T932" s="19">
        <f>(Q932*P932)*(1-R932)</f>
        <v/>
      </c>
    </row>
    <row r="933" ht="16" customHeight="1">
      <c r="B933" s="1" t="n">
        <v>36</v>
      </c>
      <c r="C933" s="5" t="n"/>
      <c r="D933" s="6" t="n"/>
      <c r="E933" s="6" t="n"/>
      <c r="F933" s="6" t="n"/>
      <c r="G933" s="5" t="n"/>
      <c r="H933" s="5" t="n"/>
      <c r="I933" s="6" t="n"/>
      <c r="J933" s="6" t="n"/>
      <c r="K933" s="6" t="n"/>
      <c r="L933" s="6" t="n"/>
      <c r="M933" s="20" t="n"/>
      <c r="N933" s="13" t="n"/>
      <c r="O933" s="30" t="n"/>
      <c r="P933" s="13" t="n"/>
      <c r="Q933" s="15" t="n"/>
      <c r="R933" s="17" t="n"/>
      <c r="S933" s="17" t="n"/>
      <c r="T933" s="19">
        <f>(Q933*P933)*(1-R933)</f>
        <v/>
      </c>
    </row>
    <row r="934" ht="16" customHeight="1">
      <c r="B934" s="1" t="n">
        <v>37</v>
      </c>
      <c r="C934" s="5" t="n"/>
      <c r="D934" s="6" t="n"/>
      <c r="E934" s="6" t="n"/>
      <c r="F934" s="6" t="n"/>
      <c r="G934" s="5" t="n"/>
      <c r="H934" s="5" t="n"/>
      <c r="I934" s="6" t="n"/>
      <c r="J934" s="6" t="n"/>
      <c r="K934" s="6" t="n"/>
      <c r="L934" s="6" t="n"/>
      <c r="M934" s="20" t="n"/>
      <c r="N934" s="13" t="n"/>
      <c r="O934" s="30" t="n"/>
      <c r="P934" s="13" t="n"/>
      <c r="Q934" s="15" t="n"/>
      <c r="R934" s="17" t="n"/>
      <c r="S934" s="17" t="n"/>
      <c r="T934" s="19">
        <f>(Q934*P934)*(1-R934)</f>
        <v/>
      </c>
    </row>
    <row r="935" ht="16" customHeight="1">
      <c r="B935" s="1" t="n">
        <v>38</v>
      </c>
      <c r="C935" s="5" t="n"/>
      <c r="D935" s="6" t="n"/>
      <c r="E935" s="6" t="n"/>
      <c r="F935" s="6" t="n"/>
      <c r="G935" s="5" t="n"/>
      <c r="H935" s="5" t="n"/>
      <c r="I935" s="6" t="n"/>
      <c r="J935" s="6" t="n"/>
      <c r="K935" s="6" t="n"/>
    </row>
    <row r="936" ht="16" customHeight="1">
      <c r="B936" s="1" t="n">
        <v>39</v>
      </c>
      <c r="C936" s="5" t="n"/>
      <c r="D936" s="6" t="n"/>
      <c r="E936" s="6" t="n"/>
      <c r="F936" s="6" t="n"/>
      <c r="G936" s="5" t="n"/>
      <c r="H936" s="5" t="n"/>
      <c r="I936" s="6" t="n"/>
      <c r="J936" s="6" t="n"/>
      <c r="K936" s="6" t="n"/>
    </row>
    <row r="937" ht="16" customHeight="1">
      <c r="B937" s="1" t="n">
        <v>40</v>
      </c>
      <c r="C937" s="5" t="n"/>
      <c r="D937" s="6" t="n"/>
      <c r="E937" s="6" t="n"/>
      <c r="F937" s="6" t="n"/>
      <c r="G937" s="5" t="n"/>
      <c r="H937" s="5" t="n"/>
      <c r="I937" s="6" t="n"/>
      <c r="J937" s="6" t="n"/>
      <c r="K937" s="6" t="n"/>
    </row>
    <row r="938" ht="16" customHeight="1">
      <c r="B938" s="1" t="n">
        <v>41</v>
      </c>
      <c r="C938" s="5" t="n"/>
      <c r="D938" s="6" t="n"/>
      <c r="E938" s="6" t="n"/>
      <c r="F938" s="6" t="n"/>
      <c r="G938" s="5" t="n"/>
      <c r="H938" s="5" t="n"/>
      <c r="I938" s="6" t="n"/>
      <c r="J938" s="6" t="n"/>
      <c r="K938" s="6" t="n"/>
      <c r="L938" s="6" t="n"/>
      <c r="M938" s="20" t="n"/>
      <c r="N938" s="13" t="n"/>
      <c r="O938" s="30" t="n"/>
      <c r="P938" s="13" t="n"/>
      <c r="Q938" s="15" t="n"/>
      <c r="R938" s="17" t="n"/>
      <c r="S938" s="17" t="n"/>
      <c r="T938" s="19" t="n"/>
    </row>
    <row r="939" ht="16" customHeight="1">
      <c r="B939" s="1" t="n">
        <v>42</v>
      </c>
      <c r="C939" s="5" t="n"/>
      <c r="D939" s="6" t="n"/>
      <c r="E939" s="6" t="n"/>
      <c r="F939" s="6" t="n"/>
      <c r="G939" s="5" t="n"/>
      <c r="H939" s="5" t="n"/>
      <c r="I939" s="6" t="n"/>
      <c r="J939" s="6" t="n"/>
      <c r="K939" s="6" t="n"/>
      <c r="L939" s="6" t="n"/>
      <c r="M939" s="32" t="n"/>
      <c r="N939" s="13" t="n"/>
      <c r="O939" s="30" t="n"/>
      <c r="P939" s="13" t="n"/>
      <c r="Q939" s="15" t="n"/>
      <c r="R939" s="17" t="n"/>
      <c r="S939" s="17" t="n"/>
      <c r="T939" s="19">
        <f>(Q939*P939)*(1-R939)</f>
        <v/>
      </c>
    </row>
    <row r="940" ht="16" customHeight="1">
      <c r="B940" s="1" t="n">
        <v>43</v>
      </c>
      <c r="C940" s="5" t="n"/>
      <c r="D940" s="6" t="n"/>
      <c r="E940" s="6" t="n"/>
      <c r="F940" s="6" t="n"/>
      <c r="G940" s="5" t="n"/>
      <c r="H940" s="5" t="n"/>
      <c r="I940" s="6" t="n"/>
      <c r="J940" s="6" t="n"/>
      <c r="K940" s="6" t="n"/>
      <c r="L940" s="6" t="n"/>
      <c r="M940" s="32" t="n"/>
      <c r="N940" s="13" t="n"/>
      <c r="O940" s="30" t="n"/>
      <c r="P940" s="13" t="n"/>
      <c r="Q940" s="15" t="n"/>
      <c r="R940" s="17" t="n"/>
      <c r="S940" s="17" t="n"/>
      <c r="T940" s="19">
        <f>(Q940*P940)*(1-R940)</f>
        <v/>
      </c>
    </row>
    <row r="941" ht="16" customHeight="1">
      <c r="B941" s="1" t="n">
        <v>44</v>
      </c>
      <c r="C941" s="5" t="n"/>
      <c r="D941" s="6" t="n"/>
      <c r="E941" s="6" t="n"/>
      <c r="F941" s="6" t="n"/>
      <c r="G941" s="5" t="n"/>
      <c r="H941" s="5" t="n"/>
      <c r="I941" s="6" t="n"/>
      <c r="J941" s="6" t="n"/>
      <c r="K941" s="6" t="n"/>
      <c r="L941" s="6" t="n"/>
      <c r="M941" s="32" t="n"/>
      <c r="N941" s="13" t="n"/>
      <c r="O941" s="30" t="n"/>
      <c r="P941" s="13" t="n"/>
      <c r="Q941" s="15" t="n"/>
      <c r="R941" s="17" t="n"/>
      <c r="S941" s="17" t="n"/>
      <c r="T941" s="19">
        <f>(Q941*P941)*(1-R941)</f>
        <v/>
      </c>
    </row>
    <row r="942" ht="16" customHeight="1">
      <c r="B942" s="1" t="n">
        <v>45</v>
      </c>
      <c r="C942" s="5" t="n"/>
      <c r="D942" s="6" t="n"/>
      <c r="E942" s="6" t="n"/>
      <c r="F942" s="6" t="n"/>
      <c r="G942" s="5" t="n"/>
      <c r="H942" s="5" t="n"/>
      <c r="I942" s="6" t="n"/>
      <c r="J942" s="6" t="n"/>
      <c r="K942" s="6" t="n"/>
      <c r="L942" s="6" t="n"/>
      <c r="M942" s="32" t="n"/>
      <c r="N942" s="13" t="n"/>
      <c r="O942" s="30" t="n"/>
      <c r="P942" s="13" t="n"/>
      <c r="Q942" s="15" t="n"/>
      <c r="R942" s="17" t="n"/>
      <c r="S942" s="17" t="n"/>
      <c r="T942" s="19">
        <f>(Q942*P942)*(1-R942)</f>
        <v/>
      </c>
    </row>
    <row r="943" ht="16" customHeight="1">
      <c r="B943" s="1" t="n">
        <v>46</v>
      </c>
      <c r="C943" s="5" t="n"/>
      <c r="D943" s="6" t="n"/>
      <c r="E943" s="6" t="n"/>
      <c r="F943" s="6" t="n"/>
      <c r="G943" s="5" t="n"/>
      <c r="H943" s="5" t="n"/>
      <c r="I943" s="6" t="n"/>
      <c r="J943" s="6" t="n"/>
      <c r="K943" s="6" t="n"/>
      <c r="L943" s="6" t="n"/>
      <c r="M943" s="32" t="n"/>
      <c r="N943" s="13" t="n"/>
      <c r="O943" s="30" t="n"/>
      <c r="P943" s="13" t="n"/>
      <c r="Q943" s="15" t="n"/>
      <c r="R943" s="17" t="n"/>
      <c r="S943" s="17" t="n"/>
      <c r="T943" s="19">
        <f>(Q943*P943)*(1-R943)</f>
        <v/>
      </c>
    </row>
    <row r="944" ht="16" customHeight="1">
      <c r="B944" s="1" t="n">
        <v>47</v>
      </c>
      <c r="C944" s="5" t="n"/>
      <c r="D944" s="6" t="n"/>
      <c r="E944" s="6" t="n"/>
      <c r="F944" s="6" t="n"/>
      <c r="G944" s="5" t="n"/>
      <c r="H944" s="5" t="n"/>
      <c r="I944" s="6" t="n"/>
      <c r="J944" s="6" t="n"/>
      <c r="K944" s="6" t="n"/>
      <c r="L944" s="6" t="n"/>
      <c r="M944" s="32" t="n"/>
      <c r="N944" s="13" t="n"/>
      <c r="O944" s="30" t="n"/>
      <c r="P944" s="13" t="n"/>
      <c r="Q944" s="15" t="n"/>
      <c r="R944" s="17" t="n"/>
      <c r="S944" s="17" t="n"/>
      <c r="T944" s="19">
        <f>(Q944*P944)*(1-R944)</f>
        <v/>
      </c>
    </row>
    <row r="945" ht="16" customHeight="1">
      <c r="B945" s="1" t="n">
        <v>48</v>
      </c>
      <c r="C945" s="5" t="n"/>
      <c r="D945" s="6" t="n"/>
      <c r="E945" s="6" t="n"/>
      <c r="F945" s="6" t="n"/>
      <c r="G945" s="5" t="n"/>
      <c r="H945" s="5" t="n"/>
      <c r="I945" s="6" t="n"/>
      <c r="J945" s="6" t="n"/>
      <c r="K945" s="6" t="n"/>
      <c r="L945" s="6" t="n"/>
      <c r="M945" s="32" t="n"/>
      <c r="N945" s="13" t="n"/>
      <c r="O945" s="30" t="n"/>
      <c r="P945" s="13" t="n"/>
      <c r="Q945" s="15" t="n"/>
      <c r="R945" s="17" t="n"/>
      <c r="S945" s="17" t="n"/>
      <c r="T945" s="19">
        <f>(Q945*P945)*(1-R945)</f>
        <v/>
      </c>
    </row>
    <row r="946" ht="16" customHeight="1">
      <c r="B946" s="1" t="n">
        <v>49</v>
      </c>
      <c r="C946" s="5" t="n"/>
      <c r="D946" s="6" t="n"/>
      <c r="E946" s="6" t="n"/>
      <c r="F946" s="6" t="n"/>
      <c r="G946" s="5" t="n"/>
      <c r="H946" s="5" t="n"/>
      <c r="I946" s="6" t="n"/>
      <c r="J946" s="6" t="n"/>
      <c r="K946" s="6" t="n"/>
      <c r="L946" s="6" t="n"/>
      <c r="M946" s="32" t="n"/>
      <c r="N946" s="13" t="n"/>
      <c r="O946" s="30" t="n"/>
      <c r="P946" s="13" t="n"/>
      <c r="Q946" s="15" t="n"/>
      <c r="R946" s="17" t="n"/>
      <c r="S946" s="17" t="n"/>
      <c r="T946" s="19">
        <f>(Q946*P946)*(1-R946)</f>
        <v/>
      </c>
    </row>
    <row r="947" ht="16" customHeight="1">
      <c r="B947" s="1" t="n">
        <v>50</v>
      </c>
      <c r="C947" s="5" t="n"/>
      <c r="D947" s="6" t="n"/>
      <c r="E947" s="6" t="n"/>
      <c r="F947" s="6" t="n"/>
      <c r="G947" s="5" t="n"/>
      <c r="H947" s="5" t="n"/>
      <c r="I947" s="6" t="n"/>
      <c r="J947" s="6" t="n"/>
      <c r="K947" s="6" t="n"/>
      <c r="L947" s="6" t="n"/>
      <c r="M947" s="32" t="n"/>
      <c r="N947" s="13" t="n"/>
      <c r="O947" s="30" t="n"/>
      <c r="P947" s="13" t="n"/>
      <c r="Q947" s="15" t="n"/>
      <c r="R947" s="17" t="n"/>
      <c r="S947" s="17" t="n"/>
      <c r="T947" s="19">
        <f>(Q947*P947)*(1-R947)</f>
        <v/>
      </c>
    </row>
    <row r="948" ht="16" customHeight="1">
      <c r="B948" s="1" t="n">
        <v>51</v>
      </c>
      <c r="C948" s="5" t="n"/>
      <c r="D948" s="6" t="n"/>
      <c r="E948" s="6" t="n"/>
      <c r="F948" s="6" t="n"/>
      <c r="G948" s="5" t="n"/>
      <c r="H948" s="5" t="n"/>
      <c r="I948" s="6" t="n"/>
      <c r="J948" s="6" t="n"/>
      <c r="K948" s="6" t="n"/>
      <c r="L948" s="6" t="n"/>
      <c r="M948" s="32" t="n"/>
      <c r="N948" s="13" t="n"/>
      <c r="O948" s="30" t="n"/>
      <c r="P948" s="13" t="n"/>
      <c r="Q948" s="15" t="n"/>
      <c r="R948" s="17" t="n"/>
      <c r="S948" s="17" t="n"/>
      <c r="T948" s="19">
        <f>(Q948*P948)*(1-R948)</f>
        <v/>
      </c>
    </row>
    <row r="949" ht="16" customHeight="1">
      <c r="B949" s="1" t="n">
        <v>52</v>
      </c>
      <c r="C949" s="5" t="n"/>
      <c r="D949" s="6" t="n"/>
      <c r="E949" s="6" t="n"/>
      <c r="F949" s="6" t="n"/>
      <c r="G949" s="5" t="n"/>
      <c r="H949" s="5" t="n"/>
      <c r="I949" s="6" t="n"/>
      <c r="J949" s="6" t="n"/>
      <c r="K949" s="6" t="n"/>
      <c r="L949" s="6" t="n"/>
      <c r="M949" s="32" t="n"/>
      <c r="N949" s="13" t="n"/>
      <c r="O949" s="30" t="n"/>
      <c r="P949" s="13" t="n"/>
      <c r="Q949" s="15" t="n"/>
      <c r="R949" s="17" t="n"/>
      <c r="S949" s="17" t="n"/>
      <c r="T949" s="19">
        <f>(Q949*P949)*(1-R949)</f>
        <v/>
      </c>
    </row>
    <row r="950" ht="16" customHeight="1">
      <c r="B950" s="1" t="n">
        <v>53</v>
      </c>
      <c r="C950" s="5" t="n"/>
      <c r="D950" s="6" t="n"/>
      <c r="E950" s="6" t="n"/>
      <c r="F950" s="6" t="n"/>
      <c r="G950" s="5" t="n"/>
      <c r="H950" s="5" t="n"/>
      <c r="I950" s="6" t="n"/>
      <c r="J950" s="6" t="n"/>
      <c r="K950" s="6" t="n"/>
      <c r="L950" s="6" t="n"/>
      <c r="M950" s="32" t="n"/>
      <c r="N950" s="13" t="n"/>
      <c r="O950" s="30" t="n"/>
      <c r="P950" s="13" t="n"/>
      <c r="Q950" s="15" t="n"/>
      <c r="R950" s="17" t="n"/>
      <c r="S950" s="17" t="n"/>
      <c r="T950" s="19">
        <f>(Q950*P950)*(1-R950)</f>
        <v/>
      </c>
    </row>
    <row r="951" ht="16" customHeight="1">
      <c r="B951" s="1" t="n">
        <v>54</v>
      </c>
      <c r="C951" s="5" t="n"/>
      <c r="D951" s="6" t="n"/>
      <c r="E951" s="6" t="n"/>
      <c r="F951" s="6" t="n"/>
      <c r="G951" s="5" t="n"/>
      <c r="H951" s="5" t="n"/>
      <c r="I951" s="6" t="n"/>
      <c r="J951" s="6" t="n"/>
      <c r="K951" s="6" t="n"/>
      <c r="L951" s="6" t="n"/>
      <c r="M951" s="32" t="n"/>
      <c r="N951" s="13" t="n"/>
      <c r="O951" s="30" t="n"/>
      <c r="P951" s="13" t="n"/>
      <c r="Q951" s="15" t="n"/>
      <c r="R951" s="17" t="n"/>
      <c r="S951" s="17" t="n"/>
      <c r="T951" s="19">
        <f>(Q951*P951)*(1-R951)</f>
        <v/>
      </c>
    </row>
    <row r="952" ht="16" customHeight="1">
      <c r="B952" s="1" t="n">
        <v>55</v>
      </c>
      <c r="C952" s="5" t="n"/>
      <c r="D952" s="6" t="n"/>
      <c r="E952" s="6" t="n"/>
      <c r="F952" s="6" t="n"/>
      <c r="G952" s="5" t="n"/>
      <c r="H952" s="5" t="n"/>
      <c r="I952" s="6" t="n"/>
      <c r="J952" s="6" t="n"/>
      <c r="K952" s="6" t="n"/>
      <c r="L952" s="6" t="n"/>
      <c r="M952" s="20" t="n"/>
      <c r="N952" s="13" t="n"/>
      <c r="O952" s="30" t="n"/>
      <c r="P952" s="13" t="n"/>
      <c r="Q952" s="15" t="n"/>
      <c r="R952" s="17" t="n"/>
      <c r="S952" s="17" t="n"/>
      <c r="T952" s="19">
        <f>(Q952*P952)*(1-R952)</f>
        <v/>
      </c>
    </row>
    <row r="953" ht="16" customHeight="1">
      <c r="B953" s="1" t="n">
        <v>56</v>
      </c>
      <c r="C953" s="5" t="n"/>
      <c r="D953" s="6" t="n"/>
      <c r="E953" s="6" t="n"/>
      <c r="F953" s="6" t="n"/>
      <c r="G953" s="5" t="n"/>
      <c r="H953" s="5" t="n"/>
      <c r="I953" s="6" t="n"/>
      <c r="J953" s="6" t="n"/>
      <c r="K953" s="6" t="n"/>
      <c r="L953" s="6" t="n"/>
      <c r="M953" s="20" t="n"/>
      <c r="N953" s="13" t="n"/>
      <c r="O953" s="30" t="n"/>
      <c r="P953" s="13" t="n"/>
      <c r="Q953" s="15" t="n"/>
      <c r="R953" s="17" t="n"/>
      <c r="S953" s="17" t="n"/>
      <c r="T953" s="19">
        <f>(Q953*P953)*(1-R953)</f>
        <v/>
      </c>
    </row>
    <row r="954" ht="16" customHeight="1">
      <c r="B954" s="1" t="n">
        <v>57</v>
      </c>
      <c r="C954" s="5" t="n"/>
      <c r="D954" s="6" t="n"/>
      <c r="E954" s="6" t="n"/>
      <c r="F954" s="6" t="n"/>
      <c r="G954" s="5" t="n"/>
      <c r="H954" s="5" t="n"/>
      <c r="I954" s="6" t="n"/>
      <c r="J954" s="6" t="n"/>
      <c r="K954" s="6" t="n"/>
      <c r="L954" s="6" t="n"/>
      <c r="M954" s="32" t="n"/>
      <c r="N954" s="13" t="n"/>
      <c r="O954" s="30" t="n"/>
      <c r="P954" s="13" t="n"/>
      <c r="Q954" s="15" t="n"/>
      <c r="R954" s="17" t="n"/>
      <c r="S954" s="17" t="n"/>
      <c r="T954" s="19">
        <f>(Q954*P954)*(1-R954)</f>
        <v/>
      </c>
    </row>
    <row r="955" ht="16" customHeight="1">
      <c r="B955" s="1" t="n">
        <v>58</v>
      </c>
      <c r="C955" s="5" t="n"/>
      <c r="D955" s="6" t="n"/>
      <c r="E955" s="6" t="n"/>
      <c r="F955" s="6" t="n"/>
      <c r="G955" s="5" t="n"/>
      <c r="H955" s="5" t="n"/>
      <c r="I955" s="6" t="n"/>
      <c r="J955" s="6" t="n"/>
      <c r="K955" s="6" t="n"/>
      <c r="L955" s="6" t="n"/>
      <c r="M955" s="32" t="n"/>
      <c r="N955" s="13" t="n"/>
      <c r="O955" s="30" t="n"/>
      <c r="P955" s="13" t="n"/>
      <c r="Q955" s="15" t="n"/>
      <c r="R955" s="17" t="n"/>
      <c r="S955" s="17" t="n"/>
      <c r="T955" s="19">
        <f>(Q955*P955)*(1-R955)</f>
        <v/>
      </c>
    </row>
    <row r="956" ht="16" customHeight="1">
      <c r="B956" s="1" t="n">
        <v>1</v>
      </c>
      <c r="C956" s="5" t="n"/>
      <c r="D956" s="6" t="n"/>
      <c r="E956" s="6" t="n"/>
      <c r="F956" s="6" t="n"/>
      <c r="G956" s="5" t="n"/>
      <c r="H956" s="5" t="n"/>
      <c r="I956" s="6" t="n"/>
      <c r="J956" s="6" t="n"/>
      <c r="K956" s="6" t="n"/>
      <c r="L956" s="49" t="n"/>
      <c r="M956" s="20" t="n"/>
      <c r="N956" s="13" t="n"/>
      <c r="O956" s="30" t="n"/>
      <c r="P956" s="13" t="n"/>
      <c r="Q956" s="15" t="n"/>
      <c r="R956" s="17" t="n"/>
      <c r="S956" s="17" t="n"/>
      <c r="T956" s="19">
        <f>(Q956*P956)*(1-R956)</f>
        <v/>
      </c>
    </row>
    <row r="957" ht="16" customHeight="1">
      <c r="B957" s="1" t="n">
        <v>2</v>
      </c>
      <c r="C957" s="5" t="n"/>
      <c r="D957" s="6" t="n"/>
      <c r="E957" s="6" t="n"/>
      <c r="F957" s="6" t="n"/>
      <c r="G957" s="5" t="n"/>
      <c r="H957" s="5" t="n"/>
      <c r="I957" s="6" t="n"/>
      <c r="J957" s="6" t="n"/>
      <c r="K957" s="6" t="n"/>
      <c r="L957" s="6" t="n"/>
      <c r="M957" s="20" t="n"/>
      <c r="N957" s="13" t="n"/>
      <c r="O957" s="30" t="n"/>
      <c r="P957" s="13" t="n"/>
      <c r="Q957" s="15" t="n"/>
      <c r="R957" s="17" t="n"/>
      <c r="S957" s="17" t="n"/>
      <c r="T957" s="19">
        <f>(Q957*P957)*(1-R957)</f>
        <v/>
      </c>
    </row>
    <row r="958" ht="16" customHeight="1">
      <c r="B958" s="1" t="n">
        <v>3</v>
      </c>
      <c r="C958" s="5" t="n"/>
      <c r="D958" s="6" t="n"/>
      <c r="E958" s="6" t="n"/>
      <c r="F958" s="6" t="n"/>
      <c r="G958" s="5" t="n"/>
      <c r="H958" s="5" t="n"/>
      <c r="I958" s="6" t="n"/>
      <c r="J958" s="6" t="n"/>
      <c r="K958" s="6" t="n"/>
      <c r="L958" s="6" t="n"/>
      <c r="M958" s="20" t="n"/>
      <c r="N958" s="13" t="n"/>
      <c r="O958" s="30" t="n"/>
      <c r="P958" s="13" t="n"/>
      <c r="Q958" s="15" t="n"/>
      <c r="R958" s="17" t="n"/>
      <c r="S958" s="17" t="n"/>
      <c r="T958" s="19">
        <f>(Q958*P958)*(1-R958)</f>
        <v/>
      </c>
    </row>
    <row r="959" ht="16" customHeight="1">
      <c r="B959" s="1" t="n">
        <v>4</v>
      </c>
      <c r="C959" s="5" t="n"/>
      <c r="D959" s="6" t="n"/>
      <c r="E959" s="6" t="n"/>
      <c r="F959" s="6" t="n"/>
      <c r="G959" s="5" t="n"/>
      <c r="H959" s="5" t="n"/>
      <c r="I959" s="6" t="n"/>
      <c r="J959" s="6" t="n"/>
      <c r="K959" s="6" t="n"/>
      <c r="L959" s="6" t="n"/>
      <c r="M959" s="20" t="n"/>
      <c r="N959" s="13" t="n"/>
      <c r="O959" s="30" t="n"/>
      <c r="P959" s="13" t="n"/>
      <c r="Q959" s="15" t="n"/>
      <c r="R959" s="17" t="n"/>
      <c r="S959" s="17" t="n"/>
      <c r="T959" s="19">
        <f>(Q959*P959)*(1-R959)</f>
        <v/>
      </c>
    </row>
    <row r="960" ht="16" customHeight="1">
      <c r="B960" s="1" t="n">
        <v>5</v>
      </c>
      <c r="C960" s="5" t="n"/>
      <c r="D960" s="6" t="n"/>
      <c r="E960" s="6" t="n"/>
      <c r="F960" s="6" t="n"/>
      <c r="G960" s="5" t="n"/>
      <c r="H960" s="5" t="n"/>
      <c r="I960" s="6" t="n"/>
      <c r="J960" s="6" t="n"/>
      <c r="K960" s="6" t="n"/>
      <c r="L960" s="6" t="n"/>
      <c r="M960" s="20" t="n"/>
      <c r="N960" s="13" t="n"/>
      <c r="O960" s="30" t="n"/>
      <c r="P960" s="13" t="n"/>
      <c r="Q960" s="15" t="n"/>
      <c r="R960" s="17" t="n"/>
      <c r="S960" s="17" t="n"/>
      <c r="T960" s="19">
        <f>(Q960*P960)*(1-R960)</f>
        <v/>
      </c>
    </row>
    <row r="961" ht="16" customHeight="1">
      <c r="B961" s="1" t="n">
        <v>6</v>
      </c>
      <c r="C961" s="5" t="n"/>
      <c r="D961" s="6" t="n"/>
      <c r="E961" s="6" t="n"/>
      <c r="F961" s="6" t="n"/>
      <c r="G961" s="5" t="n"/>
      <c r="H961" s="5" t="n"/>
      <c r="I961" s="6" t="n"/>
      <c r="J961" s="6" t="n"/>
      <c r="K961" s="6" t="n"/>
      <c r="L961" s="6" t="n"/>
      <c r="M961" s="20" t="n"/>
      <c r="N961" s="13" t="n"/>
      <c r="O961" s="30" t="n"/>
      <c r="P961" s="13" t="n"/>
      <c r="Q961" s="15" t="n"/>
      <c r="R961" s="17" t="n"/>
      <c r="S961" s="17" t="n"/>
      <c r="T961" s="19">
        <f>(Q961*P961)*(1-R961)</f>
        <v/>
      </c>
    </row>
    <row r="962" ht="16" customHeight="1">
      <c r="B962" s="1" t="n">
        <v>7</v>
      </c>
      <c r="C962" s="5" t="n"/>
      <c r="D962" s="6" t="n"/>
      <c r="E962" s="6" t="n"/>
      <c r="F962" s="6" t="n"/>
      <c r="G962" s="5" t="n"/>
      <c r="H962" s="5" t="n"/>
      <c r="I962" s="6" t="n"/>
      <c r="J962" s="6" t="n"/>
      <c r="K962" s="6" t="n"/>
      <c r="L962" s="6" t="n"/>
      <c r="M962" s="20" t="n"/>
      <c r="N962" s="13" t="n"/>
      <c r="O962" s="30" t="n"/>
      <c r="P962" s="13" t="n"/>
      <c r="Q962" s="15" t="n"/>
      <c r="R962" s="17" t="n"/>
      <c r="S962" s="17" t="n"/>
      <c r="T962" s="19">
        <f>(Q962*P962)*(1-R962)</f>
        <v/>
      </c>
    </row>
    <row r="963" ht="16" customHeight="1">
      <c r="B963" s="1" t="n">
        <v>8</v>
      </c>
      <c r="C963" s="5" t="n"/>
      <c r="D963" s="6" t="n"/>
      <c r="E963" s="6" t="n"/>
      <c r="F963" s="6" t="n"/>
      <c r="G963" s="5" t="n"/>
      <c r="H963" s="5" t="n"/>
      <c r="I963" s="6" t="n"/>
      <c r="J963" s="6" t="n"/>
      <c r="K963" s="6" t="n"/>
      <c r="L963" s="6" t="n"/>
      <c r="M963" s="20" t="n"/>
      <c r="N963" s="13" t="n"/>
      <c r="O963" s="30" t="n"/>
      <c r="P963" s="13" t="n"/>
      <c r="Q963" s="15" t="n"/>
      <c r="R963" s="17" t="n"/>
      <c r="S963" s="17" t="n"/>
      <c r="T963" s="19">
        <f>(Q963*P963)*(1-R963)</f>
        <v/>
      </c>
    </row>
    <row r="964" ht="16" customHeight="1">
      <c r="B964" s="1" t="n">
        <v>9</v>
      </c>
      <c r="C964" s="5" t="n"/>
      <c r="D964" s="6" t="n"/>
      <c r="E964" s="6" t="n"/>
      <c r="F964" s="6" t="n"/>
      <c r="G964" s="5" t="n"/>
      <c r="H964" s="5" t="n"/>
      <c r="I964" s="6" t="n"/>
      <c r="J964" s="6" t="n"/>
      <c r="K964" s="6" t="n"/>
      <c r="L964" s="6" t="n"/>
      <c r="M964" s="20" t="n"/>
      <c r="N964" s="13" t="n"/>
      <c r="O964" s="30" t="n"/>
      <c r="P964" s="13" t="n"/>
      <c r="Q964" s="15" t="n"/>
      <c r="R964" s="17" t="n"/>
      <c r="S964" s="17" t="n"/>
      <c r="T964" s="19">
        <f>(Q964*P964)*(1-R964)</f>
        <v/>
      </c>
    </row>
    <row r="965" ht="16" customHeight="1">
      <c r="B965" s="1" t="n">
        <v>10</v>
      </c>
      <c r="C965" s="5" t="n"/>
      <c r="D965" s="6" t="n"/>
      <c r="E965" s="6" t="n"/>
      <c r="F965" s="6" t="n"/>
      <c r="G965" s="5" t="n"/>
      <c r="H965" s="5" t="n"/>
      <c r="I965" s="6" t="n"/>
      <c r="J965" s="6" t="n"/>
      <c r="K965" s="6" t="n"/>
      <c r="L965" s="6" t="n"/>
      <c r="M965" s="20" t="n"/>
      <c r="N965" s="13" t="n"/>
      <c r="O965" s="30" t="n"/>
      <c r="P965" s="13" t="n"/>
      <c r="Q965" s="15" t="n"/>
      <c r="R965" s="17" t="n"/>
      <c r="S965" s="17" t="n"/>
      <c r="T965" s="19">
        <f>(Q965*P965)*(1-R965)</f>
        <v/>
      </c>
    </row>
    <row r="966" ht="16" customHeight="1">
      <c r="B966" s="1" t="n">
        <v>11</v>
      </c>
      <c r="C966" s="5" t="n"/>
      <c r="D966" s="6" t="n"/>
      <c r="E966" s="6" t="n"/>
      <c r="F966" s="6" t="n"/>
      <c r="G966" s="5" t="n"/>
      <c r="H966" s="5" t="n"/>
      <c r="I966" s="6" t="n"/>
      <c r="J966" s="6" t="n"/>
      <c r="K966" s="6" t="n"/>
      <c r="L966" s="6" t="n"/>
      <c r="M966" s="20" t="n"/>
      <c r="N966" s="13" t="n"/>
      <c r="O966" s="30" t="n"/>
      <c r="P966" s="13" t="n"/>
      <c r="Q966" s="15" t="n"/>
      <c r="R966" s="17" t="n"/>
      <c r="S966" s="17" t="n"/>
      <c r="T966" s="19">
        <f>(Q966*P966)*(1-R966)</f>
        <v/>
      </c>
    </row>
    <row r="967" ht="16" customHeight="1">
      <c r="B967" s="1" t="n">
        <v>12</v>
      </c>
      <c r="C967" s="5" t="n"/>
      <c r="D967" s="6" t="n"/>
      <c r="E967" s="6" t="n"/>
      <c r="F967" s="6" t="n"/>
      <c r="G967" s="5" t="n"/>
      <c r="H967" s="5" t="n"/>
      <c r="I967" s="6" t="n"/>
      <c r="J967" s="6" t="n"/>
      <c r="K967" s="6" t="n"/>
      <c r="L967" s="6" t="inlineStr">
        <is>
          <t>Ormat</t>
        </is>
      </c>
      <c r="M967" s="20" t="inlineStr">
        <is>
          <t>955.070.841.1</t>
        </is>
      </c>
      <c r="N967" s="13" t="inlineStr">
        <is>
          <t>AJ21-0601</t>
        </is>
      </c>
      <c r="O967" s="30" t="inlineStr">
        <is>
          <t>V</t>
        </is>
      </c>
      <c r="P967" s="13" t="n">
        <v>1</v>
      </c>
      <c r="Q967" s="15" t="n">
        <v>252</v>
      </c>
      <c r="R967" s="17" t="n">
        <v>0</v>
      </c>
      <c r="S967" s="17" t="n"/>
      <c r="T967" s="19">
        <f>(Q967*P967)*(1-R967)</f>
        <v/>
      </c>
    </row>
    <row r="968" ht="16" customHeight="1">
      <c r="B968" s="1" t="n">
        <v>13</v>
      </c>
      <c r="C968" s="5" t="n"/>
      <c r="D968" s="6" t="n"/>
      <c r="E968" s="6" t="n"/>
      <c r="F968" s="6" t="n"/>
      <c r="G968" s="5" t="n"/>
      <c r="H968" s="5" t="n"/>
      <c r="I968" s="6" t="n"/>
      <c r="J968" s="6" t="n"/>
      <c r="K968" s="6" t="n"/>
      <c r="L968" s="6" t="n"/>
      <c r="M968" s="20" t="n"/>
      <c r="N968" s="13" t="n"/>
      <c r="O968" s="30" t="n"/>
      <c r="P968" s="13" t="n"/>
      <c r="Q968" s="15" t="n"/>
      <c r="R968" s="17" t="n"/>
      <c r="S968" s="17" t="n"/>
      <c r="T968" s="19">
        <f>(Q968*P968)*(1-R968)</f>
        <v/>
      </c>
    </row>
    <row r="969" ht="16" customHeight="1">
      <c r="B969" s="1" t="n">
        <v>14</v>
      </c>
      <c r="C969" s="5" t="n"/>
      <c r="D969" s="6" t="n"/>
      <c r="E969" s="6" t="n"/>
      <c r="F969" s="6" t="n"/>
      <c r="G969" s="5" t="n"/>
      <c r="H969" s="5" t="n"/>
      <c r="I969" s="6" t="n"/>
      <c r="J969" s="6" t="n"/>
      <c r="K969" s="6" t="n"/>
      <c r="L969" s="6" t="n"/>
      <c r="M969" s="20" t="n"/>
      <c r="N969" s="13" t="n"/>
      <c r="O969" s="30" t="n"/>
      <c r="P969" s="13" t="n"/>
      <c r="Q969" s="15" t="n"/>
      <c r="R969" s="17" t="n"/>
      <c r="S969" s="17" t="n"/>
      <c r="T969" s="19">
        <f>(Q969*P969)*(1-R969)</f>
        <v/>
      </c>
    </row>
    <row r="970" ht="16" customHeight="1">
      <c r="B970" s="1" t="n">
        <v>15</v>
      </c>
      <c r="C970" s="5" t="n"/>
      <c r="D970" s="6" t="n"/>
      <c r="E970" s="6" t="n"/>
      <c r="F970" s="6" t="n"/>
      <c r="G970" s="5" t="n"/>
      <c r="H970" s="5" t="n"/>
      <c r="I970" s="6" t="n"/>
      <c r="J970" s="6" t="n"/>
      <c r="K970" s="6" t="n"/>
      <c r="L970" s="6" t="inlineStr">
        <is>
          <t>Ormat</t>
        </is>
      </c>
      <c r="M970" s="20" t="inlineStr">
        <is>
          <t>955.071.839.1</t>
        </is>
      </c>
      <c r="N970" s="13" t="inlineStr">
        <is>
          <t>AJ22-1003</t>
        </is>
      </c>
      <c r="O970" s="30" t="inlineStr">
        <is>
          <t>V</t>
        </is>
      </c>
      <c r="P970" s="13" t="n">
        <v>5</v>
      </c>
      <c r="Q970" s="15" t="n">
        <v>209</v>
      </c>
      <c r="R970" s="17" t="n">
        <v>0</v>
      </c>
      <c r="S970" s="17" t="n"/>
      <c r="T970" s="19">
        <f>(Q970*P970)*(1-R970)</f>
        <v/>
      </c>
    </row>
    <row r="971" ht="16" customHeight="1">
      <c r="B971" s="1" t="n">
        <v>16</v>
      </c>
      <c r="C971" s="5" t="n"/>
      <c r="D971" s="6" t="n"/>
      <c r="E971" s="6" t="n"/>
      <c r="F971" s="6" t="n"/>
      <c r="G971" s="5" t="n"/>
      <c r="H971" s="5" t="n"/>
      <c r="I971" s="6" t="n"/>
      <c r="J971" s="6" t="n"/>
      <c r="K971" s="6" t="n"/>
      <c r="L971" s="6" t="inlineStr">
        <is>
          <t>Supergas</t>
        </is>
      </c>
      <c r="M971" s="20" t="n">
        <v>110111</v>
      </c>
      <c r="N971" s="13" t="inlineStr">
        <is>
          <t>AJ21-0301</t>
        </is>
      </c>
      <c r="O971" s="30" t="inlineStr">
        <is>
          <t>V</t>
        </is>
      </c>
      <c r="P971" s="13" t="n">
        <v>30</v>
      </c>
      <c r="Q971" s="15" t="n">
        <v>91</v>
      </c>
      <c r="R971" s="17" t="n">
        <v>0</v>
      </c>
      <c r="S971" s="17" t="n"/>
      <c r="T971" s="19">
        <f>(Q971*P971)*(1-R971)</f>
        <v/>
      </c>
    </row>
    <row r="972" ht="16" customHeight="1">
      <c r="B972" s="1" t="n">
        <v>17</v>
      </c>
      <c r="C972" s="5" t="n"/>
      <c r="D972" s="6" t="n"/>
      <c r="E972" s="6" t="n"/>
      <c r="F972" s="6" t="n"/>
      <c r="G972" s="5" t="n"/>
      <c r="H972" s="5" t="n"/>
      <c r="I972" s="6" t="n"/>
      <c r="J972" s="6" t="n"/>
      <c r="K972" s="6" t="n"/>
      <c r="L972" s="6" t="n"/>
      <c r="M972" s="20" t="n"/>
      <c r="N972" s="13" t="n"/>
      <c r="O972" s="30" t="n"/>
      <c r="P972" s="13" t="n"/>
      <c r="Q972" s="15" t="n"/>
      <c r="R972" s="17" t="n"/>
      <c r="S972" s="17" t="n"/>
      <c r="T972" s="19">
        <f>(Q972*P972)*(1-R972)</f>
        <v/>
      </c>
    </row>
    <row r="973" ht="16" customHeight="1">
      <c r="B973" s="1" t="n">
        <v>18</v>
      </c>
      <c r="C973" s="5" t="n"/>
      <c r="D973" s="6" t="n"/>
      <c r="E973" s="6" t="n"/>
      <c r="F973" s="6" t="n"/>
      <c r="G973" s="5" t="n"/>
      <c r="H973" s="5" t="n"/>
      <c r="I973" s="6" t="n"/>
      <c r="J973" s="6" t="n"/>
      <c r="K973" s="6" t="n"/>
      <c r="L973" s="6" t="n"/>
      <c r="M973" s="20" t="n"/>
      <c r="N973" s="13" t="n"/>
      <c r="O973" s="30" t="n"/>
      <c r="P973" s="13" t="n"/>
      <c r="Q973" s="15" t="n"/>
      <c r="R973" s="17" t="n"/>
      <c r="S973" s="17" t="n"/>
      <c r="T973" s="19">
        <f>(Q973*P973)*(1-R973)</f>
        <v/>
      </c>
    </row>
    <row r="974" ht="16" customHeight="1">
      <c r="B974" s="1" t="n">
        <v>19</v>
      </c>
      <c r="C974" s="5" t="n"/>
      <c r="D974" s="6" t="n"/>
      <c r="E974" s="6" t="n"/>
      <c r="F974" s="6" t="n"/>
      <c r="G974" s="5" t="n"/>
      <c r="H974" s="5" t="n"/>
      <c r="I974" s="6" t="n"/>
      <c r="J974" s="6" t="n"/>
      <c r="K974" s="6" t="n"/>
      <c r="L974" s="6" t="n"/>
      <c r="M974" s="20" t="n"/>
      <c r="N974" s="13" t="n"/>
      <c r="O974" s="30" t="n"/>
      <c r="P974" s="13" t="n"/>
      <c r="Q974" s="15" t="n"/>
      <c r="R974" s="17" t="n"/>
      <c r="S974" s="17" t="n"/>
      <c r="T974" s="19">
        <f>(Q974*P974)*(1-R974)</f>
        <v/>
      </c>
    </row>
    <row r="975" ht="16" customHeight="1">
      <c r="B975" s="1" t="n">
        <v>20</v>
      </c>
      <c r="C975" s="5" t="n"/>
      <c r="D975" s="6" t="n"/>
      <c r="E975" s="6" t="n"/>
      <c r="F975" s="6" t="n"/>
      <c r="G975" s="5" t="n"/>
      <c r="H975" s="5" t="n"/>
      <c r="I975" s="6" t="n"/>
      <c r="J975" s="6" t="n"/>
      <c r="K975" s="6" t="n"/>
      <c r="L975" s="6" t="n"/>
      <c r="M975" s="20" t="n"/>
      <c r="N975" s="13" t="n"/>
      <c r="O975" s="30" t="n"/>
      <c r="P975" s="13" t="n"/>
      <c r="Q975" s="15" t="n"/>
      <c r="R975" s="17" t="n"/>
      <c r="S975" s="17" t="n"/>
      <c r="T975" s="19">
        <f>(Q975*P975)*(1-R975)</f>
        <v/>
      </c>
    </row>
    <row r="976" ht="16" customHeight="1">
      <c r="B976" s="1" t="n">
        <v>21</v>
      </c>
      <c r="C976" s="5" t="n"/>
      <c r="D976" s="6" t="n"/>
      <c r="E976" s="6" t="n"/>
      <c r="F976" s="6" t="n"/>
      <c r="G976" s="5" t="n"/>
      <c r="H976" s="5" t="n"/>
      <c r="I976" s="6" t="n"/>
      <c r="J976" s="6" t="n"/>
      <c r="K976" s="6" t="n"/>
      <c r="L976" s="6" t="n"/>
      <c r="M976" s="20" t="n"/>
      <c r="N976" s="13" t="n"/>
      <c r="O976" s="30" t="n"/>
      <c r="P976" s="13" t="n"/>
      <c r="Q976" s="15" t="n"/>
      <c r="R976" s="17" t="n"/>
      <c r="S976" s="17" t="n"/>
      <c r="T976" s="19">
        <f>(Q976*P976)*(1-R976)</f>
        <v/>
      </c>
    </row>
    <row r="977" ht="16" customHeight="1">
      <c r="B977" s="1" t="n">
        <v>22</v>
      </c>
      <c r="C977" s="5" t="n"/>
      <c r="D977" s="6" t="n"/>
      <c r="E977" s="6" t="n"/>
      <c r="F977" s="6" t="n"/>
      <c r="G977" s="5" t="n"/>
      <c r="H977" s="5" t="n"/>
      <c r="I977" s="6" t="n"/>
      <c r="J977" s="6" t="n"/>
      <c r="K977" s="6" t="n"/>
      <c r="L977" s="6" t="n"/>
      <c r="M977" s="20" t="n"/>
      <c r="N977" s="13" t="n"/>
      <c r="O977" s="30" t="n"/>
      <c r="P977" s="13" t="n"/>
      <c r="Q977" s="15" t="n"/>
      <c r="R977" s="17" t="n"/>
      <c r="S977" s="17" t="n"/>
      <c r="T977" s="19">
        <f>(Q977*P977)*(1-R977)</f>
        <v/>
      </c>
    </row>
    <row r="978" ht="16" customHeight="1">
      <c r="B978" s="1" t="n">
        <v>23</v>
      </c>
      <c r="C978" s="5" t="n"/>
      <c r="D978" s="6" t="n"/>
      <c r="E978" s="6" t="n"/>
      <c r="F978" s="6" t="n"/>
      <c r="G978" s="5" t="n"/>
      <c r="H978" s="5" t="n"/>
      <c r="I978" s="6" t="n"/>
      <c r="J978" s="6" t="n"/>
      <c r="K978" s="6" t="n"/>
      <c r="L978" s="6" t="n"/>
      <c r="M978" s="20" t="n"/>
      <c r="N978" s="13" t="n"/>
      <c r="O978" s="30" t="n"/>
      <c r="P978" s="13" t="n"/>
      <c r="Q978" s="15" t="n"/>
      <c r="R978" s="17" t="n"/>
      <c r="S978" s="17" t="n"/>
      <c r="T978" s="19" t="n"/>
    </row>
    <row r="979" ht="16" customHeight="1">
      <c r="B979" s="1" t="n">
        <v>24</v>
      </c>
      <c r="C979" s="5" t="n"/>
      <c r="D979" s="6" t="n"/>
      <c r="E979" s="6" t="n"/>
      <c r="F979" s="6" t="n"/>
      <c r="G979" s="5" t="n"/>
      <c r="H979" s="5" t="n"/>
      <c r="I979" s="6" t="n"/>
      <c r="J979" s="6" t="n"/>
      <c r="K979" s="6" t="n"/>
      <c r="L979" s="6" t="n"/>
      <c r="M979" s="20" t="n"/>
      <c r="N979" s="13" t="n"/>
      <c r="O979" s="30" t="n"/>
      <c r="P979" s="13" t="n"/>
      <c r="Q979" s="15" t="n"/>
      <c r="R979" s="17" t="n"/>
      <c r="S979" s="17" t="n"/>
      <c r="T979" s="19">
        <f>(Q979*P979)*(1-R979)</f>
        <v/>
      </c>
    </row>
    <row r="980" ht="16" customHeight="1">
      <c r="B980" s="1" t="n">
        <v>25</v>
      </c>
      <c r="C980" s="5" t="n"/>
      <c r="D980" s="6" t="n"/>
      <c r="E980" s="6" t="n"/>
      <c r="F980" s="6" t="n"/>
      <c r="G980" s="5" t="n"/>
      <c r="H980" s="5" t="n"/>
      <c r="I980" s="6" t="n"/>
      <c r="J980" s="6" t="n"/>
      <c r="K980" s="6" t="n"/>
      <c r="L980" s="6" t="n"/>
      <c r="M980" s="20" t="n"/>
      <c r="N980" s="13" t="n"/>
      <c r="O980" s="30" t="n"/>
      <c r="P980" s="13" t="n"/>
      <c r="Q980" s="15" t="n"/>
      <c r="R980" s="17" t="n"/>
      <c r="S980" s="17" t="n"/>
      <c r="T980" s="19">
        <f>(Q980*P980)*(1-R980)</f>
        <v/>
      </c>
    </row>
    <row r="981" ht="16" customHeight="1">
      <c r="B981" s="1" t="n">
        <v>26</v>
      </c>
      <c r="C981" s="5" t="n"/>
      <c r="D981" s="6" t="n"/>
      <c r="E981" s="6" t="n"/>
      <c r="F981" s="6" t="n"/>
      <c r="G981" s="5" t="n"/>
      <c r="H981" s="5" t="n"/>
      <c r="I981" s="6" t="n"/>
      <c r="J981" s="6" t="n"/>
      <c r="K981" s="6" t="n"/>
      <c r="L981" s="6" t="n"/>
      <c r="M981" s="20" t="n"/>
      <c r="N981" s="13" t="n"/>
      <c r="O981" s="30" t="n"/>
      <c r="P981" s="13" t="n"/>
      <c r="Q981" s="15" t="n"/>
      <c r="R981" s="17" t="n"/>
      <c r="S981" s="17" t="n"/>
      <c r="T981" s="19">
        <f>(Q981*P981)*(1-R981)</f>
        <v/>
      </c>
    </row>
    <row r="982" ht="16" customHeight="1">
      <c r="B982" s="1" t="n">
        <v>27</v>
      </c>
      <c r="C982" s="5" t="n"/>
      <c r="D982" s="6" t="n"/>
      <c r="E982" s="6" t="n"/>
      <c r="F982" s="6" t="n"/>
      <c r="G982" s="5" t="n"/>
      <c r="H982" s="5" t="n"/>
      <c r="I982" s="6" t="n"/>
      <c r="J982" s="6" t="n"/>
      <c r="K982" s="6" t="n"/>
      <c r="L982" s="13" t="n"/>
      <c r="M982" s="13" t="n"/>
      <c r="N982" s="13" t="n"/>
      <c r="O982" s="13" t="n"/>
      <c r="P982" s="13" t="n"/>
      <c r="Q982" s="13" t="n"/>
      <c r="R982" s="13" t="n"/>
      <c r="S982" s="13" t="n"/>
      <c r="T982" s="19">
        <f>(Q982*P982)*(1-R982)</f>
        <v/>
      </c>
    </row>
    <row r="983" ht="16" customHeight="1">
      <c r="B983" s="1" t="n">
        <v>28</v>
      </c>
      <c r="C983" s="5" t="n"/>
      <c r="D983" s="6" t="n"/>
      <c r="E983" s="6" t="n"/>
      <c r="F983" s="6" t="n"/>
      <c r="G983" s="5" t="n"/>
      <c r="H983" s="5" t="n"/>
      <c r="I983" s="6" t="n"/>
      <c r="J983" s="6" t="n"/>
      <c r="K983" s="6" t="n"/>
      <c r="L983" s="6" t="n"/>
      <c r="M983" s="32" t="n"/>
      <c r="N983" s="13" t="n"/>
      <c r="O983" s="30" t="n"/>
      <c r="P983" s="13" t="n"/>
      <c r="Q983" s="15" t="n"/>
      <c r="R983" s="17" t="n"/>
      <c r="S983" s="17" t="n"/>
      <c r="T983" s="19">
        <f>(Q983*P983)*(1-R983)</f>
        <v/>
      </c>
    </row>
    <row r="984" ht="16" customHeight="1">
      <c r="B984" s="1" t="n">
        <v>35</v>
      </c>
      <c r="C984" s="5" t="n"/>
      <c r="D984" s="6" t="n"/>
      <c r="E984" s="6" t="n"/>
      <c r="F984" s="6" t="n"/>
      <c r="G984" s="5" t="n"/>
      <c r="H984" s="5" t="n"/>
      <c r="I984" s="6" t="n"/>
      <c r="J984" s="6" t="n"/>
      <c r="K984" s="6" t="n"/>
      <c r="L984" s="6" t="n"/>
      <c r="M984" s="20" t="n"/>
      <c r="N984" s="13" t="n"/>
      <c r="O984" s="30" t="n"/>
      <c r="P984" s="13" t="n"/>
      <c r="Q984" s="15" t="n"/>
      <c r="R984" s="17" t="n"/>
      <c r="S984" s="17" t="n"/>
      <c r="T984" s="19">
        <f>(Q984*P984)*(1-R984)</f>
        <v/>
      </c>
    </row>
    <row r="985" ht="16" customHeight="1">
      <c r="B985" s="1" t="n">
        <v>36</v>
      </c>
      <c r="C985" s="5" t="n"/>
      <c r="D985" s="6" t="n"/>
      <c r="E985" s="6" t="n"/>
      <c r="F985" s="6" t="n"/>
      <c r="G985" s="5" t="n"/>
      <c r="H985" s="5" t="n"/>
      <c r="I985" s="6" t="n"/>
      <c r="J985" s="6" t="n"/>
      <c r="K985" s="6" t="n"/>
      <c r="L985" s="6" t="n"/>
      <c r="M985" s="20" t="n"/>
      <c r="N985" s="13" t="n"/>
      <c r="O985" s="30" t="n"/>
      <c r="P985" s="13" t="n"/>
      <c r="Q985" s="15" t="n"/>
      <c r="R985" s="17" t="n"/>
      <c r="S985" s="17" t="n"/>
      <c r="T985" s="19">
        <f>(Q985*P985)*(1-R985)</f>
        <v/>
      </c>
    </row>
    <row r="986" ht="16" customHeight="1">
      <c r="B986" s="1" t="n">
        <v>37</v>
      </c>
      <c r="C986" s="5" t="n"/>
      <c r="D986" s="6" t="n"/>
      <c r="E986" s="6" t="n"/>
      <c r="F986" s="6" t="n"/>
      <c r="G986" s="5" t="n"/>
      <c r="H986" s="5" t="n"/>
      <c r="I986" s="6" t="n"/>
      <c r="J986" s="6" t="n"/>
      <c r="K986" s="6" t="n"/>
      <c r="L986" s="6" t="n"/>
      <c r="M986" s="20" t="n"/>
      <c r="N986" s="13" t="n"/>
      <c r="O986" s="30" t="n"/>
      <c r="P986" s="13" t="n"/>
      <c r="Q986" s="15" t="n"/>
      <c r="R986" s="17" t="n"/>
      <c r="S986" s="17" t="n"/>
      <c r="T986" s="19">
        <f>(Q986*P986)*(1-R986)</f>
        <v/>
      </c>
    </row>
    <row r="987" ht="16" customHeight="1">
      <c r="B987" s="1" t="n">
        <v>38</v>
      </c>
      <c r="C987" s="5" t="n"/>
      <c r="D987" s="6" t="n"/>
      <c r="E987" s="6" t="n"/>
      <c r="F987" s="6" t="n"/>
      <c r="G987" s="5" t="n"/>
      <c r="H987" s="5" t="n"/>
      <c r="I987" s="6" t="n"/>
      <c r="J987" s="6" t="n"/>
      <c r="K987" s="6" t="n"/>
    </row>
    <row r="988" ht="16" customHeight="1">
      <c r="B988" s="1" t="n">
        <v>39</v>
      </c>
      <c r="C988" s="5" t="n"/>
      <c r="D988" s="6" t="n"/>
      <c r="E988" s="6" t="n"/>
      <c r="F988" s="6" t="n"/>
      <c r="G988" s="5" t="n"/>
      <c r="H988" s="5" t="n"/>
      <c r="I988" s="6" t="n"/>
      <c r="J988" s="6" t="n"/>
      <c r="K988" s="6" t="n"/>
    </row>
    <row r="989" ht="16" customHeight="1">
      <c r="B989" s="1" t="n">
        <v>40</v>
      </c>
      <c r="C989" s="5" t="n"/>
      <c r="D989" s="6" t="n"/>
      <c r="E989" s="6" t="n"/>
      <c r="F989" s="6" t="n"/>
      <c r="G989" s="5" t="n"/>
      <c r="H989" s="5" t="n"/>
      <c r="I989" s="6" t="n"/>
      <c r="J989" s="6" t="n"/>
      <c r="K989" s="6" t="n"/>
    </row>
    <row r="990" ht="16" customHeight="1">
      <c r="B990" s="1" t="n">
        <v>41</v>
      </c>
      <c r="C990" s="5" t="n"/>
      <c r="D990" s="6" t="n"/>
      <c r="E990" s="6" t="n"/>
      <c r="F990" s="6" t="n"/>
      <c r="G990" s="5" t="n"/>
      <c r="H990" s="5" t="n"/>
      <c r="I990" s="6" t="n"/>
      <c r="J990" s="6" t="n"/>
      <c r="K990" s="6" t="n"/>
      <c r="L990" s="6" t="n"/>
      <c r="M990" s="20" t="n"/>
      <c r="N990" s="13" t="n"/>
      <c r="O990" s="30" t="n"/>
      <c r="P990" s="13" t="n"/>
      <c r="Q990" s="15" t="n"/>
      <c r="R990" s="17" t="n"/>
      <c r="S990" s="17" t="n"/>
      <c r="T990" s="19" t="n"/>
    </row>
    <row r="991" ht="16" customHeight="1">
      <c r="B991" s="1" t="n">
        <v>42</v>
      </c>
      <c r="C991" s="5" t="n"/>
      <c r="D991" s="6" t="n"/>
      <c r="E991" s="6" t="n"/>
      <c r="F991" s="6" t="n"/>
      <c r="G991" s="5" t="n"/>
      <c r="H991" s="5" t="n"/>
      <c r="I991" s="6" t="n"/>
      <c r="J991" s="6" t="n"/>
      <c r="K991" s="6" t="n"/>
      <c r="L991" s="6" t="n"/>
      <c r="M991" s="32" t="n"/>
      <c r="N991" s="13" t="n"/>
      <c r="O991" s="30" t="n"/>
      <c r="P991" s="13" t="n"/>
      <c r="Q991" s="15" t="n"/>
      <c r="R991" s="17" t="n"/>
      <c r="S991" s="17" t="n"/>
      <c r="T991" s="19">
        <f>(Q991*P991)*(1-R991)</f>
        <v/>
      </c>
    </row>
    <row r="992" ht="16" customHeight="1">
      <c r="B992" s="1" t="n">
        <v>43</v>
      </c>
      <c r="C992" s="5" t="n"/>
      <c r="D992" s="6" t="n"/>
      <c r="E992" s="6" t="n"/>
      <c r="F992" s="6" t="n"/>
      <c r="G992" s="5" t="n"/>
      <c r="H992" s="5" t="n"/>
      <c r="I992" s="6" t="n"/>
      <c r="J992" s="6" t="n"/>
      <c r="K992" s="6" t="n"/>
      <c r="L992" s="6" t="n"/>
      <c r="M992" s="32" t="n"/>
      <c r="N992" s="13" t="n"/>
      <c r="O992" s="30" t="n"/>
      <c r="P992" s="13" t="n"/>
      <c r="Q992" s="15" t="n"/>
      <c r="R992" s="17" t="n"/>
      <c r="S992" s="17" t="n"/>
      <c r="T992" s="19">
        <f>(Q992*P992)*(1-R992)</f>
        <v/>
      </c>
    </row>
    <row r="993" ht="16" customHeight="1">
      <c r="B993" s="1" t="n">
        <v>44</v>
      </c>
      <c r="C993" s="5" t="n"/>
      <c r="D993" s="6" t="n"/>
      <c r="E993" s="6" t="n"/>
      <c r="F993" s="6" t="n"/>
      <c r="G993" s="5" t="n"/>
      <c r="H993" s="5" t="n"/>
      <c r="I993" s="6" t="n"/>
      <c r="J993" s="6" t="n"/>
      <c r="K993" s="6" t="n"/>
      <c r="L993" s="6" t="n"/>
      <c r="M993" s="32" t="n"/>
      <c r="N993" s="13" t="n"/>
      <c r="O993" s="30" t="n"/>
      <c r="P993" s="13" t="n"/>
      <c r="Q993" s="15" t="n"/>
      <c r="R993" s="17" t="n"/>
      <c r="S993" s="17" t="n"/>
      <c r="T993" s="19">
        <f>(Q993*P993)*(1-R993)</f>
        <v/>
      </c>
    </row>
    <row r="994" ht="16" customHeight="1">
      <c r="B994" s="1" t="n">
        <v>45</v>
      </c>
      <c r="C994" s="5" t="n"/>
      <c r="D994" s="6" t="n"/>
      <c r="E994" s="6" t="n"/>
      <c r="F994" s="6" t="n"/>
      <c r="G994" s="5" t="n"/>
      <c r="H994" s="5" t="n"/>
      <c r="I994" s="6" t="n"/>
      <c r="J994" s="6" t="n"/>
      <c r="K994" s="6" t="n"/>
      <c r="L994" s="6" t="n"/>
      <c r="M994" s="32" t="n"/>
      <c r="N994" s="13" t="n"/>
      <c r="O994" s="30" t="n"/>
      <c r="P994" s="13" t="n"/>
      <c r="Q994" s="15" t="n"/>
      <c r="R994" s="17" t="n"/>
      <c r="S994" s="17" t="n"/>
      <c r="T994" s="19">
        <f>(Q994*P994)*(1-R994)</f>
        <v/>
      </c>
    </row>
    <row r="995" ht="16" customHeight="1">
      <c r="B995" s="1" t="n">
        <v>46</v>
      </c>
      <c r="C995" s="5" t="n"/>
      <c r="D995" s="6" t="n"/>
      <c r="E995" s="6" t="n"/>
      <c r="F995" s="6" t="n"/>
      <c r="G995" s="5" t="n"/>
      <c r="H995" s="5" t="n"/>
      <c r="I995" s="6" t="n"/>
      <c r="J995" s="6" t="n"/>
      <c r="K995" s="6" t="n"/>
      <c r="L995" s="6" t="n"/>
      <c r="M995" s="32" t="n"/>
      <c r="N995" s="13" t="n"/>
      <c r="O995" s="30" t="n"/>
      <c r="P995" s="13" t="n"/>
      <c r="Q995" s="15" t="n"/>
      <c r="R995" s="17" t="n"/>
      <c r="S995" s="17" t="n"/>
      <c r="T995" s="19">
        <f>(Q995*P995)*(1-R995)</f>
        <v/>
      </c>
    </row>
    <row r="996" ht="16" customHeight="1">
      <c r="B996" s="1" t="n">
        <v>47</v>
      </c>
      <c r="C996" s="5" t="n"/>
      <c r="D996" s="6" t="n"/>
      <c r="E996" s="6" t="n"/>
      <c r="F996" s="6" t="n"/>
      <c r="G996" s="5" t="n"/>
      <c r="H996" s="5" t="n"/>
      <c r="I996" s="6" t="n"/>
      <c r="J996" s="6" t="n"/>
      <c r="K996" s="6" t="n"/>
      <c r="L996" s="6" t="n"/>
      <c r="M996" s="32" t="n"/>
      <c r="N996" s="13" t="n"/>
      <c r="O996" s="30" t="n"/>
      <c r="P996" s="13" t="n"/>
      <c r="Q996" s="15" t="n"/>
      <c r="R996" s="17" t="n"/>
      <c r="S996" s="17" t="n"/>
      <c r="T996" s="19">
        <f>(Q996*P996)*(1-R996)</f>
        <v/>
      </c>
    </row>
    <row r="997" ht="16" customHeight="1">
      <c r="B997" s="1" t="n">
        <v>48</v>
      </c>
      <c r="C997" s="5" t="n"/>
      <c r="D997" s="6" t="n"/>
      <c r="E997" s="6" t="n"/>
      <c r="F997" s="6" t="n"/>
      <c r="G997" s="5" t="n"/>
      <c r="H997" s="5" t="n"/>
      <c r="I997" s="6" t="n"/>
      <c r="J997" s="6" t="n"/>
      <c r="K997" s="6" t="n"/>
      <c r="L997" s="6" t="n"/>
      <c r="M997" s="32" t="n"/>
      <c r="N997" s="13" t="n"/>
      <c r="O997" s="30" t="n"/>
      <c r="P997" s="13" t="n"/>
      <c r="Q997" s="15" t="n"/>
      <c r="R997" s="17" t="n"/>
      <c r="S997" s="17" t="n"/>
      <c r="T997" s="19">
        <f>(Q997*P997)*(1-R997)</f>
        <v/>
      </c>
    </row>
    <row r="998" ht="16" customHeight="1">
      <c r="B998" s="1" t="n">
        <v>49</v>
      </c>
      <c r="C998" s="5" t="n"/>
      <c r="D998" s="6" t="n"/>
      <c r="E998" s="6" t="n"/>
      <c r="F998" s="6" t="n"/>
      <c r="G998" s="5" t="n"/>
      <c r="H998" s="5" t="n"/>
      <c r="I998" s="6" t="n"/>
      <c r="J998" s="6" t="n"/>
      <c r="K998" s="6" t="n"/>
      <c r="L998" s="6" t="n"/>
      <c r="M998" s="32" t="n"/>
      <c r="N998" s="13" t="n"/>
      <c r="O998" s="30" t="n"/>
      <c r="P998" s="13" t="n"/>
      <c r="Q998" s="15" t="n"/>
      <c r="R998" s="17" t="n"/>
      <c r="S998" s="17" t="n"/>
      <c r="T998" s="19">
        <f>(Q998*P998)*(1-R998)</f>
        <v/>
      </c>
    </row>
    <row r="999" ht="16" customHeight="1">
      <c r="B999" s="1" t="n">
        <v>50</v>
      </c>
      <c r="C999" s="5" t="n"/>
      <c r="D999" s="6" t="n"/>
      <c r="E999" s="6" t="n"/>
      <c r="F999" s="6" t="n"/>
      <c r="G999" s="5" t="n"/>
      <c r="H999" s="5" t="n"/>
      <c r="I999" s="6" t="n"/>
      <c r="J999" s="6" t="n"/>
      <c r="K999" s="6" t="n"/>
      <c r="L999" s="6" t="n"/>
      <c r="M999" s="32" t="n"/>
      <c r="N999" s="13" t="n"/>
      <c r="O999" s="30" t="n"/>
      <c r="P999" s="13" t="n"/>
      <c r="Q999" s="15" t="n"/>
      <c r="R999" s="17" t="n"/>
      <c r="S999" s="17" t="n"/>
      <c r="T999" s="19">
        <f>(Q999*P999)*(1-R999)</f>
        <v/>
      </c>
    </row>
    <row r="1000" ht="16" customHeight="1">
      <c r="B1000" s="1" t="n">
        <v>51</v>
      </c>
      <c r="C1000" s="5" t="n"/>
      <c r="D1000" s="6" t="n"/>
      <c r="E1000" s="6" t="n"/>
      <c r="F1000" s="6" t="n"/>
      <c r="G1000" s="5" t="n"/>
      <c r="H1000" s="5" t="n"/>
      <c r="I1000" s="6" t="n"/>
      <c r="J1000" s="6" t="n"/>
      <c r="K1000" s="6" t="n"/>
      <c r="L1000" s="6" t="n"/>
      <c r="M1000" s="32" t="n"/>
      <c r="N1000" s="13" t="n"/>
      <c r="O1000" s="30" t="n"/>
      <c r="P1000" s="13" t="n"/>
      <c r="Q1000" s="15" t="n"/>
      <c r="R1000" s="17" t="n"/>
      <c r="S1000" s="17" t="n"/>
      <c r="T1000" s="19">
        <f>(Q1000*P1000)*(1-R1000)</f>
        <v/>
      </c>
    </row>
    <row r="1001" ht="16" customHeight="1">
      <c r="B1001" s="1" t="n">
        <v>52</v>
      </c>
      <c r="C1001" s="5" t="n"/>
      <c r="D1001" s="6" t="n"/>
      <c r="E1001" s="6" t="n"/>
      <c r="F1001" s="6" t="n"/>
      <c r="G1001" s="5" t="n"/>
      <c r="H1001" s="5" t="n"/>
      <c r="I1001" s="6" t="n"/>
      <c r="J1001" s="6" t="n"/>
      <c r="K1001" s="6" t="n"/>
      <c r="L1001" s="6" t="n"/>
      <c r="M1001" s="32" t="n"/>
      <c r="N1001" s="13" t="n"/>
      <c r="O1001" s="30" t="n"/>
      <c r="P1001" s="13" t="n"/>
      <c r="Q1001" s="15" t="n"/>
      <c r="R1001" s="17" t="n"/>
      <c r="S1001" s="17" t="n"/>
      <c r="T1001" s="19">
        <f>(Q1001*P1001)*(1-R1001)</f>
        <v/>
      </c>
    </row>
    <row r="1002" ht="16" customHeight="1">
      <c r="B1002" s="1" t="n">
        <v>53</v>
      </c>
      <c r="C1002" s="5" t="n"/>
      <c r="D1002" s="6" t="n"/>
      <c r="E1002" s="6" t="n"/>
      <c r="F1002" s="6" t="n"/>
      <c r="G1002" s="5" t="n"/>
      <c r="H1002" s="5" t="n"/>
      <c r="I1002" s="6" t="n"/>
      <c r="J1002" s="6" t="n"/>
      <c r="K1002" s="6" t="n"/>
      <c r="L1002" s="6" t="n"/>
      <c r="M1002" s="32" t="n"/>
      <c r="N1002" s="13" t="n"/>
      <c r="O1002" s="30" t="n"/>
      <c r="P1002" s="13" t="n"/>
      <c r="Q1002" s="15" t="n"/>
      <c r="R1002" s="17" t="n"/>
      <c r="S1002" s="17" t="n"/>
      <c r="T1002" s="19">
        <f>(Q1002*P1002)*(1-R1002)</f>
        <v/>
      </c>
    </row>
    <row r="1003" ht="16" customHeight="1">
      <c r="B1003" s="1" t="n">
        <v>54</v>
      </c>
      <c r="C1003" s="5" t="n"/>
      <c r="D1003" s="6" t="n"/>
      <c r="E1003" s="6" t="n"/>
      <c r="F1003" s="6" t="n"/>
      <c r="G1003" s="5" t="n"/>
      <c r="H1003" s="5" t="n"/>
      <c r="I1003" s="6" t="n"/>
      <c r="J1003" s="6" t="n"/>
      <c r="K1003" s="6" t="n"/>
      <c r="L1003" s="6" t="n"/>
      <c r="M1003" s="32" t="n"/>
      <c r="N1003" s="13" t="n"/>
      <c r="O1003" s="30" t="n"/>
      <c r="P1003" s="13" t="n"/>
      <c r="Q1003" s="15" t="n"/>
      <c r="R1003" s="17" t="n"/>
      <c r="S1003" s="17" t="n"/>
      <c r="T1003" s="19">
        <f>(Q1003*P1003)*(1-R1003)</f>
        <v/>
      </c>
    </row>
    <row r="1004" ht="16" customHeight="1">
      <c r="B1004" s="1" t="n">
        <v>55</v>
      </c>
      <c r="C1004" s="5" t="n"/>
      <c r="D1004" s="6" t="n"/>
      <c r="E1004" s="6" t="n"/>
      <c r="F1004" s="6" t="n"/>
      <c r="G1004" s="5" t="n"/>
      <c r="H1004" s="5" t="n"/>
      <c r="I1004" s="6" t="n"/>
      <c r="J1004" s="6" t="n"/>
      <c r="K1004" s="6" t="n"/>
      <c r="L1004" s="6" t="n"/>
      <c r="M1004" s="20" t="n"/>
      <c r="N1004" s="13" t="n"/>
      <c r="O1004" s="30" t="n"/>
      <c r="P1004" s="13" t="n"/>
      <c r="Q1004" s="15" t="n"/>
      <c r="R1004" s="17" t="n"/>
      <c r="S1004" s="17" t="n"/>
      <c r="T1004" s="19">
        <f>(Q1004*P1004)*(1-R1004)</f>
        <v/>
      </c>
    </row>
    <row r="1005" ht="16" customHeight="1">
      <c r="B1005" s="1" t="n">
        <v>56</v>
      </c>
      <c r="C1005" s="5" t="n"/>
      <c r="D1005" s="6" t="n"/>
      <c r="E1005" s="6" t="n"/>
      <c r="F1005" s="6" t="n"/>
      <c r="G1005" s="5" t="n"/>
      <c r="H1005" s="5" t="n"/>
      <c r="I1005" s="6" t="n"/>
      <c r="J1005" s="6" t="n"/>
      <c r="K1005" s="6" t="n"/>
      <c r="L1005" s="6" t="n"/>
      <c r="M1005" s="20" t="n"/>
      <c r="N1005" s="13" t="n"/>
      <c r="O1005" s="30" t="n"/>
      <c r="P1005" s="13" t="n"/>
      <c r="Q1005" s="15" t="n"/>
      <c r="R1005" s="17" t="n"/>
      <c r="S1005" s="17" t="n"/>
      <c r="T1005" s="19">
        <f>(Q1005*P1005)*(1-R1005)</f>
        <v/>
      </c>
    </row>
    <row r="1006" ht="16" customHeight="1">
      <c r="B1006" s="1" t="n">
        <v>57</v>
      </c>
      <c r="C1006" s="5" t="n"/>
      <c r="D1006" s="6" t="n"/>
      <c r="E1006" s="6" t="n"/>
      <c r="F1006" s="6" t="n"/>
      <c r="G1006" s="5" t="n"/>
      <c r="H1006" s="5" t="n"/>
      <c r="I1006" s="6" t="n"/>
      <c r="J1006" s="6" t="n"/>
      <c r="K1006" s="6" t="n"/>
      <c r="L1006" s="6" t="n"/>
      <c r="M1006" s="32" t="n"/>
      <c r="N1006" s="13" t="n"/>
      <c r="O1006" s="30" t="n"/>
      <c r="P1006" s="13" t="n"/>
      <c r="Q1006" s="15" t="n"/>
      <c r="R1006" s="17" t="n"/>
      <c r="S1006" s="17" t="n"/>
      <c r="T1006" s="19">
        <f>(Q1006*P1006)*(1-R1006)</f>
        <v/>
      </c>
    </row>
    <row r="1007" ht="16" customHeight="1">
      <c r="B1007" s="1" t="n">
        <v>58</v>
      </c>
      <c r="C1007" s="5" t="n"/>
      <c r="D1007" s="6" t="n"/>
      <c r="E1007" s="6" t="n"/>
      <c r="F1007" s="6" t="n"/>
      <c r="G1007" s="5" t="n"/>
      <c r="H1007" s="5" t="n"/>
      <c r="I1007" s="6" t="n"/>
      <c r="J1007" s="6" t="n"/>
      <c r="K1007" s="6" t="n"/>
      <c r="L1007" s="6" t="n"/>
      <c r="M1007" s="32" t="n"/>
      <c r="N1007" s="13" t="n"/>
      <c r="O1007" s="30" t="n"/>
      <c r="P1007" s="13" t="n"/>
      <c r="Q1007" s="15" t="n"/>
      <c r="R1007" s="17" t="n"/>
      <c r="S1007" s="17" t="n"/>
      <c r="T1007" s="19">
        <f>(Q1007*P1007)*(1-R1007)</f>
        <v/>
      </c>
    </row>
    <row r="1008" ht="16" customHeight="1">
      <c r="B1008" s="1" t="n">
        <v>1</v>
      </c>
      <c r="C1008" s="5" t="n"/>
      <c r="D1008" s="6" t="n"/>
      <c r="E1008" s="6" t="n"/>
      <c r="F1008" s="6" t="n"/>
      <c r="G1008" s="5" t="n"/>
      <c r="H1008" s="5" t="n"/>
      <c r="I1008" s="6" t="n"/>
      <c r="J1008" s="6" t="n"/>
      <c r="K1008" s="6" t="n"/>
      <c r="L1008" s="49" t="n"/>
      <c r="M1008" s="20" t="n"/>
      <c r="N1008" s="13" t="n"/>
      <c r="O1008" s="30" t="n"/>
      <c r="P1008" s="13" t="n"/>
      <c r="Q1008" s="15" t="n"/>
      <c r="R1008" s="17" t="n"/>
      <c r="S1008" s="17" t="n"/>
      <c r="T1008" s="19">
        <f>(Q1008*P1008)*(1-R1008)</f>
        <v/>
      </c>
    </row>
    <row r="1009" ht="16" customHeight="1">
      <c r="B1009" s="1" t="n">
        <v>2</v>
      </c>
      <c r="C1009" s="5" t="n"/>
      <c r="D1009" s="6" t="n"/>
      <c r="E1009" s="6" t="n"/>
      <c r="F1009" s="6" t="n"/>
      <c r="G1009" s="5" t="n"/>
      <c r="H1009" s="5" t="n"/>
      <c r="I1009" s="6" t="n"/>
      <c r="J1009" s="6" t="n"/>
      <c r="K1009" s="6" t="n"/>
      <c r="L1009" s="6" t="n"/>
      <c r="M1009" s="20" t="n"/>
      <c r="N1009" s="13" t="n"/>
      <c r="O1009" s="30" t="n"/>
      <c r="P1009" s="13" t="n"/>
      <c r="Q1009" s="15" t="n"/>
      <c r="R1009" s="17" t="n"/>
      <c r="S1009" s="17" t="n"/>
      <c r="T1009" s="19">
        <f>(Q1009*P1009)*(1-R1009)</f>
        <v/>
      </c>
    </row>
    <row r="1010" ht="16" customHeight="1">
      <c r="B1010" s="1" t="n">
        <v>3</v>
      </c>
      <c r="C1010" s="5" t="n"/>
      <c r="D1010" s="6" t="n"/>
      <c r="E1010" s="6" t="n"/>
      <c r="F1010" s="6" t="n"/>
      <c r="G1010" s="5" t="n"/>
      <c r="H1010" s="5" t="n"/>
      <c r="I1010" s="6" t="n"/>
      <c r="J1010" s="6" t="n"/>
      <c r="K1010" s="6" t="n"/>
      <c r="L1010" s="6" t="n"/>
      <c r="M1010" s="20" t="n"/>
      <c r="N1010" s="13" t="n"/>
      <c r="O1010" s="30" t="n"/>
      <c r="P1010" s="13" t="n"/>
      <c r="Q1010" s="15" t="n"/>
      <c r="R1010" s="17" t="n"/>
      <c r="S1010" s="17" t="n"/>
      <c r="T1010" s="19">
        <f>(Q1010*P1010)*(1-R1010)</f>
        <v/>
      </c>
    </row>
    <row r="1011" ht="16" customHeight="1">
      <c r="B1011" s="1" t="n">
        <v>4</v>
      </c>
      <c r="C1011" s="5" t="n"/>
      <c r="D1011" s="6" t="n"/>
      <c r="E1011" s="6" t="n"/>
      <c r="F1011" s="6" t="n"/>
      <c r="G1011" s="5" t="n"/>
      <c r="H1011" s="5" t="n"/>
      <c r="I1011" s="6" t="n"/>
      <c r="J1011" s="6" t="n"/>
      <c r="K1011" s="6" t="n"/>
      <c r="L1011" s="6" t="n"/>
      <c r="M1011" s="20" t="n"/>
      <c r="N1011" s="13" t="n"/>
      <c r="O1011" s="30" t="n"/>
      <c r="P1011" s="13" t="n"/>
      <c r="Q1011" s="15" t="n"/>
      <c r="R1011" s="17" t="n"/>
      <c r="S1011" s="17" t="n"/>
      <c r="T1011" s="19">
        <f>(Q1011*P1011)*(1-R1011)</f>
        <v/>
      </c>
    </row>
    <row r="1012" ht="16" customHeight="1">
      <c r="B1012" s="1" t="n">
        <v>5</v>
      </c>
      <c r="C1012" s="5" t="n"/>
      <c r="D1012" s="6" t="n"/>
      <c r="E1012" s="6" t="n"/>
      <c r="F1012" s="6" t="n"/>
      <c r="G1012" s="5" t="n"/>
      <c r="H1012" s="5" t="n"/>
      <c r="I1012" s="6" t="n"/>
      <c r="J1012" s="6" t="n"/>
      <c r="K1012" s="6" t="n"/>
      <c r="L1012" s="6" t="n"/>
      <c r="M1012" s="20" t="n"/>
      <c r="N1012" s="13" t="n"/>
      <c r="O1012" s="30" t="n"/>
      <c r="P1012" s="13" t="n"/>
      <c r="Q1012" s="15" t="n"/>
      <c r="R1012" s="17" t="n"/>
      <c r="S1012" s="17" t="n"/>
      <c r="T1012" s="19">
        <f>(Q1012*P1012)*(1-R1012)</f>
        <v/>
      </c>
    </row>
    <row r="1013" ht="16" customHeight="1">
      <c r="B1013" s="1" t="n">
        <v>6</v>
      </c>
      <c r="C1013" s="5" t="n"/>
      <c r="D1013" s="6" t="n"/>
      <c r="E1013" s="6" t="n"/>
      <c r="F1013" s="6" t="n"/>
      <c r="G1013" s="5" t="n"/>
      <c r="H1013" s="5" t="n"/>
      <c r="I1013" s="6" t="n"/>
      <c r="J1013" s="6" t="n"/>
      <c r="K1013" s="6" t="n"/>
      <c r="L1013" s="6" t="n"/>
      <c r="M1013" s="20" t="n"/>
      <c r="N1013" s="13" t="n"/>
      <c r="O1013" s="30" t="n"/>
      <c r="P1013" s="13" t="n"/>
      <c r="Q1013" s="15" t="n"/>
      <c r="R1013" s="17" t="n"/>
      <c r="S1013" s="17" t="n"/>
      <c r="T1013" s="19">
        <f>(Q1013*P1013)*(1-R1013)</f>
        <v/>
      </c>
    </row>
    <row r="1014" ht="16" customHeight="1">
      <c r="B1014" s="1" t="n">
        <v>7</v>
      </c>
      <c r="C1014" s="5" t="n"/>
      <c r="D1014" s="6" t="n"/>
      <c r="E1014" s="6" t="n"/>
      <c r="F1014" s="6" t="n"/>
      <c r="G1014" s="5" t="n"/>
      <c r="H1014" s="5" t="n"/>
      <c r="I1014" s="6" t="n"/>
      <c r="J1014" s="6" t="n"/>
      <c r="K1014" s="6" t="n"/>
      <c r="L1014" s="6" t="n"/>
      <c r="M1014" s="20" t="n"/>
      <c r="N1014" s="13" t="n"/>
      <c r="O1014" s="30" t="n"/>
      <c r="P1014" s="13" t="n"/>
      <c r="Q1014" s="15" t="n"/>
      <c r="R1014" s="17" t="n"/>
      <c r="S1014" s="17" t="n"/>
      <c r="T1014" s="19">
        <f>(Q1014*P1014)*(1-R1014)</f>
        <v/>
      </c>
    </row>
    <row r="1015" ht="16" customHeight="1">
      <c r="B1015" s="1" t="n">
        <v>8</v>
      </c>
      <c r="C1015" s="5" t="n"/>
      <c r="D1015" s="6" t="n"/>
      <c r="E1015" s="6" t="n"/>
      <c r="F1015" s="6" t="n"/>
      <c r="G1015" s="5" t="n"/>
      <c r="H1015" s="5" t="n"/>
      <c r="I1015" s="6" t="n"/>
      <c r="J1015" s="6" t="n"/>
      <c r="K1015" s="6" t="n"/>
      <c r="L1015" s="6" t="n"/>
      <c r="M1015" s="20" t="n"/>
      <c r="N1015" s="13" t="n"/>
      <c r="O1015" s="30" t="n"/>
      <c r="P1015" s="13" t="n"/>
      <c r="Q1015" s="15" t="n"/>
      <c r="R1015" s="17" t="n"/>
      <c r="S1015" s="17" t="n"/>
      <c r="T1015" s="19">
        <f>(Q1015*P1015)*(1-R1015)</f>
        <v/>
      </c>
    </row>
    <row r="1016" ht="16" customHeight="1">
      <c r="B1016" s="1" t="n">
        <v>9</v>
      </c>
      <c r="C1016" s="5" t="n"/>
      <c r="D1016" s="6" t="n"/>
      <c r="E1016" s="6" t="n"/>
      <c r="F1016" s="6" t="n"/>
      <c r="G1016" s="5" t="n"/>
      <c r="H1016" s="5" t="n"/>
      <c r="I1016" s="6" t="n"/>
      <c r="J1016" s="6" t="n"/>
      <c r="K1016" s="6" t="n"/>
      <c r="L1016" s="6" t="n"/>
      <c r="M1016" s="20" t="n"/>
      <c r="N1016" s="13" t="n"/>
      <c r="O1016" s="30" t="n"/>
      <c r="P1016" s="13" t="n"/>
      <c r="Q1016" s="15" t="n"/>
      <c r="R1016" s="17" t="n"/>
      <c r="S1016" s="17" t="n"/>
      <c r="T1016" s="19">
        <f>(Q1016*P1016)*(1-R1016)</f>
        <v/>
      </c>
    </row>
    <row r="1017" ht="16" customHeight="1">
      <c r="B1017" s="1" t="n">
        <v>10</v>
      </c>
      <c r="C1017" s="5" t="n"/>
      <c r="D1017" s="6" t="n"/>
      <c r="E1017" s="6" t="n"/>
      <c r="F1017" s="6" t="n"/>
      <c r="G1017" s="5" t="n"/>
      <c r="H1017" s="5" t="n"/>
      <c r="I1017" s="6" t="n"/>
      <c r="J1017" s="6" t="n"/>
      <c r="K1017" s="6" t="n"/>
      <c r="L1017" s="6" t="n"/>
      <c r="M1017" s="20" t="n"/>
      <c r="N1017" s="13" t="n"/>
      <c r="O1017" s="30" t="n"/>
      <c r="P1017" s="13" t="n"/>
      <c r="Q1017" s="15" t="n"/>
      <c r="R1017" s="17" t="n"/>
      <c r="S1017" s="17" t="n"/>
      <c r="T1017" s="19">
        <f>(Q1017*P1017)*(1-R1017)</f>
        <v/>
      </c>
    </row>
    <row r="1018" ht="16" customHeight="1">
      <c r="B1018" s="1" t="n">
        <v>11</v>
      </c>
      <c r="C1018" s="5" t="n"/>
      <c r="D1018" s="6" t="n"/>
      <c r="E1018" s="6" t="n"/>
      <c r="F1018" s="6" t="n"/>
      <c r="G1018" s="5" t="n"/>
      <c r="H1018" s="5" t="n"/>
      <c r="I1018" s="6" t="n"/>
      <c r="J1018" s="6" t="n"/>
      <c r="K1018" s="6" t="n"/>
      <c r="L1018" s="6" t="n"/>
      <c r="M1018" s="20" t="n"/>
      <c r="N1018" s="13" t="n"/>
      <c r="O1018" s="30" t="n"/>
      <c r="P1018" s="13" t="n"/>
      <c r="Q1018" s="15" t="n"/>
      <c r="R1018" s="17" t="n"/>
      <c r="S1018" s="17" t="n"/>
      <c r="T1018" s="19">
        <f>(Q1018*P1018)*(1-R1018)</f>
        <v/>
      </c>
    </row>
    <row r="1019" ht="16" customHeight="1">
      <c r="B1019" s="1" t="n">
        <v>12</v>
      </c>
      <c r="C1019" s="5" t="n"/>
      <c r="D1019" s="6" t="n"/>
      <c r="E1019" s="6" t="n"/>
      <c r="F1019" s="6" t="n"/>
      <c r="G1019" s="5" t="n"/>
      <c r="H1019" s="5" t="n"/>
      <c r="I1019" s="6" t="n"/>
      <c r="J1019" s="6" t="n"/>
      <c r="K1019" s="6" t="n"/>
      <c r="L1019" s="6" t="inlineStr">
        <is>
          <t>Ormat</t>
        </is>
      </c>
      <c r="M1019" s="20" t="inlineStr">
        <is>
          <t>955.070.841.1</t>
        </is>
      </c>
      <c r="N1019" s="13" t="inlineStr">
        <is>
          <t>AJ21-0702</t>
        </is>
      </c>
      <c r="O1019" s="30" t="inlineStr">
        <is>
          <t>V</t>
        </is>
      </c>
      <c r="P1019" s="13" t="n">
        <v>4</v>
      </c>
      <c r="Q1019" s="15" t="n">
        <v>252</v>
      </c>
      <c r="R1019" s="17" t="n">
        <v>0</v>
      </c>
      <c r="S1019" s="17" t="n"/>
      <c r="T1019" s="19">
        <f>(Q1019*P1019)*(1-R1019)</f>
        <v/>
      </c>
    </row>
    <row r="1020" ht="16" customHeight="1">
      <c r="B1020" s="1" t="n">
        <v>13</v>
      </c>
      <c r="C1020" s="5" t="n"/>
      <c r="D1020" s="6" t="n"/>
      <c r="E1020" s="6" t="n"/>
      <c r="F1020" s="6" t="n"/>
      <c r="G1020" s="5" t="n"/>
      <c r="H1020" s="5" t="n"/>
      <c r="I1020" s="6" t="n"/>
      <c r="J1020" s="6" t="n"/>
      <c r="K1020" s="6" t="n"/>
      <c r="L1020" s="6" t="n"/>
      <c r="M1020" s="20" t="n"/>
      <c r="N1020" s="13" t="n"/>
      <c r="O1020" s="30" t="n"/>
      <c r="P1020" s="13" t="n"/>
      <c r="Q1020" s="15" t="n"/>
      <c r="R1020" s="17" t="n"/>
      <c r="S1020" s="17" t="n"/>
      <c r="T1020" s="19">
        <f>(Q1020*P1020)*(1-R1020)</f>
        <v/>
      </c>
    </row>
    <row r="1021" ht="16" customHeight="1">
      <c r="B1021" s="1" t="n">
        <v>14</v>
      </c>
      <c r="C1021" s="5" t="n"/>
      <c r="D1021" s="6" t="n"/>
      <c r="E1021" s="6" t="n"/>
      <c r="F1021" s="6" t="n"/>
      <c r="G1021" s="5" t="n"/>
      <c r="H1021" s="5" t="n"/>
      <c r="I1021" s="6" t="n"/>
      <c r="J1021" s="6" t="n"/>
      <c r="K1021" s="6" t="n"/>
      <c r="L1021" s="6" t="n"/>
      <c r="M1021" s="20" t="n"/>
      <c r="N1021" s="13" t="n"/>
      <c r="O1021" s="30" t="n"/>
      <c r="P1021" s="13" t="n"/>
      <c r="Q1021" s="15" t="n"/>
      <c r="R1021" s="17" t="n"/>
      <c r="S1021" s="17" t="n"/>
      <c r="T1021" s="19">
        <f>(Q1021*P1021)*(1-R1021)</f>
        <v/>
      </c>
    </row>
    <row r="1022" ht="16" customHeight="1">
      <c r="B1022" s="1" t="n">
        <v>15</v>
      </c>
      <c r="C1022" s="5" t="n"/>
      <c r="D1022" s="6" t="n"/>
      <c r="E1022" s="6" t="n"/>
      <c r="F1022" s="6" t="n"/>
      <c r="G1022" s="5" t="n"/>
      <c r="H1022" s="5" t="n"/>
      <c r="I1022" s="6" t="n"/>
      <c r="J1022" s="6" t="n"/>
      <c r="K1022" s="6" t="n"/>
      <c r="L1022" s="6" t="inlineStr">
        <is>
          <t>Ormat</t>
        </is>
      </c>
      <c r="M1022" s="20" t="inlineStr">
        <is>
          <t>955.071.839.1</t>
        </is>
      </c>
      <c r="N1022" s="13" t="inlineStr">
        <is>
          <t>AJ22-1103</t>
        </is>
      </c>
      <c r="O1022" s="30" t="inlineStr">
        <is>
          <t>V</t>
        </is>
      </c>
      <c r="P1022" s="13" t="n">
        <v>3</v>
      </c>
      <c r="Q1022" s="15" t="n">
        <v>224</v>
      </c>
      <c r="R1022" s="17" t="n">
        <v>0</v>
      </c>
      <c r="S1022" s="17" t="n"/>
      <c r="T1022" s="19">
        <f>(Q1022*P1022)*(1-R1022)</f>
        <v/>
      </c>
    </row>
    <row r="1023" ht="16" customHeight="1">
      <c r="B1023" s="1" t="n">
        <v>16</v>
      </c>
      <c r="C1023" s="5" t="n"/>
      <c r="D1023" s="6" t="n"/>
      <c r="E1023" s="6" t="n"/>
      <c r="F1023" s="6" t="n"/>
      <c r="G1023" s="5" t="n"/>
      <c r="H1023" s="5" t="n"/>
      <c r="I1023" s="6" t="n"/>
      <c r="J1023" s="6" t="n"/>
      <c r="K1023" s="6" t="n"/>
      <c r="L1023" s="6" t="inlineStr">
        <is>
          <t>Ormat</t>
        </is>
      </c>
      <c r="M1023" s="20" t="inlineStr">
        <is>
          <t>955.070.839.1</t>
        </is>
      </c>
      <c r="N1023" s="13" t="inlineStr">
        <is>
          <t>AJ21-0401</t>
        </is>
      </c>
      <c r="O1023" s="30" t="inlineStr">
        <is>
          <t>V</t>
        </is>
      </c>
      <c r="P1023" s="13" t="n">
        <v>5</v>
      </c>
      <c r="Q1023" s="15" t="n">
        <v>130</v>
      </c>
      <c r="R1023" s="17" t="n">
        <v>0</v>
      </c>
      <c r="S1023" s="17" t="n"/>
      <c r="T1023" s="19">
        <f>(Q1023*P1023)*(1-R1023)</f>
        <v/>
      </c>
    </row>
    <row r="1024" ht="16" customHeight="1">
      <c r="B1024" s="1" t="n">
        <v>17</v>
      </c>
      <c r="C1024" s="5" t="n"/>
      <c r="D1024" s="6" t="n"/>
      <c r="E1024" s="6" t="n"/>
      <c r="F1024" s="6" t="n"/>
      <c r="G1024" s="5" t="n"/>
      <c r="H1024" s="5" t="n"/>
      <c r="I1024" s="6" t="n"/>
      <c r="J1024" s="6" t="n"/>
      <c r="K1024" s="6" t="n"/>
      <c r="L1024" s="6" t="n"/>
      <c r="M1024" s="20" t="n"/>
      <c r="N1024" s="13" t="n"/>
      <c r="O1024" s="30" t="n"/>
      <c r="P1024" s="13" t="n"/>
      <c r="Q1024" s="15" t="n"/>
      <c r="R1024" s="17" t="n"/>
      <c r="S1024" s="17" t="n"/>
      <c r="T1024" s="19">
        <f>(Q1024*P1024)*(1-R1024)</f>
        <v/>
      </c>
    </row>
    <row r="1025" ht="16" customHeight="1">
      <c r="B1025" s="1" t="n">
        <v>18</v>
      </c>
      <c r="C1025" s="5" t="n"/>
      <c r="D1025" s="6" t="n"/>
      <c r="E1025" s="6" t="n"/>
      <c r="F1025" s="6" t="n"/>
      <c r="G1025" s="5" t="n"/>
      <c r="H1025" s="5" t="n"/>
      <c r="I1025" s="6" t="n"/>
      <c r="J1025" s="6" t="n"/>
      <c r="K1025" s="6" t="n"/>
      <c r="L1025" s="6" t="n"/>
      <c r="M1025" s="20" t="n"/>
      <c r="N1025" s="13" t="n"/>
      <c r="O1025" s="30" t="n"/>
      <c r="P1025" s="13" t="n"/>
      <c r="Q1025" s="15" t="n"/>
      <c r="R1025" s="17" t="n"/>
      <c r="S1025" s="17" t="n"/>
      <c r="T1025" s="19">
        <f>(Q1025*P1025)*(1-R1025)</f>
        <v/>
      </c>
    </row>
    <row r="1026" ht="16" customHeight="1">
      <c r="B1026" s="1" t="n">
        <v>19</v>
      </c>
      <c r="C1026" s="5" t="n"/>
      <c r="D1026" s="6" t="n"/>
      <c r="E1026" s="6" t="n"/>
      <c r="F1026" s="6" t="n"/>
      <c r="G1026" s="5" t="n"/>
      <c r="H1026" s="5" t="n"/>
      <c r="I1026" s="6" t="n"/>
      <c r="J1026" s="6" t="n"/>
      <c r="K1026" s="6" t="n"/>
      <c r="L1026" s="6" t="n"/>
      <c r="M1026" s="20" t="n"/>
      <c r="N1026" s="13" t="n"/>
      <c r="O1026" s="30" t="n"/>
      <c r="P1026" s="13" t="n"/>
      <c r="Q1026" s="15" t="n"/>
      <c r="R1026" s="17" t="n"/>
      <c r="S1026" s="17" t="n"/>
      <c r="T1026" s="19">
        <f>(Q1026*P1026)*(1-R1026)</f>
        <v/>
      </c>
    </row>
    <row r="1027" ht="16" customHeight="1">
      <c r="B1027" s="1" t="n">
        <v>20</v>
      </c>
      <c r="C1027" s="5" t="n"/>
      <c r="D1027" s="6" t="n"/>
      <c r="E1027" s="6" t="n"/>
      <c r="F1027" s="6" t="n"/>
      <c r="G1027" s="5" t="n"/>
      <c r="H1027" s="5" t="n"/>
      <c r="I1027" s="6" t="n"/>
      <c r="J1027" s="6" t="n"/>
      <c r="K1027" s="6" t="n"/>
      <c r="L1027" s="6" t="n"/>
      <c r="M1027" s="20" t="n"/>
      <c r="N1027" s="13" t="n"/>
      <c r="O1027" s="30" t="n"/>
      <c r="P1027" s="13" t="n"/>
      <c r="Q1027" s="15" t="n"/>
      <c r="R1027" s="17" t="n"/>
      <c r="S1027" s="17" t="n"/>
      <c r="T1027" s="19">
        <f>(Q1027*P1027)*(1-R1027)</f>
        <v/>
      </c>
    </row>
    <row r="1028" ht="16" customHeight="1">
      <c r="B1028" s="1" t="n">
        <v>21</v>
      </c>
      <c r="C1028" s="5" t="n"/>
      <c r="D1028" s="6" t="n"/>
      <c r="E1028" s="6" t="n"/>
      <c r="F1028" s="6" t="n"/>
      <c r="G1028" s="5" t="n"/>
      <c r="H1028" s="5" t="n"/>
      <c r="I1028" s="6" t="n"/>
      <c r="J1028" s="6" t="n"/>
      <c r="K1028" s="6" t="n"/>
      <c r="L1028" s="6" t="n"/>
      <c r="M1028" s="20" t="n"/>
      <c r="N1028" s="13" t="n"/>
      <c r="O1028" s="30" t="n"/>
      <c r="P1028" s="13" t="n"/>
      <c r="Q1028" s="15" t="n"/>
      <c r="R1028" s="17" t="n"/>
      <c r="S1028" s="17" t="n"/>
      <c r="T1028" s="19">
        <f>(Q1028*P1028)*(1-R1028)</f>
        <v/>
      </c>
    </row>
    <row r="1029" ht="16" customHeight="1">
      <c r="B1029" s="1" t="n">
        <v>22</v>
      </c>
      <c r="C1029" s="5" t="n"/>
      <c r="D1029" s="6" t="n"/>
      <c r="E1029" s="6" t="n"/>
      <c r="F1029" s="6" t="n"/>
      <c r="G1029" s="5" t="n"/>
      <c r="H1029" s="5" t="n"/>
      <c r="I1029" s="6" t="n"/>
      <c r="J1029" s="6" t="n"/>
      <c r="K1029" s="6" t="n"/>
      <c r="L1029" s="6" t="n"/>
      <c r="M1029" s="20" t="n"/>
      <c r="N1029" s="13" t="n"/>
      <c r="O1029" s="30" t="n"/>
      <c r="P1029" s="13" t="n"/>
      <c r="Q1029" s="15" t="n"/>
      <c r="R1029" s="17" t="n"/>
      <c r="S1029" s="17" t="n"/>
      <c r="T1029" s="19">
        <f>(Q1029*P1029)*(1-R1029)</f>
        <v/>
      </c>
    </row>
    <row r="1030" ht="16" customHeight="1">
      <c r="B1030" s="1" t="n">
        <v>23</v>
      </c>
      <c r="C1030" s="5" t="n"/>
      <c r="D1030" s="6" t="n"/>
      <c r="E1030" s="6" t="n"/>
      <c r="F1030" s="6" t="n"/>
      <c r="G1030" s="5" t="n"/>
      <c r="H1030" s="5" t="n"/>
      <c r="I1030" s="6" t="n"/>
      <c r="J1030" s="6" t="n"/>
      <c r="K1030" s="6" t="n"/>
      <c r="L1030" s="6" t="n"/>
      <c r="M1030" s="20" t="n"/>
      <c r="N1030" s="13" t="n"/>
      <c r="O1030" s="30" t="n"/>
      <c r="P1030" s="13" t="n"/>
      <c r="Q1030" s="15" t="n"/>
      <c r="R1030" s="17" t="n"/>
      <c r="S1030" s="17" t="n"/>
      <c r="T1030" s="19" t="n"/>
    </row>
    <row r="1031" ht="16" customHeight="1">
      <c r="B1031" s="1" t="n">
        <v>24</v>
      </c>
      <c r="C1031" s="5" t="n"/>
      <c r="D1031" s="6" t="n"/>
      <c r="E1031" s="6" t="n"/>
      <c r="F1031" s="6" t="n"/>
      <c r="G1031" s="5" t="n"/>
      <c r="H1031" s="5" t="n"/>
      <c r="I1031" s="6" t="n"/>
      <c r="J1031" s="6" t="n"/>
      <c r="K1031" s="6" t="n"/>
      <c r="L1031" s="6" t="n"/>
      <c r="M1031" s="20" t="n"/>
      <c r="N1031" s="13" t="n"/>
      <c r="O1031" s="30" t="n"/>
      <c r="P1031" s="13" t="n"/>
      <c r="Q1031" s="15" t="n"/>
      <c r="R1031" s="17" t="n"/>
      <c r="S1031" s="17" t="n"/>
      <c r="T1031" s="19">
        <f>(Q1031*P1031)*(1-R1031)</f>
        <v/>
      </c>
    </row>
    <row r="1032" ht="16" customHeight="1">
      <c r="B1032" s="1" t="n">
        <v>25</v>
      </c>
      <c r="C1032" s="5" t="n"/>
      <c r="D1032" s="6" t="n"/>
      <c r="E1032" s="6" t="n"/>
      <c r="F1032" s="6" t="n"/>
      <c r="G1032" s="5" t="n"/>
      <c r="H1032" s="5" t="n"/>
      <c r="I1032" s="6" t="n"/>
      <c r="J1032" s="6" t="n"/>
      <c r="K1032" s="6" t="n"/>
      <c r="L1032" s="6" t="n"/>
      <c r="M1032" s="20" t="n"/>
      <c r="N1032" s="13" t="n"/>
      <c r="O1032" s="30" t="n"/>
      <c r="P1032" s="13" t="n"/>
      <c r="Q1032" s="15" t="n"/>
      <c r="R1032" s="17" t="n"/>
      <c r="S1032" s="17" t="n"/>
      <c r="T1032" s="19">
        <f>(Q1032*P1032)*(1-R1032)</f>
        <v/>
      </c>
    </row>
    <row r="1033" ht="16" customHeight="1">
      <c r="B1033" s="1" t="n">
        <v>26</v>
      </c>
      <c r="C1033" s="5" t="n"/>
      <c r="D1033" s="6" t="n"/>
      <c r="E1033" s="6" t="n"/>
      <c r="F1033" s="6" t="n"/>
      <c r="G1033" s="5" t="n"/>
      <c r="H1033" s="5" t="n"/>
      <c r="I1033" s="6" t="n"/>
      <c r="J1033" s="6" t="n"/>
      <c r="K1033" s="6" t="n"/>
      <c r="L1033" s="6" t="n"/>
      <c r="M1033" s="20" t="n"/>
      <c r="N1033" s="13" t="n"/>
      <c r="O1033" s="30" t="n"/>
      <c r="P1033" s="13" t="n"/>
      <c r="Q1033" s="15" t="n"/>
      <c r="R1033" s="17" t="n"/>
      <c r="S1033" s="17" t="n"/>
      <c r="T1033" s="19">
        <f>(Q1033*P1033)*(1-R1033)</f>
        <v/>
      </c>
    </row>
    <row r="1034" ht="16" customHeight="1">
      <c r="B1034" s="1" t="n">
        <v>27</v>
      </c>
      <c r="C1034" s="5" t="n"/>
      <c r="D1034" s="6" t="n"/>
      <c r="E1034" s="6" t="n"/>
      <c r="F1034" s="6" t="n"/>
      <c r="G1034" s="5" t="n"/>
      <c r="H1034" s="5" t="n"/>
      <c r="I1034" s="6" t="n"/>
      <c r="J1034" s="6" t="n"/>
      <c r="K1034" s="6" t="n"/>
      <c r="L1034" s="13" t="n"/>
      <c r="M1034" s="13" t="n"/>
      <c r="N1034" s="13" t="n"/>
      <c r="O1034" s="13" t="n"/>
      <c r="P1034" s="13" t="n"/>
      <c r="Q1034" s="13" t="n"/>
      <c r="R1034" s="13" t="n"/>
      <c r="S1034" s="13" t="n"/>
      <c r="T1034" s="19">
        <f>(Q1034*P1034)*(1-R1034)</f>
        <v/>
      </c>
    </row>
    <row r="1035" ht="16" customHeight="1">
      <c r="B1035" s="1" t="n">
        <v>28</v>
      </c>
      <c r="C1035" s="5" t="n"/>
      <c r="D1035" s="6" t="n"/>
      <c r="E1035" s="6" t="n"/>
      <c r="F1035" s="6" t="n"/>
      <c r="G1035" s="5" t="n"/>
      <c r="H1035" s="5" t="n"/>
      <c r="I1035" s="6" t="n"/>
      <c r="J1035" s="6" t="n"/>
      <c r="K1035" s="6" t="n"/>
      <c r="L1035" s="6" t="n"/>
      <c r="M1035" s="32" t="n"/>
      <c r="N1035" s="13" t="n"/>
      <c r="O1035" s="30" t="n"/>
      <c r="P1035" s="13" t="n"/>
      <c r="Q1035" s="15" t="n"/>
      <c r="R1035" s="17" t="n"/>
      <c r="S1035" s="17" t="n"/>
      <c r="T1035" s="19">
        <f>(Q1035*P1035)*(1-R1035)</f>
        <v/>
      </c>
    </row>
    <row r="1036" ht="16" customHeight="1">
      <c r="B1036" s="1" t="n">
        <v>35</v>
      </c>
      <c r="C1036" s="5" t="n"/>
      <c r="D1036" s="6" t="n"/>
      <c r="E1036" s="6" t="n"/>
      <c r="F1036" s="6" t="n"/>
      <c r="G1036" s="5" t="n"/>
      <c r="H1036" s="5" t="n"/>
      <c r="I1036" s="6" t="n"/>
      <c r="J1036" s="6" t="n"/>
      <c r="K1036" s="6" t="n"/>
      <c r="L1036" s="6" t="n"/>
      <c r="M1036" s="20" t="n"/>
      <c r="N1036" s="13" t="n"/>
      <c r="O1036" s="30" t="n"/>
      <c r="P1036" s="13" t="n"/>
      <c r="Q1036" s="15" t="n"/>
      <c r="R1036" s="17" t="n"/>
      <c r="S1036" s="17" t="n"/>
      <c r="T1036" s="19">
        <f>(Q1036*P1036)*(1-R1036)</f>
        <v/>
      </c>
    </row>
    <row r="1037" ht="16" customHeight="1">
      <c r="B1037" s="1" t="n">
        <v>36</v>
      </c>
      <c r="C1037" s="5" t="n"/>
      <c r="D1037" s="6" t="n"/>
      <c r="E1037" s="6" t="n"/>
      <c r="F1037" s="6" t="n"/>
      <c r="G1037" s="5" t="n"/>
      <c r="H1037" s="5" t="n"/>
      <c r="I1037" s="6" t="n"/>
      <c r="J1037" s="6" t="n"/>
      <c r="K1037" s="6" t="n"/>
      <c r="L1037" s="6" t="n"/>
      <c r="M1037" s="20" t="n"/>
      <c r="N1037" s="13" t="n"/>
      <c r="O1037" s="30" t="n"/>
      <c r="P1037" s="13" t="n"/>
      <c r="Q1037" s="15" t="n"/>
      <c r="R1037" s="17" t="n"/>
      <c r="S1037" s="17" t="n"/>
      <c r="T1037" s="19">
        <f>(Q1037*P1037)*(1-R1037)</f>
        <v/>
      </c>
    </row>
    <row r="1038" ht="16" customHeight="1">
      <c r="B1038" s="1" t="n">
        <v>37</v>
      </c>
      <c r="C1038" s="5" t="n"/>
      <c r="D1038" s="6" t="n"/>
      <c r="E1038" s="6" t="n"/>
      <c r="F1038" s="6" t="n"/>
      <c r="G1038" s="5" t="n"/>
      <c r="H1038" s="5" t="n"/>
      <c r="I1038" s="6" t="n"/>
      <c r="J1038" s="6" t="n"/>
      <c r="K1038" s="6" t="n"/>
      <c r="L1038" s="6" t="n"/>
      <c r="M1038" s="20" t="n"/>
      <c r="N1038" s="13" t="n"/>
      <c r="O1038" s="30" t="n"/>
      <c r="P1038" s="13" t="n"/>
      <c r="Q1038" s="15" t="n"/>
      <c r="R1038" s="17" t="n"/>
      <c r="S1038" s="17" t="n"/>
      <c r="T1038" s="19">
        <f>(Q1038*P1038)*(1-R1038)</f>
        <v/>
      </c>
    </row>
    <row r="1039" ht="16" customHeight="1">
      <c r="B1039" s="1" t="n">
        <v>38</v>
      </c>
      <c r="C1039" s="5" t="n"/>
      <c r="D1039" s="6" t="n"/>
      <c r="E1039" s="6" t="n"/>
      <c r="F1039" s="6" t="n"/>
      <c r="G1039" s="5" t="n"/>
      <c r="H1039" s="5" t="n"/>
      <c r="I1039" s="6" t="n"/>
      <c r="J1039" s="6" t="n"/>
      <c r="K1039" s="6" t="n"/>
    </row>
    <row r="1040" ht="16" customHeight="1">
      <c r="B1040" s="1" t="n">
        <v>39</v>
      </c>
      <c r="C1040" s="5" t="n"/>
      <c r="D1040" s="6" t="n"/>
      <c r="E1040" s="6" t="n"/>
      <c r="F1040" s="6" t="n"/>
      <c r="G1040" s="5" t="n"/>
      <c r="H1040" s="5" t="n"/>
      <c r="I1040" s="6" t="n"/>
      <c r="J1040" s="6" t="n"/>
      <c r="K1040" s="6" t="n"/>
    </row>
    <row r="1041" ht="16" customHeight="1">
      <c r="B1041" s="1" t="n">
        <v>40</v>
      </c>
      <c r="C1041" s="5" t="n"/>
      <c r="D1041" s="6" t="n"/>
      <c r="E1041" s="6" t="n"/>
      <c r="F1041" s="6" t="n"/>
      <c r="G1041" s="5" t="n"/>
      <c r="H1041" s="5" t="n"/>
      <c r="I1041" s="6" t="n"/>
      <c r="J1041" s="6" t="n"/>
      <c r="K1041" s="6" t="n"/>
    </row>
    <row r="1042" ht="16" customHeight="1">
      <c r="B1042" s="1" t="n">
        <v>41</v>
      </c>
      <c r="C1042" s="5" t="n"/>
      <c r="D1042" s="6" t="n"/>
      <c r="E1042" s="6" t="n"/>
      <c r="F1042" s="6" t="n"/>
      <c r="G1042" s="5" t="n"/>
      <c r="H1042" s="5" t="n"/>
      <c r="I1042" s="6" t="n"/>
      <c r="J1042" s="6" t="n"/>
      <c r="K1042" s="6" t="n"/>
      <c r="L1042" s="6" t="n"/>
      <c r="M1042" s="20" t="n"/>
      <c r="N1042" s="13" t="n"/>
      <c r="O1042" s="30" t="n"/>
      <c r="P1042" s="13" t="n"/>
      <c r="Q1042" s="15" t="n"/>
      <c r="R1042" s="17" t="n"/>
      <c r="S1042" s="17" t="n"/>
      <c r="T1042" s="19" t="n"/>
    </row>
    <row r="1043" ht="16" customHeight="1">
      <c r="B1043" s="1" t="n">
        <v>42</v>
      </c>
      <c r="C1043" s="5" t="n"/>
      <c r="D1043" s="6" t="n"/>
      <c r="E1043" s="6" t="n"/>
      <c r="F1043" s="6" t="n"/>
      <c r="G1043" s="5" t="n"/>
      <c r="H1043" s="5" t="n"/>
      <c r="I1043" s="6" t="n"/>
      <c r="J1043" s="6" t="n"/>
      <c r="K1043" s="6" t="n"/>
      <c r="L1043" s="6" t="n"/>
      <c r="M1043" s="32" t="n"/>
      <c r="N1043" s="13" t="n"/>
      <c r="O1043" s="30" t="n"/>
      <c r="P1043" s="13" t="n"/>
      <c r="Q1043" s="15" t="n"/>
      <c r="R1043" s="17" t="n"/>
      <c r="S1043" s="17" t="n"/>
      <c r="T1043" s="19">
        <f>(Q1043*P1043)*(1-R1043)</f>
        <v/>
      </c>
    </row>
    <row r="1044" ht="16" customHeight="1">
      <c r="B1044" s="1" t="n">
        <v>43</v>
      </c>
      <c r="C1044" s="5" t="n"/>
      <c r="D1044" s="6" t="n"/>
      <c r="E1044" s="6" t="n"/>
      <c r="F1044" s="6" t="n"/>
      <c r="G1044" s="5" t="n"/>
      <c r="H1044" s="5" t="n"/>
      <c r="I1044" s="6" t="n"/>
      <c r="J1044" s="6" t="n"/>
      <c r="K1044" s="6" t="n"/>
      <c r="L1044" s="6" t="n"/>
      <c r="M1044" s="32" t="n"/>
      <c r="N1044" s="13" t="n"/>
      <c r="O1044" s="30" t="n"/>
      <c r="P1044" s="13" t="n"/>
      <c r="Q1044" s="15" t="n"/>
      <c r="R1044" s="17" t="n"/>
      <c r="S1044" s="17" t="n"/>
      <c r="T1044" s="19">
        <f>(Q1044*P1044)*(1-R1044)</f>
        <v/>
      </c>
    </row>
    <row r="1045" ht="16" customHeight="1">
      <c r="B1045" s="1" t="n">
        <v>44</v>
      </c>
      <c r="C1045" s="5" t="n"/>
      <c r="D1045" s="6" t="n"/>
      <c r="E1045" s="6" t="n"/>
      <c r="F1045" s="6" t="n"/>
      <c r="G1045" s="5" t="n"/>
      <c r="H1045" s="5" t="n"/>
      <c r="I1045" s="6" t="n"/>
      <c r="J1045" s="6" t="n"/>
      <c r="K1045" s="6" t="n"/>
      <c r="L1045" s="6" t="n"/>
      <c r="M1045" s="32" t="n"/>
      <c r="N1045" s="13" t="n"/>
      <c r="O1045" s="30" t="n"/>
      <c r="P1045" s="13" t="n"/>
      <c r="Q1045" s="15" t="n"/>
      <c r="R1045" s="17" t="n"/>
      <c r="S1045" s="17" t="n"/>
      <c r="T1045" s="19">
        <f>(Q1045*P1045)*(1-R1045)</f>
        <v/>
      </c>
    </row>
    <row r="1046" ht="16" customHeight="1">
      <c r="B1046" s="1" t="n">
        <v>45</v>
      </c>
      <c r="C1046" s="5" t="n"/>
      <c r="D1046" s="6" t="n"/>
      <c r="E1046" s="6" t="n"/>
      <c r="F1046" s="6" t="n"/>
      <c r="G1046" s="5" t="n"/>
      <c r="H1046" s="5" t="n"/>
      <c r="I1046" s="6" t="n"/>
      <c r="J1046" s="6" t="n"/>
      <c r="K1046" s="6" t="n"/>
      <c r="L1046" s="6" t="n"/>
      <c r="M1046" s="32" t="n"/>
      <c r="N1046" s="13" t="n"/>
      <c r="O1046" s="30" t="n"/>
      <c r="P1046" s="13" t="n"/>
      <c r="Q1046" s="15" t="n"/>
      <c r="R1046" s="17" t="n"/>
      <c r="S1046" s="17" t="n"/>
      <c r="T1046" s="19">
        <f>(Q1046*P1046)*(1-R1046)</f>
        <v/>
      </c>
    </row>
    <row r="1047" ht="16" customHeight="1">
      <c r="B1047" s="1" t="n">
        <v>46</v>
      </c>
      <c r="C1047" s="5" t="n"/>
      <c r="D1047" s="6" t="n"/>
      <c r="E1047" s="6" t="n"/>
      <c r="F1047" s="6" t="n"/>
      <c r="G1047" s="5" t="n"/>
      <c r="H1047" s="5" t="n"/>
      <c r="I1047" s="6" t="n"/>
      <c r="J1047" s="6" t="n"/>
      <c r="K1047" s="6" t="n"/>
      <c r="L1047" s="6" t="n"/>
      <c r="M1047" s="32" t="n"/>
      <c r="N1047" s="13" t="n"/>
      <c r="O1047" s="30" t="n"/>
      <c r="P1047" s="13" t="n"/>
      <c r="Q1047" s="15" t="n"/>
      <c r="R1047" s="17" t="n"/>
      <c r="S1047" s="17" t="n"/>
      <c r="T1047" s="19">
        <f>(Q1047*P1047)*(1-R1047)</f>
        <v/>
      </c>
    </row>
    <row r="1048" ht="16" customHeight="1">
      <c r="B1048" s="1" t="n">
        <v>47</v>
      </c>
      <c r="C1048" s="5" t="n"/>
      <c r="D1048" s="6" t="n"/>
      <c r="E1048" s="6" t="n"/>
      <c r="F1048" s="6" t="n"/>
      <c r="G1048" s="5" t="n"/>
      <c r="H1048" s="5" t="n"/>
      <c r="I1048" s="6" t="n"/>
      <c r="J1048" s="6" t="n"/>
      <c r="K1048" s="6" t="n"/>
      <c r="L1048" s="6" t="n"/>
      <c r="M1048" s="32" t="n"/>
      <c r="N1048" s="13" t="n"/>
      <c r="O1048" s="30" t="n"/>
      <c r="P1048" s="13" t="n"/>
      <c r="Q1048" s="15" t="n"/>
      <c r="R1048" s="17" t="n"/>
      <c r="S1048" s="17" t="n"/>
      <c r="T1048" s="19">
        <f>(Q1048*P1048)*(1-R1048)</f>
        <v/>
      </c>
    </row>
    <row r="1049" ht="16" customHeight="1">
      <c r="B1049" s="1" t="n">
        <v>48</v>
      </c>
      <c r="C1049" s="5" t="n"/>
      <c r="D1049" s="6" t="n"/>
      <c r="E1049" s="6" t="n"/>
      <c r="F1049" s="6" t="n"/>
      <c r="G1049" s="5" t="n"/>
      <c r="H1049" s="5" t="n"/>
      <c r="I1049" s="6" t="n"/>
      <c r="J1049" s="6" t="n"/>
      <c r="K1049" s="6" t="n"/>
      <c r="L1049" s="6" t="n"/>
      <c r="M1049" s="32" t="n"/>
      <c r="N1049" s="13" t="n"/>
      <c r="O1049" s="30" t="n"/>
      <c r="P1049" s="13" t="n"/>
      <c r="Q1049" s="15" t="n"/>
      <c r="R1049" s="17" t="n"/>
      <c r="S1049" s="17" t="n"/>
      <c r="T1049" s="19">
        <f>(Q1049*P1049)*(1-R1049)</f>
        <v/>
      </c>
    </row>
    <row r="1050" ht="16" customHeight="1">
      <c r="B1050" s="1" t="n">
        <v>49</v>
      </c>
      <c r="C1050" s="5" t="n"/>
      <c r="D1050" s="6" t="n"/>
      <c r="E1050" s="6" t="n"/>
      <c r="F1050" s="6" t="n"/>
      <c r="G1050" s="5" t="n"/>
      <c r="H1050" s="5" t="n"/>
      <c r="I1050" s="6" t="n"/>
      <c r="J1050" s="6" t="n"/>
      <c r="K1050" s="6" t="n"/>
      <c r="L1050" s="6" t="n"/>
      <c r="M1050" s="32" t="n"/>
      <c r="N1050" s="13" t="n"/>
      <c r="O1050" s="30" t="n"/>
      <c r="P1050" s="13" t="n"/>
      <c r="Q1050" s="15" t="n"/>
      <c r="R1050" s="17" t="n"/>
      <c r="S1050" s="17" t="n"/>
      <c r="T1050" s="19">
        <f>(Q1050*P1050)*(1-R1050)</f>
        <v/>
      </c>
    </row>
    <row r="1051" ht="16" customHeight="1">
      <c r="B1051" s="1" t="n">
        <v>50</v>
      </c>
      <c r="C1051" s="5" t="n"/>
      <c r="D1051" s="6" t="n"/>
      <c r="E1051" s="6" t="n"/>
      <c r="F1051" s="6" t="n"/>
      <c r="G1051" s="5" t="n"/>
      <c r="H1051" s="5" t="n"/>
      <c r="I1051" s="6" t="n"/>
      <c r="J1051" s="6" t="n"/>
      <c r="K1051" s="6" t="n"/>
      <c r="L1051" s="6" t="n"/>
      <c r="M1051" s="32" t="n"/>
      <c r="N1051" s="13" t="n"/>
      <c r="O1051" s="30" t="n"/>
      <c r="P1051" s="13" t="n"/>
      <c r="Q1051" s="15" t="n"/>
      <c r="R1051" s="17" t="n"/>
      <c r="S1051" s="17" t="n"/>
      <c r="T1051" s="19">
        <f>(Q1051*P1051)*(1-R1051)</f>
        <v/>
      </c>
    </row>
    <row r="1052" ht="16" customHeight="1">
      <c r="B1052" s="1" t="n">
        <v>51</v>
      </c>
      <c r="C1052" s="5" t="n"/>
      <c r="D1052" s="6" t="n"/>
      <c r="E1052" s="6" t="n"/>
      <c r="F1052" s="6" t="n"/>
      <c r="G1052" s="5" t="n"/>
      <c r="H1052" s="5" t="n"/>
      <c r="I1052" s="6" t="n"/>
      <c r="J1052" s="6" t="n"/>
      <c r="K1052" s="6" t="n"/>
      <c r="L1052" s="6" t="n"/>
      <c r="M1052" s="32" t="n"/>
      <c r="N1052" s="13" t="n"/>
      <c r="O1052" s="30" t="n"/>
      <c r="P1052" s="13" t="n"/>
      <c r="Q1052" s="15" t="n"/>
      <c r="R1052" s="17" t="n"/>
      <c r="S1052" s="17" t="n"/>
      <c r="T1052" s="19">
        <f>(Q1052*P1052)*(1-R1052)</f>
        <v/>
      </c>
    </row>
    <row r="1053" ht="16" customHeight="1">
      <c r="B1053" s="1" t="n">
        <v>52</v>
      </c>
      <c r="C1053" s="5" t="n"/>
      <c r="D1053" s="6" t="n"/>
      <c r="E1053" s="6" t="n"/>
      <c r="F1053" s="6" t="n"/>
      <c r="G1053" s="5" t="n"/>
      <c r="H1053" s="5" t="n"/>
      <c r="I1053" s="6" t="n"/>
      <c r="J1053" s="6" t="n"/>
      <c r="K1053" s="6" t="n"/>
      <c r="L1053" s="6" t="n"/>
      <c r="M1053" s="32" t="n"/>
      <c r="N1053" s="13" t="n"/>
      <c r="O1053" s="30" t="n"/>
      <c r="P1053" s="13" t="n"/>
      <c r="Q1053" s="15" t="n"/>
      <c r="R1053" s="17" t="n"/>
      <c r="S1053" s="17" t="n"/>
      <c r="T1053" s="19">
        <f>(Q1053*P1053)*(1-R1053)</f>
        <v/>
      </c>
    </row>
    <row r="1054" ht="16" customHeight="1">
      <c r="B1054" s="1" t="n">
        <v>53</v>
      </c>
      <c r="C1054" s="5" t="n"/>
      <c r="D1054" s="6" t="n"/>
      <c r="E1054" s="6" t="n"/>
      <c r="F1054" s="6" t="n"/>
      <c r="G1054" s="5" t="n"/>
      <c r="H1054" s="5" t="n"/>
      <c r="I1054" s="6" t="n"/>
      <c r="J1054" s="6" t="n"/>
      <c r="K1054" s="6" t="n"/>
      <c r="L1054" s="6" t="n"/>
      <c r="M1054" s="32" t="n"/>
      <c r="N1054" s="13" t="n"/>
      <c r="O1054" s="30" t="n"/>
      <c r="P1054" s="13" t="n"/>
      <c r="Q1054" s="15" t="n"/>
      <c r="R1054" s="17" t="n"/>
      <c r="S1054" s="17" t="n"/>
      <c r="T1054" s="19">
        <f>(Q1054*P1054)*(1-R1054)</f>
        <v/>
      </c>
    </row>
    <row r="1055" ht="16" customHeight="1">
      <c r="B1055" s="1" t="n">
        <v>54</v>
      </c>
      <c r="C1055" s="5" t="n"/>
      <c r="D1055" s="6" t="n"/>
      <c r="E1055" s="6" t="n"/>
      <c r="F1055" s="6" t="n"/>
      <c r="G1055" s="5" t="n"/>
      <c r="H1055" s="5" t="n"/>
      <c r="I1055" s="6" t="n"/>
      <c r="J1055" s="6" t="n"/>
      <c r="K1055" s="6" t="n"/>
      <c r="L1055" s="6" t="n"/>
      <c r="M1055" s="32" t="n"/>
      <c r="N1055" s="13" t="n"/>
      <c r="O1055" s="30" t="n"/>
      <c r="P1055" s="13" t="n"/>
      <c r="Q1055" s="15" t="n"/>
      <c r="R1055" s="17" t="n"/>
      <c r="S1055" s="17" t="n"/>
      <c r="T1055" s="19">
        <f>(Q1055*P1055)*(1-R1055)</f>
        <v/>
      </c>
    </row>
    <row r="1056" ht="16" customHeight="1">
      <c r="B1056" s="1" t="n">
        <v>55</v>
      </c>
      <c r="C1056" s="5" t="n"/>
      <c r="D1056" s="6" t="n"/>
      <c r="E1056" s="6" t="n"/>
      <c r="F1056" s="6" t="n"/>
      <c r="G1056" s="5" t="n"/>
      <c r="H1056" s="5" t="n"/>
      <c r="I1056" s="6" t="n"/>
      <c r="J1056" s="6" t="n"/>
      <c r="K1056" s="6" t="n"/>
      <c r="L1056" s="6" t="n"/>
      <c r="M1056" s="20" t="n"/>
      <c r="N1056" s="13" t="n"/>
      <c r="O1056" s="30" t="n"/>
      <c r="P1056" s="13" t="n"/>
      <c r="Q1056" s="15" t="n"/>
      <c r="R1056" s="17" t="n"/>
      <c r="S1056" s="17" t="n"/>
      <c r="T1056" s="19">
        <f>(Q1056*P1056)*(1-R1056)</f>
        <v/>
      </c>
    </row>
    <row r="1057" ht="16" customHeight="1">
      <c r="B1057" s="1" t="n">
        <v>56</v>
      </c>
      <c r="C1057" s="5" t="n"/>
      <c r="D1057" s="6" t="n"/>
      <c r="E1057" s="6" t="n"/>
      <c r="F1057" s="6" t="n"/>
      <c r="G1057" s="5" t="n"/>
      <c r="H1057" s="5" t="n"/>
      <c r="I1057" s="6" t="n"/>
      <c r="J1057" s="6" t="n"/>
      <c r="K1057" s="6" t="n"/>
      <c r="L1057" s="6" t="n"/>
      <c r="M1057" s="20" t="n"/>
      <c r="N1057" s="13" t="n"/>
      <c r="O1057" s="30" t="n"/>
      <c r="P1057" s="13" t="n"/>
      <c r="Q1057" s="15" t="n"/>
      <c r="R1057" s="17" t="n"/>
      <c r="S1057" s="17" t="n"/>
      <c r="T1057" s="19">
        <f>(Q1057*P1057)*(1-R1057)</f>
        <v/>
      </c>
    </row>
    <row r="1058" ht="16" customHeight="1">
      <c r="B1058" s="1" t="n">
        <v>57</v>
      </c>
      <c r="C1058" s="5" t="n"/>
      <c r="D1058" s="6" t="n"/>
      <c r="E1058" s="6" t="n"/>
      <c r="F1058" s="6" t="n"/>
      <c r="G1058" s="5" t="n"/>
      <c r="H1058" s="5" t="n"/>
      <c r="I1058" s="6" t="n"/>
      <c r="J1058" s="6" t="n"/>
      <c r="K1058" s="6" t="n"/>
      <c r="L1058" s="6" t="n"/>
      <c r="M1058" s="32" t="n"/>
      <c r="N1058" s="13" t="n"/>
      <c r="O1058" s="30" t="n"/>
      <c r="P1058" s="13" t="n"/>
      <c r="Q1058" s="15" t="n"/>
      <c r="R1058" s="17" t="n"/>
      <c r="S1058" s="17" t="n"/>
      <c r="T1058" s="19">
        <f>(Q1058*P1058)*(1-R1058)</f>
        <v/>
      </c>
    </row>
    <row r="1059" ht="16" customHeight="1">
      <c r="B1059" s="1" t="n">
        <v>58</v>
      </c>
      <c r="C1059" s="5" t="n"/>
      <c r="D1059" s="6" t="n"/>
      <c r="E1059" s="6" t="n"/>
      <c r="F1059" s="6" t="n"/>
      <c r="G1059" s="5" t="n"/>
      <c r="H1059" s="5" t="n"/>
      <c r="I1059" s="6" t="n"/>
      <c r="J1059" s="6" t="n"/>
      <c r="K1059" s="6" t="n"/>
      <c r="L1059" s="6" t="n"/>
      <c r="M1059" s="32" t="n"/>
      <c r="N1059" s="13" t="n"/>
      <c r="O1059" s="30" t="n"/>
      <c r="P1059" s="13" t="n"/>
      <c r="Q1059" s="15" t="n"/>
      <c r="R1059" s="17" t="n"/>
      <c r="S1059" s="17" t="n"/>
      <c r="T1059" s="19">
        <f>(Q1059*P1059)*(1-R1059)</f>
        <v/>
      </c>
    </row>
    <row r="1060" ht="16" customHeight="1">
      <c r="B1060" s="1" t="n">
        <v>1</v>
      </c>
      <c r="C1060" s="5" t="n"/>
      <c r="D1060" s="6" t="n"/>
      <c r="E1060" s="6" t="n"/>
      <c r="F1060" s="6" t="n"/>
      <c r="G1060" s="5" t="n"/>
      <c r="H1060" s="5" t="n"/>
      <c r="I1060" s="6" t="n"/>
      <c r="J1060" s="6" t="n"/>
      <c r="K1060" s="6" t="n"/>
      <c r="L1060" s="49" t="n"/>
      <c r="M1060" s="20" t="n"/>
      <c r="N1060" s="13" t="n"/>
      <c r="O1060" s="30" t="n"/>
      <c r="P1060" s="13" t="n"/>
      <c r="Q1060" s="15" t="n"/>
      <c r="R1060" s="17" t="n"/>
      <c r="S1060" s="17" t="n"/>
      <c r="T1060" s="19">
        <f>(Q1060*P1060)*(1-R1060)</f>
        <v/>
      </c>
    </row>
    <row r="1061" ht="16" customHeight="1">
      <c r="B1061" s="1" t="n">
        <v>2</v>
      </c>
      <c r="C1061" s="5" t="n"/>
      <c r="D1061" s="6" t="n"/>
      <c r="E1061" s="6" t="n"/>
      <c r="F1061" s="6" t="n"/>
      <c r="G1061" s="5" t="n"/>
      <c r="H1061" s="5" t="n"/>
      <c r="I1061" s="6" t="n"/>
      <c r="J1061" s="6" t="n"/>
      <c r="K1061" s="6" t="n"/>
      <c r="L1061" s="6" t="n"/>
      <c r="M1061" s="20" t="n"/>
      <c r="N1061" s="13" t="n"/>
      <c r="O1061" s="30" t="n"/>
      <c r="P1061" s="13" t="n"/>
      <c r="Q1061" s="15" t="n"/>
      <c r="R1061" s="17" t="n"/>
      <c r="S1061" s="17" t="n"/>
      <c r="T1061" s="19">
        <f>(Q1061*P1061)*(1-R1061)</f>
        <v/>
      </c>
    </row>
    <row r="1062" ht="16" customHeight="1">
      <c r="B1062" s="1" t="n">
        <v>3</v>
      </c>
      <c r="C1062" s="5" t="n"/>
      <c r="D1062" s="6" t="n"/>
      <c r="E1062" s="6" t="n"/>
      <c r="F1062" s="6" t="n"/>
      <c r="G1062" s="5" t="n"/>
      <c r="H1062" s="5" t="n"/>
      <c r="I1062" s="6" t="n"/>
      <c r="J1062" s="6" t="n"/>
      <c r="K1062" s="6" t="n"/>
      <c r="L1062" s="6" t="n"/>
      <c r="M1062" s="20" t="n"/>
      <c r="N1062" s="13" t="n"/>
      <c r="O1062" s="30" t="n"/>
      <c r="P1062" s="13" t="n"/>
      <c r="Q1062" s="15" t="n"/>
      <c r="R1062" s="17" t="n"/>
      <c r="S1062" s="17" t="n"/>
      <c r="T1062" s="19">
        <f>(Q1062*P1062)*(1-R1062)</f>
        <v/>
      </c>
    </row>
    <row r="1063" ht="16" customHeight="1">
      <c r="B1063" s="1" t="n">
        <v>4</v>
      </c>
      <c r="C1063" s="5" t="n"/>
      <c r="D1063" s="6" t="n"/>
      <c r="E1063" s="6" t="n"/>
      <c r="F1063" s="6" t="n"/>
      <c r="G1063" s="5" t="n"/>
      <c r="H1063" s="5" t="n"/>
      <c r="I1063" s="6" t="n"/>
      <c r="J1063" s="6" t="n"/>
      <c r="K1063" s="6" t="n"/>
      <c r="L1063" s="6" t="n"/>
      <c r="M1063" s="20" t="n"/>
      <c r="N1063" s="13" t="n"/>
      <c r="O1063" s="30" t="n"/>
      <c r="P1063" s="13" t="n"/>
      <c r="Q1063" s="15" t="n"/>
      <c r="R1063" s="17" t="n"/>
      <c r="S1063" s="17" t="n"/>
      <c r="T1063" s="19">
        <f>(Q1063*P1063)*(1-R1063)</f>
        <v/>
      </c>
    </row>
    <row r="1064" ht="16" customHeight="1">
      <c r="B1064" s="1" t="n">
        <v>5</v>
      </c>
      <c r="C1064" s="5" t="n"/>
      <c r="D1064" s="6" t="n"/>
      <c r="E1064" s="6" t="n"/>
      <c r="F1064" s="6" t="n"/>
      <c r="G1064" s="5" t="n"/>
      <c r="H1064" s="5" t="n"/>
      <c r="I1064" s="6" t="n"/>
      <c r="J1064" s="6" t="n"/>
      <c r="K1064" s="6" t="n"/>
      <c r="L1064" s="6" t="n"/>
      <c r="M1064" s="20" t="n"/>
      <c r="N1064" s="13" t="n"/>
      <c r="O1064" s="30" t="n"/>
      <c r="P1064" s="13" t="n"/>
      <c r="Q1064" s="15" t="n"/>
      <c r="R1064" s="17" t="n"/>
      <c r="S1064" s="17" t="n"/>
      <c r="T1064" s="19">
        <f>(Q1064*P1064)*(1-R1064)</f>
        <v/>
      </c>
    </row>
    <row r="1065" ht="16" customHeight="1">
      <c r="B1065" s="1" t="n">
        <v>6</v>
      </c>
      <c r="C1065" s="5" t="n"/>
      <c r="D1065" s="6" t="n"/>
      <c r="E1065" s="6" t="n"/>
      <c r="F1065" s="6" t="n"/>
      <c r="G1065" s="5" t="n"/>
      <c r="H1065" s="5" t="n"/>
      <c r="I1065" s="6" t="n"/>
      <c r="J1065" s="6" t="n"/>
      <c r="K1065" s="6" t="n"/>
      <c r="L1065" s="6" t="n"/>
      <c r="M1065" s="20" t="n"/>
      <c r="N1065" s="13" t="n"/>
      <c r="O1065" s="30" t="n"/>
      <c r="P1065" s="13" t="n"/>
      <c r="Q1065" s="15" t="n"/>
      <c r="R1065" s="17" t="n"/>
      <c r="S1065" s="17" t="n"/>
      <c r="T1065" s="19">
        <f>(Q1065*P1065)*(1-R1065)</f>
        <v/>
      </c>
    </row>
    <row r="1066" ht="16" customHeight="1">
      <c r="B1066" s="1" t="n">
        <v>7</v>
      </c>
      <c r="C1066" s="5" t="n"/>
      <c r="D1066" s="6" t="n"/>
      <c r="E1066" s="6" t="n"/>
      <c r="F1066" s="6" t="n"/>
      <c r="G1066" s="5" t="n"/>
      <c r="H1066" s="5" t="n"/>
      <c r="I1066" s="6" t="n"/>
      <c r="J1066" s="6" t="n"/>
      <c r="K1066" s="6" t="n"/>
      <c r="L1066" s="6" t="n"/>
      <c r="M1066" s="20" t="n"/>
      <c r="N1066" s="13" t="n"/>
      <c r="O1066" s="30" t="n"/>
      <c r="P1066" s="13" t="n"/>
      <c r="Q1066" s="15" t="n"/>
      <c r="R1066" s="17" t="n"/>
      <c r="S1066" s="17" t="n"/>
      <c r="T1066" s="19">
        <f>(Q1066*P1066)*(1-R1066)</f>
        <v/>
      </c>
    </row>
    <row r="1067" ht="16" customHeight="1">
      <c r="B1067" s="1" t="n">
        <v>8</v>
      </c>
      <c r="C1067" s="5" t="n"/>
      <c r="D1067" s="6" t="n"/>
      <c r="E1067" s="6" t="n"/>
      <c r="F1067" s="6" t="n"/>
      <c r="G1067" s="5" t="n"/>
      <c r="H1067" s="5" t="n"/>
      <c r="I1067" s="6" t="n"/>
      <c r="J1067" s="6" t="n"/>
      <c r="K1067" s="6" t="n"/>
      <c r="L1067" s="6" t="n"/>
      <c r="M1067" s="20" t="n"/>
      <c r="N1067" s="13" t="n"/>
      <c r="O1067" s="30" t="n"/>
      <c r="P1067" s="13" t="n"/>
      <c r="Q1067" s="15" t="n"/>
      <c r="R1067" s="17" t="n"/>
      <c r="S1067" s="17" t="n"/>
      <c r="T1067" s="19">
        <f>(Q1067*P1067)*(1-R1067)</f>
        <v/>
      </c>
    </row>
    <row r="1068" ht="16" customHeight="1">
      <c r="B1068" s="1" t="n">
        <v>9</v>
      </c>
      <c r="C1068" s="5" t="n"/>
      <c r="D1068" s="6" t="n"/>
      <c r="E1068" s="6" t="n"/>
      <c r="F1068" s="6" t="n"/>
      <c r="G1068" s="5" t="n"/>
      <c r="H1068" s="5" t="n"/>
      <c r="I1068" s="6" t="n"/>
      <c r="J1068" s="6" t="n"/>
      <c r="K1068" s="6" t="n"/>
      <c r="L1068" s="6" t="n"/>
      <c r="M1068" s="20" t="n"/>
      <c r="N1068" s="13" t="n"/>
      <c r="O1068" s="30" t="n"/>
      <c r="P1068" s="13" t="n"/>
      <c r="Q1068" s="15" t="n"/>
      <c r="R1068" s="17" t="n"/>
      <c r="S1068" s="17" t="n"/>
      <c r="T1068" s="19">
        <f>(Q1068*P1068)*(1-R1068)</f>
        <v/>
      </c>
    </row>
    <row r="1069" ht="16" customHeight="1">
      <c r="B1069" s="1" t="n">
        <v>10</v>
      </c>
      <c r="C1069" s="5" t="n"/>
      <c r="D1069" s="6" t="n"/>
      <c r="E1069" s="6" t="n"/>
      <c r="F1069" s="6" t="n"/>
      <c r="G1069" s="5" t="n"/>
      <c r="H1069" s="5" t="n"/>
      <c r="I1069" s="6" t="n"/>
      <c r="J1069" s="6" t="n"/>
      <c r="K1069" s="6" t="n"/>
      <c r="L1069" s="6" t="n"/>
      <c r="M1069" s="20" t="n"/>
      <c r="N1069" s="13" t="n"/>
      <c r="O1069" s="30" t="n"/>
      <c r="P1069" s="13" t="n"/>
      <c r="Q1069" s="15" t="n"/>
      <c r="R1069" s="17" t="n"/>
      <c r="S1069" s="17" t="n"/>
      <c r="T1069" s="19">
        <f>(Q1069*P1069)*(1-R1069)</f>
        <v/>
      </c>
    </row>
    <row r="1070" ht="16" customHeight="1">
      <c r="B1070" s="1" t="n">
        <v>11</v>
      </c>
      <c r="C1070" s="5" t="n"/>
      <c r="D1070" s="6" t="n"/>
      <c r="E1070" s="6" t="n"/>
      <c r="F1070" s="6" t="n"/>
      <c r="G1070" s="5" t="n"/>
      <c r="H1070" s="5" t="n"/>
      <c r="I1070" s="6" t="n"/>
      <c r="J1070" s="6" t="n"/>
      <c r="K1070" s="6" t="n"/>
      <c r="L1070" s="6" t="n"/>
      <c r="M1070" s="20" t="n"/>
      <c r="N1070" s="13" t="n"/>
      <c r="O1070" s="30" t="n"/>
      <c r="P1070" s="13" t="n"/>
      <c r="Q1070" s="15" t="n"/>
      <c r="R1070" s="17" t="n"/>
      <c r="S1070" s="17" t="n"/>
      <c r="T1070" s="19">
        <f>(Q1070*P1070)*(1-R1070)</f>
        <v/>
      </c>
    </row>
    <row r="1071" ht="16" customHeight="1">
      <c r="B1071" s="1" t="n">
        <v>12</v>
      </c>
      <c r="C1071" s="5" t="n"/>
      <c r="D1071" s="6" t="n"/>
      <c r="E1071" s="6" t="n"/>
      <c r="F1071" s="6" t="n"/>
      <c r="G1071" s="5" t="n"/>
      <c r="H1071" s="5" t="n"/>
      <c r="I1071" s="6" t="n"/>
      <c r="J1071" s="6" t="n"/>
      <c r="K1071" s="6" t="n"/>
      <c r="L1071" s="6" t="inlineStr">
        <is>
          <t>Ormat</t>
        </is>
      </c>
      <c r="M1071" s="20" t="inlineStr">
        <is>
          <t>955.070.841.1</t>
        </is>
      </c>
      <c r="N1071" s="20" t="inlineStr">
        <is>
          <t>AJ21-0703</t>
        </is>
      </c>
      <c r="O1071" s="30" t="inlineStr">
        <is>
          <t>V</t>
        </is>
      </c>
      <c r="P1071" s="13" t="n">
        <v>6</v>
      </c>
      <c r="Q1071" s="15" t="n">
        <v>252</v>
      </c>
      <c r="R1071" s="17" t="n">
        <v>0</v>
      </c>
      <c r="S1071" s="17" t="n"/>
      <c r="T1071" s="19">
        <f>(Q1071*P1071)*(1-R1071)</f>
        <v/>
      </c>
    </row>
    <row r="1072" ht="16" customHeight="1">
      <c r="B1072" s="1" t="n">
        <v>13</v>
      </c>
      <c r="C1072" s="5" t="n"/>
      <c r="D1072" s="6" t="n"/>
      <c r="E1072" s="6" t="n"/>
      <c r="F1072" s="6" t="n"/>
      <c r="G1072" s="5" t="n"/>
      <c r="H1072" s="5" t="n"/>
      <c r="I1072" s="6" t="n"/>
      <c r="J1072" s="6" t="n"/>
      <c r="K1072" s="6" t="n"/>
      <c r="L1072" s="6" t="n"/>
      <c r="M1072" s="20" t="n"/>
      <c r="N1072" s="13" t="n"/>
      <c r="O1072" s="30" t="n"/>
      <c r="P1072" s="13" t="n"/>
      <c r="Q1072" s="15" t="n"/>
      <c r="R1072" s="17" t="n"/>
      <c r="S1072" s="17" t="n"/>
      <c r="T1072" s="19">
        <f>(Q1072*P1072)*(1-R1072)</f>
        <v/>
      </c>
    </row>
    <row r="1073" ht="16" customHeight="1">
      <c r="B1073" s="1" t="n">
        <v>14</v>
      </c>
      <c r="C1073" s="5" t="n"/>
      <c r="D1073" s="6" t="n"/>
      <c r="E1073" s="6" t="n"/>
      <c r="F1073" s="6" t="n"/>
      <c r="G1073" s="5" t="n"/>
      <c r="H1073" s="5" t="n"/>
      <c r="I1073" s="6" t="n"/>
      <c r="J1073" s="6" t="n"/>
      <c r="K1073" s="6" t="n"/>
      <c r="L1073" s="6" t="n"/>
      <c r="M1073" s="20" t="n"/>
      <c r="N1073" s="13" t="n"/>
      <c r="O1073" s="30" t="n"/>
      <c r="P1073" s="13" t="n"/>
      <c r="Q1073" s="15" t="n"/>
      <c r="R1073" s="17" t="n"/>
      <c r="S1073" s="17" t="n"/>
      <c r="T1073" s="19">
        <f>(Q1073*P1073)*(1-R1073)</f>
        <v/>
      </c>
    </row>
    <row r="1074" ht="16" customHeight="1">
      <c r="B1074" s="1" t="n">
        <v>15</v>
      </c>
      <c r="C1074" s="5" t="n"/>
      <c r="D1074" s="6" t="n"/>
      <c r="E1074" s="6" t="n"/>
      <c r="F1074" s="6" t="n"/>
      <c r="G1074" s="5" t="n"/>
      <c r="H1074" s="5" t="n"/>
      <c r="I1074" s="6" t="n"/>
      <c r="J1074" s="6" t="n"/>
      <c r="K1074" s="6" t="n"/>
      <c r="L1074" s="6" t="inlineStr">
        <is>
          <t>Ormat</t>
        </is>
      </c>
      <c r="M1074" s="20" t="inlineStr">
        <is>
          <t>955.071.839.1</t>
        </is>
      </c>
      <c r="N1074" s="13" t="inlineStr">
        <is>
          <t>AJ22-1202</t>
        </is>
      </c>
      <c r="O1074" s="30" t="inlineStr">
        <is>
          <t>V</t>
        </is>
      </c>
      <c r="P1074" s="13" t="n">
        <v>1</v>
      </c>
      <c r="Q1074" s="15" t="n">
        <v>224</v>
      </c>
      <c r="R1074" s="17" t="n">
        <v>0</v>
      </c>
      <c r="S1074" s="17" t="n"/>
      <c r="T1074" s="19">
        <f>(Q1074*P1074)*(1-R1074)</f>
        <v/>
      </c>
    </row>
    <row r="1075" ht="16" customHeight="1">
      <c r="B1075" s="1" t="n">
        <v>16</v>
      </c>
      <c r="C1075" s="5" t="n"/>
      <c r="D1075" s="6" t="n"/>
      <c r="E1075" s="6" t="n"/>
      <c r="F1075" s="6" t="n"/>
      <c r="G1075" s="5" t="n"/>
      <c r="H1075" s="5" t="n"/>
      <c r="I1075" s="6" t="n"/>
      <c r="J1075" s="6" t="n"/>
      <c r="K1075" s="6" t="n"/>
      <c r="L1075" s="6" t="inlineStr">
        <is>
          <t>Ormat</t>
        </is>
      </c>
      <c r="M1075" s="20" t="inlineStr">
        <is>
          <t>955.070.839.1</t>
        </is>
      </c>
      <c r="N1075" s="13" t="inlineStr">
        <is>
          <t>AJ21-0403</t>
        </is>
      </c>
      <c r="O1075" s="30" t="inlineStr">
        <is>
          <t>V</t>
        </is>
      </c>
      <c r="P1075" s="13" t="n">
        <v>1</v>
      </c>
      <c r="Q1075" s="15" t="n">
        <v>130</v>
      </c>
      <c r="R1075" s="17" t="n">
        <v>0</v>
      </c>
      <c r="S1075" s="17" t="n"/>
      <c r="T1075" s="19">
        <f>(Q1075*P1075)*(1-R1075)</f>
        <v/>
      </c>
    </row>
    <row r="1076" ht="16" customHeight="1">
      <c r="B1076" s="1" t="n">
        <v>17</v>
      </c>
      <c r="C1076" s="5" t="n"/>
      <c r="D1076" s="6" t="n"/>
      <c r="E1076" s="6" t="n"/>
      <c r="F1076" s="6" t="n"/>
      <c r="G1076" s="5" t="n"/>
      <c r="H1076" s="5" t="n"/>
      <c r="I1076" s="6" t="n"/>
      <c r="J1076" s="6" t="n"/>
      <c r="K1076" s="6" t="n"/>
      <c r="L1076" s="6" t="n"/>
      <c r="M1076" s="20" t="n"/>
      <c r="N1076" s="13" t="n"/>
      <c r="O1076" s="30" t="n"/>
      <c r="P1076" s="13" t="n"/>
      <c r="Q1076" s="15" t="n"/>
      <c r="R1076" s="17" t="n"/>
      <c r="S1076" s="17" t="n"/>
      <c r="T1076" s="19">
        <f>(Q1076*P1076)*(1-R1076)</f>
        <v/>
      </c>
    </row>
    <row r="1077" ht="16" customHeight="1">
      <c r="B1077" s="1" t="n">
        <v>18</v>
      </c>
      <c r="C1077" s="5" t="n"/>
      <c r="D1077" s="6" t="n"/>
      <c r="E1077" s="6" t="n"/>
      <c r="F1077" s="6" t="n"/>
      <c r="G1077" s="5" t="n"/>
      <c r="H1077" s="5" t="n"/>
      <c r="I1077" s="6" t="n"/>
      <c r="J1077" s="6" t="n"/>
      <c r="K1077" s="6" t="n"/>
      <c r="L1077" s="6" t="n"/>
      <c r="M1077" s="20" t="n"/>
      <c r="N1077" s="13" t="n"/>
      <c r="O1077" s="30" t="n"/>
      <c r="P1077" s="13" t="n"/>
      <c r="Q1077" s="15" t="n"/>
      <c r="R1077" s="17" t="n"/>
      <c r="S1077" s="17" t="n"/>
      <c r="T1077" s="19">
        <f>(Q1077*P1077)*(1-R1077)</f>
        <v/>
      </c>
    </row>
    <row r="1078" ht="16" customHeight="1">
      <c r="B1078" s="1" t="n">
        <v>19</v>
      </c>
      <c r="C1078" s="5" t="n"/>
      <c r="D1078" s="6" t="n"/>
      <c r="E1078" s="6" t="n"/>
      <c r="F1078" s="6" t="n"/>
      <c r="G1078" s="5" t="n"/>
      <c r="H1078" s="5" t="n"/>
      <c r="I1078" s="6" t="n"/>
      <c r="J1078" s="6" t="n"/>
      <c r="K1078" s="6" t="n"/>
      <c r="L1078" s="6" t="n"/>
      <c r="M1078" s="20" t="n"/>
      <c r="N1078" s="13" t="n"/>
      <c r="O1078" s="30" t="n"/>
      <c r="P1078" s="13" t="n"/>
      <c r="Q1078" s="15" t="n"/>
      <c r="R1078" s="17" t="n"/>
      <c r="S1078" s="17" t="n"/>
      <c r="T1078" s="19">
        <f>(Q1078*P1078)*(1-R1078)</f>
        <v/>
      </c>
    </row>
    <row r="1079" ht="16" customHeight="1">
      <c r="B1079" s="1" t="n">
        <v>20</v>
      </c>
      <c r="C1079" s="5" t="n"/>
      <c r="D1079" s="6" t="n"/>
      <c r="E1079" s="6" t="n"/>
      <c r="F1079" s="6" t="n"/>
      <c r="G1079" s="5" t="n"/>
      <c r="H1079" s="5" t="n"/>
      <c r="I1079" s="6" t="n"/>
      <c r="J1079" s="6" t="n"/>
      <c r="K1079" s="6" t="n"/>
      <c r="L1079" s="6" t="n"/>
      <c r="M1079" s="20" t="n"/>
      <c r="N1079" s="13" t="n"/>
      <c r="O1079" s="30" t="n"/>
      <c r="P1079" s="13" t="n"/>
      <c r="Q1079" s="15" t="n"/>
      <c r="R1079" s="17" t="n"/>
      <c r="S1079" s="17" t="n"/>
      <c r="T1079" s="19">
        <f>(Q1079*P1079)*(1-R1079)</f>
        <v/>
      </c>
    </row>
    <row r="1080" ht="16" customHeight="1">
      <c r="B1080" s="1" t="n">
        <v>21</v>
      </c>
      <c r="C1080" s="5" t="n"/>
      <c r="D1080" s="6" t="n"/>
      <c r="E1080" s="6" t="n"/>
      <c r="F1080" s="6" t="n"/>
      <c r="G1080" s="5" t="n"/>
      <c r="H1080" s="5" t="n"/>
      <c r="I1080" s="6" t="n"/>
      <c r="J1080" s="6" t="n"/>
      <c r="K1080" s="6" t="n"/>
      <c r="L1080" s="6" t="n"/>
      <c r="M1080" s="20" t="n"/>
      <c r="N1080" s="13" t="n"/>
      <c r="O1080" s="30" t="n"/>
      <c r="P1080" s="13" t="n"/>
      <c r="Q1080" s="15" t="n"/>
      <c r="R1080" s="17" t="n"/>
      <c r="S1080" s="17" t="n"/>
      <c r="T1080" s="19">
        <f>(Q1080*P1080)*(1-R1080)</f>
        <v/>
      </c>
    </row>
    <row r="1081" ht="16" customHeight="1">
      <c r="B1081" s="1" t="n">
        <v>22</v>
      </c>
      <c r="C1081" s="5" t="n"/>
      <c r="D1081" s="6" t="n"/>
      <c r="E1081" s="6" t="n"/>
      <c r="F1081" s="6" t="n"/>
      <c r="G1081" s="5" t="n"/>
      <c r="H1081" s="5" t="n"/>
      <c r="I1081" s="6" t="n"/>
      <c r="J1081" s="6" t="n"/>
      <c r="K1081" s="6" t="n"/>
      <c r="L1081" s="6" t="n"/>
      <c r="M1081" s="20" t="n"/>
      <c r="N1081" s="13" t="n"/>
      <c r="O1081" s="30" t="n"/>
      <c r="P1081" s="13" t="n"/>
      <c r="Q1081" s="15" t="n"/>
      <c r="R1081" s="17" t="n"/>
      <c r="S1081" s="17" t="n"/>
      <c r="T1081" s="19">
        <f>(Q1081*P1081)*(1-R1081)</f>
        <v/>
      </c>
    </row>
    <row r="1082" ht="16" customHeight="1">
      <c r="B1082" s="1" t="n">
        <v>23</v>
      </c>
      <c r="C1082" s="5" t="n"/>
      <c r="D1082" s="6" t="n"/>
      <c r="E1082" s="6" t="n"/>
      <c r="F1082" s="6" t="n"/>
      <c r="G1082" s="5" t="n"/>
      <c r="H1082" s="5" t="n"/>
      <c r="I1082" s="6" t="n"/>
      <c r="J1082" s="6" t="n"/>
      <c r="K1082" s="6" t="n"/>
      <c r="L1082" s="6" t="n"/>
      <c r="M1082" s="20" t="n"/>
      <c r="N1082" s="13" t="n"/>
      <c r="O1082" s="30" t="n"/>
      <c r="P1082" s="13" t="n"/>
      <c r="Q1082" s="15" t="n"/>
      <c r="R1082" s="17" t="n"/>
      <c r="S1082" s="17" t="n"/>
      <c r="T1082" s="19" t="n"/>
    </row>
    <row r="1083" ht="16" customHeight="1">
      <c r="B1083" s="1" t="n">
        <v>24</v>
      </c>
      <c r="C1083" s="5" t="n"/>
      <c r="D1083" s="6" t="n"/>
      <c r="E1083" s="6" t="n"/>
      <c r="F1083" s="6" t="n"/>
      <c r="G1083" s="5" t="n"/>
      <c r="H1083" s="5" t="n"/>
      <c r="I1083" s="6" t="n"/>
      <c r="J1083" s="6" t="n"/>
      <c r="K1083" s="6" t="n"/>
      <c r="L1083" s="6" t="n"/>
      <c r="M1083" s="20" t="n"/>
      <c r="N1083" s="13" t="n"/>
      <c r="O1083" s="30" t="n"/>
      <c r="P1083" s="13" t="n"/>
      <c r="Q1083" s="15" t="n"/>
      <c r="R1083" s="17" t="n"/>
      <c r="S1083" s="17" t="n"/>
      <c r="T1083" s="19">
        <f>(Q1083*P1083)*(1-R1083)</f>
        <v/>
      </c>
    </row>
    <row r="1084" ht="16" customHeight="1">
      <c r="B1084" s="1" t="n">
        <v>25</v>
      </c>
      <c r="C1084" s="5" t="n"/>
      <c r="D1084" s="6" t="n"/>
      <c r="E1084" s="6" t="n"/>
      <c r="F1084" s="6" t="n"/>
      <c r="G1084" s="5" t="n"/>
      <c r="H1084" s="5" t="n"/>
      <c r="I1084" s="6" t="n"/>
      <c r="J1084" s="6" t="n"/>
      <c r="K1084" s="6" t="n"/>
      <c r="L1084" s="6" t="n"/>
      <c r="M1084" s="20" t="n"/>
      <c r="N1084" s="13" t="n"/>
      <c r="O1084" s="30" t="n"/>
      <c r="P1084" s="13" t="n"/>
      <c r="Q1084" s="15" t="n"/>
      <c r="R1084" s="17" t="n"/>
      <c r="S1084" s="17" t="n"/>
      <c r="T1084" s="19">
        <f>(Q1084*P1084)*(1-R1084)</f>
        <v/>
      </c>
    </row>
    <row r="1085" ht="16" customHeight="1">
      <c r="B1085" s="1" t="n">
        <v>26</v>
      </c>
      <c r="C1085" s="5" t="n"/>
      <c r="D1085" s="6" t="n"/>
      <c r="E1085" s="6" t="n"/>
      <c r="F1085" s="6" t="n"/>
      <c r="G1085" s="5" t="n"/>
      <c r="H1085" s="5" t="n"/>
      <c r="I1085" s="6" t="n"/>
      <c r="J1085" s="6" t="n"/>
      <c r="K1085" s="6" t="n"/>
      <c r="L1085" s="6" t="n"/>
      <c r="M1085" s="20" t="n"/>
      <c r="N1085" s="13" t="n"/>
      <c r="O1085" s="30" t="n"/>
      <c r="P1085" s="13" t="n"/>
      <c r="Q1085" s="15" t="n"/>
      <c r="R1085" s="17" t="n"/>
      <c r="S1085" s="17" t="n"/>
      <c r="T1085" s="19">
        <f>(Q1085*P1085)*(1-R1085)</f>
        <v/>
      </c>
    </row>
    <row r="1086" ht="16" customHeight="1">
      <c r="B1086" s="1" t="n">
        <v>27</v>
      </c>
      <c r="C1086" s="5" t="n"/>
      <c r="D1086" s="6" t="n"/>
      <c r="E1086" s="6" t="n"/>
      <c r="F1086" s="6" t="n"/>
      <c r="G1086" s="5" t="n"/>
      <c r="H1086" s="5" t="n"/>
      <c r="I1086" s="6" t="n"/>
      <c r="J1086" s="6" t="n"/>
      <c r="K1086" s="6" t="n"/>
      <c r="L1086" s="13" t="n"/>
      <c r="M1086" s="13" t="n"/>
      <c r="N1086" s="13" t="n"/>
      <c r="O1086" s="13" t="n"/>
      <c r="P1086" s="13" t="n"/>
      <c r="Q1086" s="13" t="n"/>
      <c r="R1086" s="13" t="n"/>
      <c r="S1086" s="13" t="n"/>
      <c r="T1086" s="19">
        <f>(Q1086*P1086)*(1-R1086)</f>
        <v/>
      </c>
    </row>
    <row r="1087" ht="16" customHeight="1">
      <c r="B1087" s="1" t="n">
        <v>28</v>
      </c>
      <c r="C1087" s="5" t="n"/>
      <c r="D1087" s="6" t="n"/>
      <c r="E1087" s="6" t="n"/>
      <c r="F1087" s="6" t="n"/>
      <c r="G1087" s="5" t="n"/>
      <c r="H1087" s="5" t="n"/>
      <c r="I1087" s="6" t="n"/>
      <c r="J1087" s="6" t="n"/>
      <c r="K1087" s="6" t="n"/>
      <c r="L1087" s="6" t="n"/>
      <c r="M1087" s="32" t="n"/>
      <c r="N1087" s="13" t="n"/>
      <c r="O1087" s="30" t="n"/>
      <c r="P1087" s="13" t="n"/>
      <c r="Q1087" s="15" t="n"/>
      <c r="R1087" s="17" t="n"/>
      <c r="S1087" s="17" t="n"/>
      <c r="T1087" s="19">
        <f>(Q1087*P1087)*(1-R1087)</f>
        <v/>
      </c>
    </row>
    <row r="1088" ht="16" customHeight="1">
      <c r="B1088" s="1" t="n">
        <v>35</v>
      </c>
      <c r="C1088" s="5" t="n"/>
      <c r="D1088" s="6" t="n"/>
      <c r="E1088" s="6" t="n"/>
      <c r="F1088" s="6" t="n"/>
      <c r="G1088" s="5" t="n"/>
      <c r="H1088" s="5" t="n"/>
      <c r="I1088" s="6" t="n"/>
      <c r="J1088" s="6" t="n"/>
      <c r="K1088" s="6" t="n"/>
      <c r="L1088" s="6" t="n"/>
      <c r="M1088" s="20" t="n"/>
      <c r="N1088" s="13" t="n"/>
      <c r="O1088" s="30" t="n"/>
      <c r="P1088" s="13" t="n"/>
      <c r="Q1088" s="15" t="n"/>
      <c r="R1088" s="17" t="n"/>
      <c r="S1088" s="17" t="n"/>
      <c r="T1088" s="19">
        <f>(Q1088*P1088)*(1-R1088)</f>
        <v/>
      </c>
    </row>
    <row r="1089" ht="16" customHeight="1">
      <c r="B1089" s="1" t="n">
        <v>36</v>
      </c>
      <c r="C1089" s="5" t="n"/>
      <c r="D1089" s="6" t="n"/>
      <c r="E1089" s="6" t="n"/>
      <c r="F1089" s="6" t="n"/>
      <c r="G1089" s="5" t="n"/>
      <c r="H1089" s="5" t="n"/>
      <c r="I1089" s="6" t="n"/>
      <c r="J1089" s="6" t="n"/>
      <c r="K1089" s="6" t="n"/>
      <c r="L1089" s="6" t="n"/>
      <c r="M1089" s="20" t="n"/>
      <c r="N1089" s="13" t="n"/>
      <c r="O1089" s="30" t="n"/>
      <c r="P1089" s="13" t="n"/>
      <c r="Q1089" s="15" t="n"/>
      <c r="R1089" s="17" t="n"/>
      <c r="S1089" s="17" t="n"/>
      <c r="T1089" s="19">
        <f>(Q1089*P1089)*(1-R1089)</f>
        <v/>
      </c>
    </row>
    <row r="1090" ht="16" customHeight="1">
      <c r="B1090" s="1" t="n">
        <v>37</v>
      </c>
      <c r="C1090" s="5" t="n"/>
      <c r="D1090" s="6" t="n"/>
      <c r="E1090" s="6" t="n"/>
      <c r="F1090" s="6" t="n"/>
      <c r="G1090" s="5" t="n"/>
      <c r="H1090" s="5" t="n"/>
      <c r="I1090" s="6" t="n"/>
      <c r="J1090" s="6" t="n"/>
      <c r="K1090" s="6" t="n"/>
      <c r="L1090" s="6" t="n"/>
      <c r="M1090" s="20" t="n"/>
      <c r="N1090" s="13" t="n"/>
      <c r="O1090" s="30" t="n"/>
      <c r="P1090" s="13" t="n"/>
      <c r="Q1090" s="15" t="n"/>
      <c r="R1090" s="17" t="n"/>
      <c r="S1090" s="17" t="n"/>
      <c r="T1090" s="19">
        <f>(Q1090*P1090)*(1-R1090)</f>
        <v/>
      </c>
    </row>
    <row r="1091" ht="16" customHeight="1">
      <c r="B1091" s="1" t="n">
        <v>38</v>
      </c>
      <c r="C1091" s="5" t="n"/>
      <c r="D1091" s="6" t="n"/>
      <c r="E1091" s="6" t="n"/>
      <c r="F1091" s="6" t="n"/>
      <c r="G1091" s="5" t="n"/>
      <c r="H1091" s="5" t="n"/>
      <c r="I1091" s="6" t="n"/>
      <c r="J1091" s="6" t="n"/>
      <c r="K1091" s="6" t="n"/>
    </row>
    <row r="1092" ht="16" customHeight="1">
      <c r="B1092" s="1" t="n">
        <v>39</v>
      </c>
      <c r="C1092" s="5" t="n"/>
      <c r="D1092" s="6" t="n"/>
      <c r="E1092" s="6" t="n"/>
      <c r="F1092" s="6" t="n"/>
      <c r="G1092" s="5" t="n"/>
      <c r="H1092" s="5" t="n"/>
      <c r="I1092" s="6" t="n"/>
      <c r="J1092" s="6" t="n"/>
      <c r="K1092" s="6" t="n"/>
    </row>
    <row r="1093" ht="16" customHeight="1">
      <c r="B1093" s="1" t="n">
        <v>40</v>
      </c>
      <c r="C1093" s="5" t="n"/>
      <c r="D1093" s="6" t="n"/>
      <c r="E1093" s="6" t="n"/>
      <c r="F1093" s="6" t="n"/>
      <c r="G1093" s="5" t="n"/>
      <c r="H1093" s="5" t="n"/>
      <c r="I1093" s="6" t="n"/>
      <c r="J1093" s="6" t="n"/>
      <c r="K1093" s="6" t="n"/>
    </row>
    <row r="1094" ht="16" customHeight="1">
      <c r="B1094" s="1" t="n">
        <v>41</v>
      </c>
      <c r="C1094" s="5" t="n"/>
      <c r="D1094" s="6" t="n"/>
      <c r="E1094" s="6" t="n"/>
      <c r="F1094" s="6" t="n"/>
      <c r="G1094" s="5" t="n"/>
      <c r="H1094" s="5" t="n"/>
      <c r="I1094" s="6" t="n"/>
      <c r="J1094" s="6" t="n"/>
      <c r="K1094" s="6" t="n"/>
      <c r="L1094" s="6" t="n"/>
      <c r="M1094" s="20" t="n"/>
      <c r="N1094" s="13" t="n"/>
      <c r="O1094" s="30" t="n"/>
      <c r="P1094" s="13" t="n"/>
      <c r="Q1094" s="15" t="n"/>
      <c r="R1094" s="17" t="n"/>
      <c r="S1094" s="17" t="n"/>
      <c r="T1094" s="19" t="n"/>
    </row>
    <row r="1095" ht="16" customHeight="1">
      <c r="B1095" s="1" t="n">
        <v>42</v>
      </c>
      <c r="C1095" s="5" t="n"/>
      <c r="D1095" s="6" t="n"/>
      <c r="E1095" s="6" t="n"/>
      <c r="F1095" s="6" t="n"/>
      <c r="G1095" s="5" t="n"/>
      <c r="H1095" s="5" t="n"/>
      <c r="I1095" s="6" t="n"/>
      <c r="J1095" s="6" t="n"/>
      <c r="K1095" s="6" t="n"/>
      <c r="L1095" s="6" t="n"/>
      <c r="M1095" s="32" t="n"/>
      <c r="N1095" s="13" t="n"/>
      <c r="O1095" s="30" t="n"/>
      <c r="P1095" s="13" t="n"/>
      <c r="Q1095" s="15" t="n"/>
      <c r="R1095" s="17" t="n"/>
      <c r="S1095" s="17" t="n"/>
      <c r="T1095" s="19">
        <f>(Q1095*P1095)*(1-R1095)</f>
        <v/>
      </c>
    </row>
    <row r="1096" ht="16" customHeight="1">
      <c r="B1096" s="1" t="n">
        <v>43</v>
      </c>
      <c r="C1096" s="5" t="n"/>
      <c r="D1096" s="6" t="n"/>
      <c r="E1096" s="6" t="n"/>
      <c r="F1096" s="6" t="n"/>
      <c r="G1096" s="5" t="n"/>
      <c r="H1096" s="5" t="n"/>
      <c r="I1096" s="6" t="n"/>
      <c r="J1096" s="6" t="n"/>
      <c r="K1096" s="6" t="n"/>
      <c r="L1096" s="6" t="n"/>
      <c r="M1096" s="32" t="n"/>
      <c r="N1096" s="13" t="n"/>
      <c r="O1096" s="30" t="n"/>
      <c r="P1096" s="13" t="n"/>
      <c r="Q1096" s="15" t="n"/>
      <c r="R1096" s="17" t="n"/>
      <c r="S1096" s="17" t="n"/>
      <c r="T1096" s="19">
        <f>(Q1096*P1096)*(1-R1096)</f>
        <v/>
      </c>
    </row>
    <row r="1097" ht="16" customHeight="1">
      <c r="B1097" s="1" t="n">
        <v>44</v>
      </c>
      <c r="C1097" s="5" t="n"/>
      <c r="D1097" s="6" t="n"/>
      <c r="E1097" s="6" t="n"/>
      <c r="F1097" s="6" t="n"/>
      <c r="G1097" s="5" t="n"/>
      <c r="H1097" s="5" t="n"/>
      <c r="I1097" s="6" t="n"/>
      <c r="J1097" s="6" t="n"/>
      <c r="K1097" s="6" t="n"/>
      <c r="L1097" s="6" t="n"/>
      <c r="M1097" s="32" t="n"/>
      <c r="N1097" s="13" t="n"/>
      <c r="O1097" s="30" t="n"/>
      <c r="P1097" s="13" t="n"/>
      <c r="Q1097" s="15" t="n"/>
      <c r="R1097" s="17" t="n"/>
      <c r="S1097" s="17" t="n"/>
      <c r="T1097" s="19">
        <f>(Q1097*P1097)*(1-R1097)</f>
        <v/>
      </c>
    </row>
    <row r="1098" ht="16" customHeight="1">
      <c r="B1098" s="1" t="n">
        <v>45</v>
      </c>
      <c r="C1098" s="5" t="n"/>
      <c r="D1098" s="6" t="n"/>
      <c r="E1098" s="6" t="n"/>
      <c r="F1098" s="6" t="n"/>
      <c r="G1098" s="5" t="n"/>
      <c r="H1098" s="5" t="n"/>
      <c r="I1098" s="6" t="n"/>
      <c r="J1098" s="6" t="n"/>
      <c r="K1098" s="6" t="n"/>
      <c r="L1098" s="6" t="n"/>
      <c r="M1098" s="32" t="n"/>
      <c r="N1098" s="13" t="n"/>
      <c r="O1098" s="30" t="n"/>
      <c r="P1098" s="13" t="n"/>
      <c r="Q1098" s="15" t="n"/>
      <c r="R1098" s="17" t="n"/>
      <c r="S1098" s="17" t="n"/>
      <c r="T1098" s="19">
        <f>(Q1098*P1098)*(1-R1098)</f>
        <v/>
      </c>
    </row>
    <row r="1099" ht="16" customHeight="1">
      <c r="B1099" s="1" t="n">
        <v>46</v>
      </c>
      <c r="C1099" s="5" t="n"/>
      <c r="D1099" s="6" t="n"/>
      <c r="E1099" s="6" t="n"/>
      <c r="F1099" s="6" t="n"/>
      <c r="G1099" s="5" t="n"/>
      <c r="H1099" s="5" t="n"/>
      <c r="I1099" s="6" t="n"/>
      <c r="J1099" s="6" t="n"/>
      <c r="K1099" s="6" t="n"/>
      <c r="L1099" s="6" t="n"/>
      <c r="M1099" s="32" t="n"/>
      <c r="N1099" s="13" t="n"/>
      <c r="O1099" s="30" t="n"/>
      <c r="P1099" s="13" t="n"/>
      <c r="Q1099" s="15" t="n"/>
      <c r="R1099" s="17" t="n"/>
      <c r="S1099" s="17" t="n"/>
      <c r="T1099" s="19">
        <f>(Q1099*P1099)*(1-R1099)</f>
        <v/>
      </c>
    </row>
    <row r="1100" ht="16" customHeight="1">
      <c r="B1100" s="1" t="n">
        <v>47</v>
      </c>
      <c r="C1100" s="5" t="n"/>
      <c r="D1100" s="6" t="n"/>
      <c r="E1100" s="6" t="n"/>
      <c r="F1100" s="6" t="n"/>
      <c r="G1100" s="5" t="n"/>
      <c r="H1100" s="5" t="n"/>
      <c r="I1100" s="6" t="n"/>
      <c r="J1100" s="6" t="n"/>
      <c r="K1100" s="6" t="n"/>
      <c r="L1100" s="6" t="n"/>
      <c r="M1100" s="32" t="n"/>
      <c r="N1100" s="13" t="n"/>
      <c r="O1100" s="30" t="n"/>
      <c r="P1100" s="13" t="n"/>
      <c r="Q1100" s="15" t="n"/>
      <c r="R1100" s="17" t="n"/>
      <c r="S1100" s="17" t="n"/>
      <c r="T1100" s="19">
        <f>(Q1100*P1100)*(1-R1100)</f>
        <v/>
      </c>
    </row>
    <row r="1101" ht="16" customHeight="1">
      <c r="B1101" s="1" t="n">
        <v>48</v>
      </c>
      <c r="C1101" s="5" t="n"/>
      <c r="D1101" s="6" t="n"/>
      <c r="E1101" s="6" t="n"/>
      <c r="F1101" s="6" t="n"/>
      <c r="G1101" s="5" t="n"/>
      <c r="H1101" s="5" t="n"/>
      <c r="I1101" s="6" t="n"/>
      <c r="J1101" s="6" t="n"/>
      <c r="K1101" s="6" t="n"/>
      <c r="L1101" s="6" t="n"/>
      <c r="M1101" s="32" t="n"/>
      <c r="N1101" s="13" t="n"/>
      <c r="O1101" s="30" t="n"/>
      <c r="P1101" s="13" t="n"/>
      <c r="Q1101" s="15" t="n"/>
      <c r="R1101" s="17" t="n"/>
      <c r="S1101" s="17" t="n"/>
      <c r="T1101" s="19">
        <f>(Q1101*P1101)*(1-R1101)</f>
        <v/>
      </c>
    </row>
    <row r="1102" ht="16" customHeight="1">
      <c r="B1102" s="1" t="n">
        <v>49</v>
      </c>
      <c r="C1102" s="5" t="n"/>
      <c r="D1102" s="6" t="n"/>
      <c r="E1102" s="6" t="n"/>
      <c r="F1102" s="6" t="n"/>
      <c r="G1102" s="5" t="n"/>
      <c r="H1102" s="5" t="n"/>
      <c r="I1102" s="6" t="n"/>
      <c r="J1102" s="6" t="n"/>
      <c r="K1102" s="6" t="n"/>
      <c r="L1102" s="6" t="n"/>
      <c r="M1102" s="32" t="n"/>
      <c r="N1102" s="13" t="n"/>
      <c r="O1102" s="30" t="n"/>
      <c r="P1102" s="13" t="n"/>
      <c r="Q1102" s="15" t="n"/>
      <c r="R1102" s="17" t="n"/>
      <c r="S1102" s="17" t="n"/>
      <c r="T1102" s="19">
        <f>(Q1102*P1102)*(1-R1102)</f>
        <v/>
      </c>
    </row>
    <row r="1103" ht="16" customHeight="1">
      <c r="B1103" s="1" t="n">
        <v>50</v>
      </c>
      <c r="C1103" s="5" t="n"/>
      <c r="D1103" s="6" t="n"/>
      <c r="E1103" s="6" t="n"/>
      <c r="F1103" s="6" t="n"/>
      <c r="G1103" s="5" t="n"/>
      <c r="H1103" s="5" t="n"/>
      <c r="I1103" s="6" t="n"/>
      <c r="J1103" s="6" t="n"/>
      <c r="K1103" s="6" t="n"/>
      <c r="L1103" s="6" t="n"/>
      <c r="M1103" s="32" t="n"/>
      <c r="N1103" s="13" t="n"/>
      <c r="O1103" s="30" t="n"/>
      <c r="P1103" s="13" t="n"/>
      <c r="Q1103" s="15" t="n"/>
      <c r="R1103" s="17" t="n"/>
      <c r="S1103" s="17" t="n"/>
      <c r="T1103" s="19">
        <f>(Q1103*P1103)*(1-R1103)</f>
        <v/>
      </c>
    </row>
    <row r="1104" ht="16" customHeight="1">
      <c r="B1104" s="1" t="n">
        <v>51</v>
      </c>
      <c r="C1104" s="5" t="n"/>
      <c r="D1104" s="6" t="n"/>
      <c r="E1104" s="6" t="n"/>
      <c r="F1104" s="6" t="n"/>
      <c r="G1104" s="5" t="n"/>
      <c r="H1104" s="5" t="n"/>
      <c r="I1104" s="6" t="n"/>
      <c r="J1104" s="6" t="n"/>
      <c r="K1104" s="6" t="n"/>
      <c r="L1104" s="6" t="n"/>
      <c r="M1104" s="32" t="n"/>
      <c r="N1104" s="13" t="n"/>
      <c r="O1104" s="30" t="n"/>
      <c r="P1104" s="13" t="n"/>
      <c r="Q1104" s="15" t="n"/>
      <c r="R1104" s="17" t="n"/>
      <c r="S1104" s="17" t="n"/>
      <c r="T1104" s="19">
        <f>(Q1104*P1104)*(1-R1104)</f>
        <v/>
      </c>
    </row>
    <row r="1105" ht="16" customHeight="1">
      <c r="B1105" s="1" t="n">
        <v>52</v>
      </c>
      <c r="C1105" s="5" t="n"/>
      <c r="D1105" s="6" t="n"/>
      <c r="E1105" s="6" t="n"/>
      <c r="F1105" s="6" t="n"/>
      <c r="G1105" s="5" t="n"/>
      <c r="H1105" s="5" t="n"/>
      <c r="I1105" s="6" t="n"/>
      <c r="J1105" s="6" t="n"/>
      <c r="K1105" s="6" t="n"/>
      <c r="L1105" s="6" t="n"/>
      <c r="M1105" s="32" t="n"/>
      <c r="N1105" s="13" t="n"/>
      <c r="O1105" s="30" t="n"/>
      <c r="P1105" s="13" t="n"/>
      <c r="Q1105" s="15" t="n"/>
      <c r="R1105" s="17" t="n"/>
      <c r="S1105" s="17" t="n"/>
      <c r="T1105" s="19">
        <f>(Q1105*P1105)*(1-R1105)</f>
        <v/>
      </c>
    </row>
    <row r="1106" ht="16" customHeight="1">
      <c r="B1106" s="1" t="n">
        <v>53</v>
      </c>
      <c r="C1106" s="5" t="n"/>
      <c r="D1106" s="6" t="n"/>
      <c r="E1106" s="6" t="n"/>
      <c r="F1106" s="6" t="n"/>
      <c r="G1106" s="5" t="n"/>
      <c r="H1106" s="5" t="n"/>
      <c r="I1106" s="6" t="n"/>
      <c r="J1106" s="6" t="n"/>
      <c r="K1106" s="6" t="n"/>
      <c r="L1106" s="6" t="n"/>
      <c r="M1106" s="32" t="n"/>
      <c r="N1106" s="13" t="n"/>
      <c r="O1106" s="30" t="n"/>
      <c r="P1106" s="13" t="n"/>
      <c r="Q1106" s="15" t="n"/>
      <c r="R1106" s="17" t="n"/>
      <c r="S1106" s="17" t="n"/>
      <c r="T1106" s="19">
        <f>(Q1106*P1106)*(1-R1106)</f>
        <v/>
      </c>
    </row>
    <row r="1107" ht="16" customHeight="1">
      <c r="B1107" s="1" t="n">
        <v>54</v>
      </c>
      <c r="C1107" s="5" t="n"/>
      <c r="D1107" s="6" t="n"/>
      <c r="E1107" s="6" t="n"/>
      <c r="F1107" s="6" t="n"/>
      <c r="G1107" s="5" t="n"/>
      <c r="H1107" s="5" t="n"/>
      <c r="I1107" s="6" t="n"/>
      <c r="J1107" s="6" t="n"/>
      <c r="K1107" s="6" t="n"/>
      <c r="L1107" s="6" t="n"/>
      <c r="M1107" s="32" t="n"/>
      <c r="N1107" s="13" t="n"/>
      <c r="O1107" s="30" t="n"/>
      <c r="P1107" s="13" t="n"/>
      <c r="Q1107" s="15" t="n"/>
      <c r="R1107" s="17" t="n"/>
      <c r="S1107" s="17" t="n"/>
      <c r="T1107" s="19">
        <f>(Q1107*P1107)*(1-R1107)</f>
        <v/>
      </c>
    </row>
    <row r="1108" ht="16" customHeight="1">
      <c r="B1108" s="1" t="n">
        <v>55</v>
      </c>
      <c r="C1108" s="5" t="n"/>
      <c r="D1108" s="6" t="n"/>
      <c r="E1108" s="6" t="n"/>
      <c r="F1108" s="6" t="n"/>
      <c r="G1108" s="5" t="n"/>
      <c r="H1108" s="5" t="n"/>
      <c r="I1108" s="6" t="n"/>
      <c r="J1108" s="6" t="n"/>
      <c r="K1108" s="6" t="n"/>
      <c r="L1108" s="6" t="n"/>
      <c r="M1108" s="20" t="n"/>
      <c r="N1108" s="13" t="n"/>
      <c r="O1108" s="30" t="n"/>
      <c r="P1108" s="13" t="n"/>
      <c r="Q1108" s="15" t="n"/>
      <c r="R1108" s="17" t="n"/>
      <c r="S1108" s="17" t="n"/>
      <c r="T1108" s="19">
        <f>(Q1108*P1108)*(1-R1108)</f>
        <v/>
      </c>
    </row>
    <row r="1109" ht="16" customHeight="1">
      <c r="B1109" s="1" t="n">
        <v>56</v>
      </c>
      <c r="C1109" s="5" t="n"/>
      <c r="D1109" s="6" t="n"/>
      <c r="E1109" s="6" t="n"/>
      <c r="F1109" s="6" t="n"/>
      <c r="G1109" s="5" t="n"/>
      <c r="H1109" s="5" t="n"/>
      <c r="I1109" s="6" t="n"/>
      <c r="J1109" s="6" t="n"/>
      <c r="K1109" s="6" t="n"/>
      <c r="L1109" s="6" t="n"/>
      <c r="M1109" s="20" t="n"/>
      <c r="N1109" s="13" t="n"/>
      <c r="O1109" s="30" t="n"/>
      <c r="P1109" s="13" t="n"/>
      <c r="Q1109" s="15" t="n"/>
      <c r="R1109" s="17" t="n"/>
      <c r="S1109" s="17" t="n"/>
      <c r="T1109" s="19">
        <f>(Q1109*P1109)*(1-R1109)</f>
        <v/>
      </c>
    </row>
    <row r="1110" ht="16" customHeight="1">
      <c r="B1110" s="1" t="n">
        <v>57</v>
      </c>
      <c r="C1110" s="5" t="n"/>
      <c r="D1110" s="6" t="n"/>
      <c r="E1110" s="6" t="n"/>
      <c r="F1110" s="6" t="n"/>
      <c r="G1110" s="5" t="n"/>
      <c r="H1110" s="5" t="n"/>
      <c r="I1110" s="6" t="n"/>
      <c r="J1110" s="6" t="n"/>
      <c r="K1110" s="6" t="n"/>
      <c r="L1110" s="6" t="n"/>
      <c r="M1110" s="32" t="n"/>
      <c r="N1110" s="13" t="n"/>
      <c r="O1110" s="30" t="n"/>
      <c r="P1110" s="13" t="n"/>
      <c r="Q1110" s="15" t="n"/>
      <c r="R1110" s="17" t="n"/>
      <c r="S1110" s="17" t="n"/>
      <c r="T1110" s="19">
        <f>(Q1110*P1110)*(1-R1110)</f>
        <v/>
      </c>
    </row>
    <row r="1111" ht="16" customHeight="1">
      <c r="B1111" s="1" t="n">
        <v>58</v>
      </c>
      <c r="C1111" s="5" t="n"/>
      <c r="D1111" s="6" t="n"/>
      <c r="E1111" s="6" t="n"/>
      <c r="F1111" s="6" t="n"/>
      <c r="G1111" s="5" t="n"/>
      <c r="H1111" s="5" t="n"/>
      <c r="I1111" s="6" t="n"/>
      <c r="J1111" s="6" t="n"/>
      <c r="K1111" s="6" t="n"/>
      <c r="L1111" s="6" t="n"/>
      <c r="M1111" s="32" t="n"/>
      <c r="N1111" s="13" t="n"/>
      <c r="O1111" s="30" t="n"/>
      <c r="P1111" s="13" t="n"/>
      <c r="Q1111" s="15" t="n"/>
      <c r="R1111" s="17" t="n"/>
      <c r="S1111" s="17" t="n"/>
      <c r="T1111" s="19">
        <f>(Q1111*P1111)*(1-R1111)</f>
        <v/>
      </c>
    </row>
    <row r="1112" ht="16" customHeight="1">
      <c r="B1112" s="1" t="n">
        <v>1</v>
      </c>
      <c r="C1112" s="5" t="n"/>
      <c r="D1112" s="6" t="n"/>
      <c r="E1112" s="6" t="n"/>
      <c r="F1112" s="6" t="n"/>
      <c r="G1112" s="5" t="n"/>
      <c r="H1112" s="5" t="n"/>
      <c r="I1112" s="6" t="n"/>
      <c r="J1112" s="6" t="n"/>
      <c r="K1112" s="6" t="n"/>
      <c r="L1112" s="49" t="n"/>
      <c r="M1112" s="20" t="n"/>
      <c r="N1112" s="13" t="n"/>
      <c r="O1112" s="30" t="n"/>
      <c r="P1112" s="13" t="n"/>
      <c r="Q1112" s="15" t="n"/>
      <c r="R1112" s="17" t="n"/>
      <c r="S1112" s="17" t="n"/>
      <c r="T1112" s="19">
        <f>(Q1112*P1112)*(1-R1112)</f>
        <v/>
      </c>
    </row>
    <row r="1113" ht="16" customHeight="1">
      <c r="B1113" s="1" t="n">
        <v>2</v>
      </c>
      <c r="C1113" s="5" t="n"/>
      <c r="D1113" s="6" t="n"/>
      <c r="E1113" s="6" t="n"/>
      <c r="F1113" s="6" t="n"/>
      <c r="G1113" s="5" t="n"/>
      <c r="H1113" s="5" t="n"/>
      <c r="I1113" s="6" t="n"/>
      <c r="J1113" s="6" t="n"/>
      <c r="K1113" s="6" t="n"/>
      <c r="L1113" s="6" t="n"/>
      <c r="M1113" s="20" t="n"/>
      <c r="N1113" s="13" t="n"/>
      <c r="O1113" s="30" t="n"/>
      <c r="P1113" s="13" t="n"/>
      <c r="Q1113" s="15" t="n"/>
      <c r="R1113" s="17" t="n"/>
      <c r="S1113" s="17" t="n"/>
      <c r="T1113" s="19">
        <f>(Q1113*P1113)*(1-R1113)</f>
        <v/>
      </c>
    </row>
    <row r="1114" ht="16" customHeight="1">
      <c r="B1114" s="1" t="n">
        <v>3</v>
      </c>
      <c r="C1114" s="5" t="n"/>
      <c r="D1114" s="6" t="n"/>
      <c r="E1114" s="6" t="n"/>
      <c r="F1114" s="6" t="n"/>
      <c r="G1114" s="5" t="n"/>
      <c r="H1114" s="5" t="n"/>
      <c r="I1114" s="6" t="n"/>
      <c r="J1114" s="6" t="n"/>
      <c r="K1114" s="6" t="n"/>
      <c r="L1114" s="6" t="n"/>
      <c r="M1114" s="20" t="n"/>
      <c r="N1114" s="13" t="n"/>
      <c r="O1114" s="30" t="n"/>
      <c r="P1114" s="13" t="n"/>
      <c r="Q1114" s="15" t="n"/>
      <c r="R1114" s="17" t="n"/>
      <c r="S1114" s="17" t="n"/>
      <c r="T1114" s="19">
        <f>(Q1114*P1114)*(1-R1114)</f>
        <v/>
      </c>
    </row>
    <row r="1115" ht="16" customHeight="1">
      <c r="B1115" s="1" t="n">
        <v>4</v>
      </c>
      <c r="C1115" s="5" t="n"/>
      <c r="D1115" s="6" t="n"/>
      <c r="E1115" s="6" t="n"/>
      <c r="F1115" s="6" t="n"/>
      <c r="G1115" s="5" t="n"/>
      <c r="H1115" s="5" t="n"/>
      <c r="I1115" s="6" t="n"/>
      <c r="J1115" s="6" t="n"/>
      <c r="K1115" s="6" t="n"/>
      <c r="L1115" s="6" t="n"/>
      <c r="M1115" s="20" t="n"/>
      <c r="N1115" s="13" t="n"/>
      <c r="O1115" s="30" t="n"/>
      <c r="P1115" s="13" t="n"/>
      <c r="Q1115" s="15" t="n"/>
      <c r="R1115" s="17" t="n"/>
      <c r="S1115" s="17" t="n"/>
      <c r="T1115" s="19">
        <f>(Q1115*P1115)*(1-R1115)</f>
        <v/>
      </c>
    </row>
    <row r="1116" ht="16" customHeight="1">
      <c r="B1116" s="1" t="n">
        <v>5</v>
      </c>
      <c r="C1116" s="5" t="n"/>
      <c r="D1116" s="6" t="n"/>
      <c r="E1116" s="6" t="n"/>
      <c r="F1116" s="6" t="n"/>
      <c r="G1116" s="5" t="n"/>
      <c r="H1116" s="5" t="n"/>
      <c r="I1116" s="6" t="n"/>
      <c r="J1116" s="6" t="n"/>
      <c r="K1116" s="6" t="n"/>
      <c r="L1116" s="6" t="n"/>
      <c r="M1116" s="20" t="n"/>
      <c r="N1116" s="13" t="n"/>
      <c r="O1116" s="30" t="n"/>
      <c r="P1116" s="13" t="n"/>
      <c r="Q1116" s="15" t="n"/>
      <c r="R1116" s="17" t="n"/>
      <c r="S1116" s="17" t="n"/>
      <c r="T1116" s="19">
        <f>(Q1116*P1116)*(1-R1116)</f>
        <v/>
      </c>
    </row>
    <row r="1117" ht="16" customHeight="1">
      <c r="B1117" s="1" t="n">
        <v>6</v>
      </c>
      <c r="C1117" s="5" t="n"/>
      <c r="D1117" s="6" t="n"/>
      <c r="E1117" s="6" t="n"/>
      <c r="F1117" s="6" t="n"/>
      <c r="G1117" s="5" t="n"/>
      <c r="H1117" s="5" t="n"/>
      <c r="I1117" s="6" t="n"/>
      <c r="J1117" s="6" t="n"/>
      <c r="K1117" s="6" t="n"/>
      <c r="L1117" s="6" t="n"/>
      <c r="M1117" s="20" t="n"/>
      <c r="N1117" s="13" t="n"/>
      <c r="O1117" s="30" t="n"/>
      <c r="P1117" s="13" t="n"/>
      <c r="Q1117" s="15" t="n"/>
      <c r="R1117" s="17" t="n"/>
      <c r="S1117" s="17" t="n"/>
      <c r="T1117" s="19">
        <f>(Q1117*P1117)*(1-R1117)</f>
        <v/>
      </c>
    </row>
    <row r="1118" ht="16" customHeight="1">
      <c r="B1118" s="1" t="n">
        <v>7</v>
      </c>
      <c r="C1118" s="5" t="n"/>
      <c r="D1118" s="6" t="n"/>
      <c r="E1118" s="6" t="n"/>
      <c r="F1118" s="6" t="n"/>
      <c r="G1118" s="5" t="n"/>
      <c r="H1118" s="5" t="n"/>
      <c r="I1118" s="6" t="n"/>
      <c r="J1118" s="6" t="n"/>
      <c r="K1118" s="6" t="n"/>
      <c r="L1118" s="6" t="n"/>
      <c r="M1118" s="20" t="n"/>
      <c r="N1118" s="13" t="n"/>
      <c r="O1118" s="30" t="n"/>
      <c r="P1118" s="13" t="n"/>
      <c r="Q1118" s="15" t="n"/>
      <c r="R1118" s="17" t="n"/>
      <c r="S1118" s="17" t="n"/>
      <c r="T1118" s="19">
        <f>(Q1118*P1118)*(1-R1118)</f>
        <v/>
      </c>
    </row>
    <row r="1119" ht="16" customHeight="1">
      <c r="B1119" s="1" t="n">
        <v>8</v>
      </c>
      <c r="C1119" s="5" t="n"/>
      <c r="D1119" s="6" t="n"/>
      <c r="E1119" s="6" t="n"/>
      <c r="F1119" s="6" t="n"/>
      <c r="G1119" s="5" t="n"/>
      <c r="H1119" s="5" t="n"/>
      <c r="I1119" s="6" t="n"/>
      <c r="J1119" s="6" t="n"/>
      <c r="K1119" s="6" t="n"/>
      <c r="L1119" s="6" t="n"/>
      <c r="M1119" s="20" t="n"/>
      <c r="N1119" s="13" t="n"/>
      <c r="O1119" s="30" t="n"/>
      <c r="P1119" s="13" t="n"/>
      <c r="Q1119" s="15" t="n"/>
      <c r="R1119" s="17" t="n"/>
      <c r="S1119" s="17" t="n"/>
      <c r="T1119" s="19">
        <f>(Q1119*P1119)*(1-R1119)</f>
        <v/>
      </c>
    </row>
    <row r="1120" ht="16" customHeight="1">
      <c r="B1120" s="1" t="n">
        <v>9</v>
      </c>
      <c r="C1120" s="5" t="n"/>
      <c r="D1120" s="6" t="n"/>
      <c r="E1120" s="6" t="n"/>
      <c r="F1120" s="6" t="n"/>
      <c r="G1120" s="5" t="n"/>
      <c r="H1120" s="5" t="n"/>
      <c r="I1120" s="6" t="n"/>
      <c r="J1120" s="6" t="n"/>
      <c r="K1120" s="6" t="n"/>
      <c r="L1120" s="6" t="n"/>
      <c r="M1120" s="20" t="n"/>
      <c r="N1120" s="13" t="n"/>
      <c r="O1120" s="30" t="n"/>
      <c r="P1120" s="13" t="n"/>
      <c r="Q1120" s="15" t="n"/>
      <c r="R1120" s="17" t="n"/>
      <c r="S1120" s="17" t="n"/>
      <c r="T1120" s="19">
        <f>(Q1120*P1120)*(1-R1120)</f>
        <v/>
      </c>
    </row>
    <row r="1121" ht="16" customHeight="1">
      <c r="B1121" s="1" t="n">
        <v>10</v>
      </c>
      <c r="C1121" s="5" t="n"/>
      <c r="D1121" s="6" t="n"/>
      <c r="E1121" s="6" t="n"/>
      <c r="F1121" s="6" t="n"/>
      <c r="G1121" s="5" t="n"/>
      <c r="H1121" s="5" t="n"/>
      <c r="I1121" s="6" t="n"/>
      <c r="J1121" s="6" t="n"/>
      <c r="K1121" s="6" t="n"/>
      <c r="L1121" s="6" t="n"/>
      <c r="M1121" s="20" t="n"/>
      <c r="N1121" s="13" t="n"/>
      <c r="O1121" s="30" t="n"/>
      <c r="P1121" s="13" t="n"/>
      <c r="Q1121" s="15" t="n"/>
      <c r="R1121" s="17" t="n"/>
      <c r="S1121" s="17" t="n"/>
      <c r="T1121" s="19">
        <f>(Q1121*P1121)*(1-R1121)</f>
        <v/>
      </c>
    </row>
    <row r="1122" ht="16" customHeight="1">
      <c r="B1122" s="1" t="n">
        <v>11</v>
      </c>
      <c r="C1122" s="5" t="n"/>
      <c r="D1122" s="6" t="n"/>
      <c r="E1122" s="6" t="n"/>
      <c r="F1122" s="6" t="n"/>
      <c r="G1122" s="5" t="n"/>
      <c r="H1122" s="5" t="n"/>
      <c r="I1122" s="6" t="n"/>
      <c r="J1122" s="6" t="n"/>
      <c r="K1122" s="6" t="n"/>
      <c r="L1122" s="6" t="n"/>
      <c r="M1122" s="20" t="n"/>
      <c r="N1122" s="13" t="n"/>
      <c r="O1122" s="30" t="n"/>
      <c r="P1122" s="13" t="n"/>
      <c r="Q1122" s="15" t="n"/>
      <c r="R1122" s="17" t="n"/>
      <c r="S1122" s="17" t="n"/>
      <c r="T1122" s="19">
        <f>(Q1122*P1122)*(1-R1122)</f>
        <v/>
      </c>
    </row>
    <row r="1123" ht="16" customHeight="1">
      <c r="B1123" s="1" t="n">
        <v>12</v>
      </c>
      <c r="C1123" s="5" t="n"/>
      <c r="D1123" s="6" t="n"/>
      <c r="E1123" s="6" t="n"/>
      <c r="F1123" s="6" t="n"/>
      <c r="G1123" s="5" t="n"/>
      <c r="H1123" s="5" t="n"/>
      <c r="I1123" s="6" t="n"/>
      <c r="J1123" s="6" t="n"/>
      <c r="K1123" s="6" t="n"/>
      <c r="L1123" s="6" t="inlineStr">
        <is>
          <t>Ormat</t>
        </is>
      </c>
      <c r="M1123" s="20" t="inlineStr">
        <is>
          <t>955.070.841.1</t>
        </is>
      </c>
      <c r="N1123" s="20" t="inlineStr">
        <is>
          <t>AJ21-0901</t>
        </is>
      </c>
      <c r="O1123" s="30" t="inlineStr">
        <is>
          <t>V</t>
        </is>
      </c>
      <c r="P1123" s="13" t="n">
        <v>11</v>
      </c>
      <c r="Q1123" s="15" t="n">
        <v>252</v>
      </c>
      <c r="R1123" s="17" t="n">
        <v>0</v>
      </c>
      <c r="S1123" s="17" t="n"/>
      <c r="T1123" s="19">
        <f>(Q1123*P1123)*(1-R1123)</f>
        <v/>
      </c>
    </row>
    <row r="1124" ht="16" customHeight="1">
      <c r="B1124" s="1" t="n">
        <v>13</v>
      </c>
      <c r="C1124" s="5" t="n"/>
      <c r="D1124" s="6" t="n"/>
      <c r="E1124" s="6" t="n"/>
      <c r="F1124" s="6" t="n"/>
      <c r="G1124" s="5" t="n"/>
      <c r="H1124" s="5" t="n"/>
      <c r="I1124" s="6" t="n"/>
      <c r="J1124" s="6" t="n"/>
      <c r="K1124" s="6" t="n"/>
      <c r="L1124" s="6" t="n"/>
      <c r="M1124" s="20" t="n"/>
      <c r="N1124" s="13" t="n"/>
      <c r="O1124" s="30" t="n"/>
      <c r="P1124" s="13" t="n"/>
      <c r="Q1124" s="15" t="n"/>
      <c r="R1124" s="17" t="n"/>
      <c r="S1124" s="17" t="n"/>
      <c r="T1124" s="19">
        <f>(Q1124*P1124)*(1-R1124)</f>
        <v/>
      </c>
    </row>
    <row r="1125" ht="16" customHeight="1">
      <c r="B1125" s="1" t="n">
        <v>14</v>
      </c>
      <c r="C1125" s="5" t="n"/>
      <c r="D1125" s="6" t="n"/>
      <c r="E1125" s="6" t="n"/>
      <c r="F1125" s="6" t="n"/>
      <c r="G1125" s="5" t="n"/>
      <c r="H1125" s="5" t="n"/>
      <c r="I1125" s="6" t="n"/>
      <c r="J1125" s="6" t="n"/>
      <c r="K1125" s="6" t="n"/>
      <c r="L1125" s="6" t="n"/>
      <c r="M1125" s="20" t="n"/>
      <c r="N1125" s="13" t="n"/>
      <c r="O1125" s="30" t="n"/>
      <c r="P1125" s="13" t="n"/>
      <c r="Q1125" s="15" t="n"/>
      <c r="R1125" s="17" t="n"/>
      <c r="S1125" s="17" t="n"/>
      <c r="T1125" s="19">
        <f>(Q1125*P1125)*(1-R1125)</f>
        <v/>
      </c>
    </row>
    <row r="1126" ht="16" customHeight="1">
      <c r="B1126" s="1" t="n">
        <v>15</v>
      </c>
      <c r="C1126" s="5" t="n"/>
      <c r="D1126" s="6" t="n"/>
      <c r="E1126" s="6" t="n"/>
      <c r="F1126" s="6" t="n"/>
      <c r="G1126" s="5" t="n"/>
      <c r="H1126" s="5" t="n"/>
      <c r="I1126" s="6" t="n"/>
      <c r="J1126" s="6" t="n"/>
      <c r="K1126" s="6" t="n"/>
      <c r="L1126" s="6" t="n"/>
      <c r="M1126" s="20" t="n"/>
      <c r="N1126" s="13" t="n"/>
      <c r="O1126" s="30" t="n"/>
      <c r="P1126" s="13" t="n"/>
      <c r="Q1126" s="15" t="n"/>
      <c r="R1126" s="17" t="n"/>
      <c r="S1126" s="17" t="n"/>
      <c r="T1126" s="19">
        <f>(Q1126*P1126)*(1-R1126)</f>
        <v/>
      </c>
    </row>
    <row r="1127" ht="16" customHeight="1">
      <c r="B1127" s="1" t="n">
        <v>16</v>
      </c>
      <c r="C1127" s="5" t="n"/>
      <c r="D1127" s="6" t="n"/>
      <c r="E1127" s="6" t="n"/>
      <c r="F1127" s="6" t="n"/>
      <c r="G1127" s="5" t="n"/>
      <c r="H1127" s="5" t="n"/>
      <c r="I1127" s="6" t="n"/>
      <c r="J1127" s="6" t="n"/>
      <c r="K1127" s="6" t="n"/>
      <c r="L1127" s="6" t="inlineStr">
        <is>
          <t>Supergas</t>
        </is>
      </c>
      <c r="M1127" s="20" t="n">
        <v>110111</v>
      </c>
      <c r="N1127" s="13" t="inlineStr">
        <is>
          <t>AJ22-0103</t>
        </is>
      </c>
      <c r="O1127" s="30" t="inlineStr">
        <is>
          <t>V</t>
        </is>
      </c>
      <c r="P1127" s="13" t="n">
        <v>20</v>
      </c>
      <c r="Q1127" s="15" t="n">
        <v>110</v>
      </c>
      <c r="R1127" s="17" t="n">
        <v>0</v>
      </c>
      <c r="S1127" s="17" t="n"/>
      <c r="T1127" s="19">
        <f>(Q1127*P1127)*(1-R1127)</f>
        <v/>
      </c>
    </row>
    <row r="1128" ht="16" customHeight="1">
      <c r="B1128" s="1" t="n">
        <v>17</v>
      </c>
      <c r="C1128" s="5" t="n"/>
      <c r="D1128" s="6" t="n"/>
      <c r="E1128" s="6" t="n"/>
      <c r="F1128" s="6" t="n"/>
      <c r="G1128" s="5" t="n"/>
      <c r="H1128" s="5" t="n"/>
      <c r="I1128" s="6" t="n"/>
      <c r="J1128" s="6" t="n"/>
      <c r="K1128" s="6" t="n"/>
      <c r="L1128" s="6" t="n"/>
      <c r="M1128" s="20" t="n"/>
      <c r="N1128" s="13" t="n"/>
      <c r="O1128" s="30" t="n"/>
      <c r="P1128" s="13" t="n"/>
      <c r="Q1128" s="15" t="n"/>
      <c r="R1128" s="17" t="n"/>
      <c r="S1128" s="17" t="n"/>
      <c r="T1128" s="19">
        <f>(Q1128*P1128)*(1-R1128)</f>
        <v/>
      </c>
    </row>
    <row r="1129" ht="16" customHeight="1">
      <c r="B1129" s="1" t="n">
        <v>18</v>
      </c>
      <c r="C1129" s="5" t="n"/>
      <c r="D1129" s="6" t="n"/>
      <c r="E1129" s="6" t="n"/>
      <c r="F1129" s="6" t="n"/>
      <c r="G1129" s="5" t="n"/>
      <c r="H1129" s="5" t="n"/>
      <c r="I1129" s="6" t="n"/>
      <c r="J1129" s="6" t="n"/>
      <c r="K1129" s="6" t="n"/>
      <c r="L1129" s="6" t="n"/>
      <c r="M1129" s="20" t="n"/>
      <c r="N1129" s="13" t="n"/>
      <c r="O1129" s="30" t="n"/>
      <c r="P1129" s="13" t="n"/>
      <c r="Q1129" s="15" t="n"/>
      <c r="R1129" s="17" t="n"/>
      <c r="S1129" s="17" t="n"/>
      <c r="T1129" s="19">
        <f>(Q1129*P1129)*(1-R1129)</f>
        <v/>
      </c>
    </row>
    <row r="1130" ht="16" customHeight="1">
      <c r="B1130" s="1" t="n">
        <v>19</v>
      </c>
      <c r="C1130" s="5" t="n"/>
      <c r="D1130" s="6" t="n"/>
      <c r="E1130" s="6" t="n"/>
      <c r="F1130" s="6" t="n"/>
      <c r="G1130" s="5" t="n"/>
      <c r="H1130" s="5" t="n"/>
      <c r="I1130" s="6" t="n"/>
      <c r="J1130" s="6" t="n"/>
      <c r="K1130" s="6" t="n"/>
      <c r="L1130" s="6" t="n"/>
      <c r="M1130" s="20" t="n"/>
      <c r="N1130" s="13" t="n"/>
      <c r="O1130" s="30" t="n"/>
      <c r="P1130" s="13" t="n"/>
      <c r="Q1130" s="15" t="n"/>
      <c r="R1130" s="17" t="n"/>
      <c r="S1130" s="17" t="n"/>
      <c r="T1130" s="19">
        <f>(Q1130*P1130)*(1-R1130)</f>
        <v/>
      </c>
    </row>
    <row r="1131" ht="16" customHeight="1">
      <c r="B1131" s="1" t="n">
        <v>20</v>
      </c>
      <c r="C1131" s="5" t="n"/>
      <c r="D1131" s="6" t="n"/>
      <c r="E1131" s="6" t="n"/>
      <c r="F1131" s="6" t="n"/>
      <c r="G1131" s="5" t="n"/>
      <c r="H1131" s="5" t="n"/>
      <c r="I1131" s="6" t="n"/>
      <c r="J1131" s="6" t="n"/>
      <c r="K1131" s="6" t="n"/>
      <c r="L1131" s="6" t="n"/>
      <c r="M1131" s="20" t="n"/>
      <c r="N1131" s="13" t="n"/>
      <c r="O1131" s="30" t="n"/>
      <c r="P1131" s="13" t="n"/>
      <c r="Q1131" s="15" t="n"/>
      <c r="R1131" s="17" t="n"/>
      <c r="S1131" s="17" t="n"/>
      <c r="T1131" s="19">
        <f>(Q1131*P1131)*(1-R1131)</f>
        <v/>
      </c>
    </row>
    <row r="1132" ht="16" customHeight="1">
      <c r="B1132" s="1" t="n">
        <v>21</v>
      </c>
      <c r="C1132" s="5" t="n"/>
      <c r="D1132" s="6" t="n"/>
      <c r="E1132" s="6" t="n"/>
      <c r="F1132" s="6" t="n"/>
      <c r="G1132" s="5" t="n"/>
      <c r="H1132" s="5" t="n"/>
      <c r="I1132" s="6" t="n"/>
      <c r="J1132" s="6" t="n"/>
      <c r="K1132" s="6" t="n"/>
      <c r="L1132" s="6" t="n"/>
      <c r="M1132" s="20" t="n"/>
      <c r="N1132" s="13" t="n"/>
      <c r="O1132" s="30" t="n"/>
      <c r="P1132" s="13" t="n"/>
      <c r="Q1132" s="15" t="n"/>
      <c r="R1132" s="17" t="n"/>
      <c r="S1132" s="17" t="n"/>
      <c r="T1132" s="19">
        <f>(Q1132*P1132)*(1-R1132)</f>
        <v/>
      </c>
    </row>
    <row r="1133" ht="16" customHeight="1">
      <c r="B1133" s="1" t="n">
        <v>22</v>
      </c>
      <c r="C1133" s="5" t="n"/>
      <c r="D1133" s="6" t="n"/>
      <c r="E1133" s="6" t="n"/>
      <c r="F1133" s="6" t="n"/>
      <c r="G1133" s="5" t="n"/>
      <c r="H1133" s="5" t="n"/>
      <c r="I1133" s="6" t="n"/>
      <c r="J1133" s="6" t="n"/>
      <c r="K1133" s="6" t="n"/>
      <c r="L1133" s="6" t="n"/>
      <c r="M1133" s="20" t="n"/>
      <c r="N1133" s="13" t="n"/>
      <c r="O1133" s="30" t="n"/>
      <c r="P1133" s="13" t="n"/>
      <c r="Q1133" s="15" t="n"/>
      <c r="R1133" s="17" t="n"/>
      <c r="S1133" s="17" t="n"/>
      <c r="T1133" s="19">
        <f>(Q1133*P1133)*(1-R1133)</f>
        <v/>
      </c>
    </row>
    <row r="1134" ht="16" customHeight="1">
      <c r="B1134" s="1" t="n">
        <v>23</v>
      </c>
      <c r="C1134" s="5" t="n"/>
      <c r="D1134" s="6" t="n"/>
      <c r="E1134" s="6" t="n"/>
      <c r="F1134" s="6" t="n"/>
      <c r="G1134" s="5" t="n"/>
      <c r="H1134" s="5" t="n"/>
      <c r="I1134" s="6" t="n"/>
      <c r="J1134" s="6" t="n"/>
      <c r="K1134" s="6" t="n"/>
      <c r="L1134" s="6" t="n"/>
      <c r="M1134" s="20" t="n"/>
      <c r="N1134" s="13" t="n"/>
      <c r="O1134" s="30" t="n"/>
      <c r="P1134" s="13" t="n"/>
      <c r="Q1134" s="15" t="n"/>
      <c r="R1134" s="17" t="n"/>
      <c r="S1134" s="17" t="n"/>
      <c r="T1134" s="19" t="n"/>
    </row>
    <row r="1135" ht="16" customHeight="1">
      <c r="B1135" s="1" t="n">
        <v>24</v>
      </c>
      <c r="C1135" s="5" t="n"/>
      <c r="D1135" s="6" t="n"/>
      <c r="E1135" s="6" t="n"/>
      <c r="F1135" s="6" t="n"/>
      <c r="G1135" s="5" t="n"/>
      <c r="H1135" s="5" t="n"/>
      <c r="I1135" s="6" t="n"/>
      <c r="J1135" s="6" t="n"/>
      <c r="K1135" s="6" t="n"/>
      <c r="L1135" s="6" t="n"/>
      <c r="M1135" s="20" t="n"/>
      <c r="N1135" s="13" t="n"/>
      <c r="O1135" s="30" t="n"/>
      <c r="P1135" s="13" t="n"/>
      <c r="Q1135" s="15" t="n"/>
      <c r="R1135" s="17" t="n"/>
      <c r="S1135" s="17" t="n"/>
      <c r="T1135" s="19">
        <f>(Q1135*P1135)*(1-R1135)</f>
        <v/>
      </c>
    </row>
    <row r="1136" ht="16" customHeight="1">
      <c r="B1136" s="1" t="n">
        <v>25</v>
      </c>
      <c r="C1136" s="5" t="n"/>
      <c r="D1136" s="6" t="n"/>
      <c r="E1136" s="6" t="n"/>
      <c r="F1136" s="6" t="n"/>
      <c r="G1136" s="5" t="n"/>
      <c r="H1136" s="5" t="n"/>
      <c r="I1136" s="6" t="n"/>
      <c r="J1136" s="6" t="n"/>
      <c r="K1136" s="6" t="n"/>
      <c r="L1136" s="6" t="n"/>
      <c r="M1136" s="20" t="n"/>
      <c r="N1136" s="13" t="n"/>
      <c r="O1136" s="30" t="n"/>
      <c r="P1136" s="13" t="n"/>
      <c r="Q1136" s="15" t="n"/>
      <c r="R1136" s="17" t="n"/>
      <c r="S1136" s="17" t="n"/>
      <c r="T1136" s="19">
        <f>(Q1136*P1136)*(1-R1136)</f>
        <v/>
      </c>
    </row>
    <row r="1137" ht="16" customHeight="1">
      <c r="B1137" s="1" t="n">
        <v>26</v>
      </c>
      <c r="C1137" s="5" t="n"/>
      <c r="D1137" s="6" t="n"/>
      <c r="E1137" s="6" t="n"/>
      <c r="F1137" s="6" t="n"/>
      <c r="G1137" s="5" t="n"/>
      <c r="H1137" s="5" t="n"/>
      <c r="I1137" s="6" t="n"/>
      <c r="J1137" s="6" t="n"/>
      <c r="K1137" s="6" t="n"/>
      <c r="L1137" s="6" t="n"/>
      <c r="M1137" s="20" t="n"/>
      <c r="N1137" s="13" t="n"/>
      <c r="O1137" s="30" t="n"/>
      <c r="P1137" s="13" t="n"/>
      <c r="Q1137" s="15" t="n"/>
      <c r="R1137" s="17" t="n"/>
      <c r="S1137" s="17" t="n"/>
      <c r="T1137" s="19">
        <f>(Q1137*P1137)*(1-R1137)</f>
        <v/>
      </c>
    </row>
    <row r="1138" ht="16" customHeight="1">
      <c r="B1138" s="1" t="n">
        <v>27</v>
      </c>
      <c r="C1138" s="5" t="n"/>
      <c r="D1138" s="6" t="n"/>
      <c r="E1138" s="6" t="n"/>
      <c r="F1138" s="6" t="n"/>
      <c r="G1138" s="5" t="n"/>
      <c r="H1138" s="5" t="n"/>
      <c r="I1138" s="6" t="n"/>
      <c r="J1138" s="6" t="n"/>
      <c r="K1138" s="6" t="n"/>
      <c r="L1138" s="13" t="n"/>
      <c r="M1138" s="13" t="n"/>
      <c r="N1138" s="13" t="n"/>
      <c r="O1138" s="13" t="n"/>
      <c r="P1138" s="13" t="n"/>
      <c r="Q1138" s="13" t="n"/>
      <c r="R1138" s="13" t="n"/>
      <c r="S1138" s="13" t="n"/>
      <c r="T1138" s="19">
        <f>(Q1138*P1138)*(1-R1138)</f>
        <v/>
      </c>
    </row>
    <row r="1139" ht="16" customHeight="1">
      <c r="B1139" s="1" t="n">
        <v>28</v>
      </c>
      <c r="C1139" s="5" t="n"/>
      <c r="D1139" s="6" t="n"/>
      <c r="E1139" s="6" t="n"/>
      <c r="F1139" s="6" t="n"/>
      <c r="G1139" s="5" t="n"/>
      <c r="H1139" s="5" t="n"/>
      <c r="I1139" s="6" t="n"/>
      <c r="J1139" s="6" t="n"/>
      <c r="K1139" s="6" t="n"/>
      <c r="L1139" s="6" t="n"/>
      <c r="M1139" s="32" t="n"/>
      <c r="N1139" s="13" t="n"/>
      <c r="O1139" s="30" t="n"/>
      <c r="P1139" s="13" t="n"/>
      <c r="Q1139" s="15" t="n"/>
      <c r="R1139" s="17" t="n"/>
      <c r="S1139" s="17" t="n"/>
      <c r="T1139" s="19">
        <f>(Q1139*P1139)*(1-R1139)</f>
        <v/>
      </c>
    </row>
    <row r="1140" ht="16" customHeight="1">
      <c r="B1140" s="1" t="n">
        <v>35</v>
      </c>
      <c r="C1140" s="5" t="n"/>
      <c r="D1140" s="6" t="n"/>
      <c r="E1140" s="6" t="n"/>
      <c r="F1140" s="6" t="n"/>
      <c r="G1140" s="5" t="n"/>
      <c r="H1140" s="5" t="n"/>
      <c r="I1140" s="6" t="n"/>
      <c r="J1140" s="6" t="n"/>
      <c r="K1140" s="6" t="n"/>
      <c r="L1140" s="6" t="n"/>
      <c r="M1140" s="20" t="n"/>
      <c r="N1140" s="13" t="n"/>
      <c r="O1140" s="30" t="n"/>
      <c r="P1140" s="13" t="n"/>
      <c r="Q1140" s="15" t="n"/>
      <c r="R1140" s="17" t="n"/>
      <c r="S1140" s="17" t="n"/>
      <c r="T1140" s="19">
        <f>(Q1140*P1140)*(1-R1140)</f>
        <v/>
      </c>
    </row>
    <row r="1141" ht="16" customHeight="1">
      <c r="B1141" s="1" t="n">
        <v>36</v>
      </c>
      <c r="C1141" s="5" t="n"/>
      <c r="D1141" s="6" t="n"/>
      <c r="E1141" s="6" t="n"/>
      <c r="F1141" s="6" t="n"/>
      <c r="G1141" s="5" t="n"/>
      <c r="H1141" s="5" t="n"/>
      <c r="I1141" s="6" t="n"/>
      <c r="J1141" s="6" t="n"/>
      <c r="K1141" s="6" t="n"/>
      <c r="L1141" s="6" t="n"/>
      <c r="M1141" s="20" t="n"/>
      <c r="N1141" s="13" t="n"/>
      <c r="O1141" s="30" t="n"/>
      <c r="P1141" s="13" t="n"/>
      <c r="Q1141" s="15" t="n"/>
      <c r="R1141" s="17" t="n"/>
      <c r="S1141" s="17" t="n"/>
      <c r="T1141" s="19">
        <f>(Q1141*P1141)*(1-R1141)</f>
        <v/>
      </c>
    </row>
    <row r="1142" ht="16" customHeight="1">
      <c r="B1142" s="1" t="n">
        <v>37</v>
      </c>
      <c r="C1142" s="5" t="n"/>
      <c r="D1142" s="6" t="n"/>
      <c r="E1142" s="6" t="n"/>
      <c r="F1142" s="6" t="n"/>
      <c r="G1142" s="5" t="n"/>
      <c r="H1142" s="5" t="n"/>
      <c r="I1142" s="6" t="n"/>
      <c r="J1142" s="6" t="n"/>
      <c r="K1142" s="6" t="n"/>
      <c r="L1142" s="6" t="n"/>
      <c r="M1142" s="20" t="n"/>
      <c r="N1142" s="13" t="n"/>
      <c r="O1142" s="30" t="n"/>
      <c r="P1142" s="13" t="n"/>
      <c r="Q1142" s="15" t="n"/>
      <c r="R1142" s="17" t="n"/>
      <c r="S1142" s="17" t="n"/>
      <c r="T1142" s="19">
        <f>(Q1142*P1142)*(1-R1142)</f>
        <v/>
      </c>
    </row>
    <row r="1143" ht="16" customHeight="1">
      <c r="B1143" s="1" t="n">
        <v>38</v>
      </c>
      <c r="C1143" s="5" t="n"/>
      <c r="D1143" s="6" t="n"/>
      <c r="E1143" s="6" t="n"/>
      <c r="F1143" s="6" t="n"/>
      <c r="G1143" s="5" t="n"/>
      <c r="H1143" s="5" t="n"/>
      <c r="I1143" s="6" t="n"/>
      <c r="J1143" s="6" t="n"/>
      <c r="K1143" s="6" t="n"/>
    </row>
    <row r="1144" ht="16" customHeight="1">
      <c r="B1144" s="1" t="n">
        <v>39</v>
      </c>
      <c r="C1144" s="5" t="n"/>
      <c r="D1144" s="6" t="n"/>
      <c r="E1144" s="6" t="n"/>
      <c r="F1144" s="6" t="n"/>
      <c r="G1144" s="5" t="n"/>
      <c r="H1144" s="5" t="n"/>
      <c r="I1144" s="6" t="n"/>
      <c r="J1144" s="6" t="n"/>
      <c r="K1144" s="6" t="n"/>
    </row>
    <row r="1145" ht="16" customHeight="1">
      <c r="B1145" s="1" t="n">
        <v>40</v>
      </c>
      <c r="C1145" s="5" t="n"/>
      <c r="D1145" s="6" t="n"/>
      <c r="E1145" s="6" t="n"/>
      <c r="F1145" s="6" t="n"/>
      <c r="G1145" s="5" t="n"/>
      <c r="H1145" s="5" t="n"/>
      <c r="I1145" s="6" t="n"/>
      <c r="J1145" s="6" t="n"/>
      <c r="K1145" s="6" t="n"/>
    </row>
    <row r="1146" ht="16" customHeight="1">
      <c r="B1146" s="1" t="n">
        <v>41</v>
      </c>
      <c r="C1146" s="5" t="n"/>
      <c r="D1146" s="6" t="n"/>
      <c r="E1146" s="6" t="n"/>
      <c r="F1146" s="6" t="n"/>
      <c r="G1146" s="5" t="n"/>
      <c r="H1146" s="5" t="n"/>
      <c r="I1146" s="6" t="n"/>
      <c r="J1146" s="6" t="n"/>
      <c r="K1146" s="6" t="n"/>
      <c r="L1146" s="6" t="n"/>
      <c r="M1146" s="20" t="n"/>
      <c r="N1146" s="13" t="n"/>
      <c r="O1146" s="30" t="n"/>
      <c r="P1146" s="13" t="n"/>
      <c r="Q1146" s="15" t="n"/>
      <c r="R1146" s="17" t="n"/>
      <c r="S1146" s="17" t="n"/>
      <c r="T1146" s="19" t="n"/>
    </row>
    <row r="1147" ht="16" customHeight="1">
      <c r="B1147" s="1" t="n">
        <v>42</v>
      </c>
      <c r="C1147" s="5" t="n"/>
      <c r="D1147" s="6" t="n"/>
      <c r="E1147" s="6" t="n"/>
      <c r="F1147" s="6" t="n"/>
      <c r="G1147" s="5" t="n"/>
      <c r="H1147" s="5" t="n"/>
      <c r="I1147" s="6" t="n"/>
      <c r="J1147" s="6" t="n"/>
      <c r="K1147" s="6" t="n"/>
      <c r="L1147" s="6" t="n"/>
      <c r="M1147" s="32" t="n"/>
      <c r="N1147" s="13" t="n"/>
      <c r="O1147" s="30" t="n"/>
      <c r="P1147" s="13" t="n"/>
      <c r="Q1147" s="15" t="n"/>
      <c r="R1147" s="17" t="n"/>
      <c r="S1147" s="17" t="n"/>
      <c r="T1147" s="19">
        <f>(Q1147*P1147)*(1-R1147)</f>
        <v/>
      </c>
    </row>
    <row r="1148" ht="16" customHeight="1">
      <c r="B1148" s="1" t="n">
        <v>43</v>
      </c>
      <c r="C1148" s="5" t="n"/>
      <c r="D1148" s="6" t="n"/>
      <c r="E1148" s="6" t="n"/>
      <c r="F1148" s="6" t="n"/>
      <c r="G1148" s="5" t="n"/>
      <c r="H1148" s="5" t="n"/>
      <c r="I1148" s="6" t="n"/>
      <c r="J1148" s="6" t="n"/>
      <c r="K1148" s="6" t="n"/>
      <c r="L1148" s="6" t="n"/>
      <c r="M1148" s="32" t="n"/>
      <c r="N1148" s="13" t="n"/>
      <c r="O1148" s="30" t="n"/>
      <c r="P1148" s="13" t="n"/>
      <c r="Q1148" s="15" t="n"/>
      <c r="R1148" s="17" t="n"/>
      <c r="S1148" s="17" t="n"/>
      <c r="T1148" s="19">
        <f>(Q1148*P1148)*(1-R1148)</f>
        <v/>
      </c>
    </row>
    <row r="1149" ht="16" customHeight="1">
      <c r="B1149" s="1" t="n">
        <v>44</v>
      </c>
      <c r="C1149" s="5" t="n"/>
      <c r="D1149" s="6" t="n"/>
      <c r="E1149" s="6" t="n"/>
      <c r="F1149" s="6" t="n"/>
      <c r="G1149" s="5" t="n"/>
      <c r="H1149" s="5" t="n"/>
      <c r="I1149" s="6" t="n"/>
      <c r="J1149" s="6" t="n"/>
      <c r="K1149" s="6" t="n"/>
      <c r="L1149" s="6" t="n"/>
      <c r="M1149" s="32" t="n"/>
      <c r="N1149" s="13" t="n"/>
      <c r="O1149" s="30" t="n"/>
      <c r="P1149" s="13" t="n"/>
      <c r="Q1149" s="15" t="n"/>
      <c r="R1149" s="17" t="n"/>
      <c r="S1149" s="17" t="n"/>
      <c r="T1149" s="19">
        <f>(Q1149*P1149)*(1-R1149)</f>
        <v/>
      </c>
    </row>
    <row r="1150" ht="16" customHeight="1">
      <c r="B1150" s="1" t="n">
        <v>45</v>
      </c>
      <c r="C1150" s="5" t="n"/>
      <c r="D1150" s="6" t="n"/>
      <c r="E1150" s="6" t="n"/>
      <c r="F1150" s="6" t="n"/>
      <c r="G1150" s="5" t="n"/>
      <c r="H1150" s="5" t="n"/>
      <c r="I1150" s="6" t="n"/>
      <c r="J1150" s="6" t="n"/>
      <c r="K1150" s="6" t="n"/>
      <c r="L1150" s="6" t="n"/>
      <c r="M1150" s="32" t="n"/>
      <c r="N1150" s="13" t="n"/>
      <c r="O1150" s="30" t="n"/>
      <c r="P1150" s="13" t="n"/>
      <c r="Q1150" s="15" t="n"/>
      <c r="R1150" s="17" t="n"/>
      <c r="S1150" s="17" t="n"/>
      <c r="T1150" s="19">
        <f>(Q1150*P1150)*(1-R1150)</f>
        <v/>
      </c>
    </row>
    <row r="1151" ht="16" customHeight="1">
      <c r="B1151" s="1" t="n">
        <v>46</v>
      </c>
      <c r="C1151" s="5" t="n"/>
      <c r="D1151" s="6" t="n"/>
      <c r="E1151" s="6" t="n"/>
      <c r="F1151" s="6" t="n"/>
      <c r="G1151" s="5" t="n"/>
      <c r="H1151" s="5" t="n"/>
      <c r="I1151" s="6" t="n"/>
      <c r="J1151" s="6" t="n"/>
      <c r="K1151" s="6" t="n"/>
      <c r="L1151" s="6" t="n"/>
      <c r="M1151" s="32" t="n"/>
      <c r="N1151" s="13" t="n"/>
      <c r="O1151" s="30" t="n"/>
      <c r="P1151" s="13" t="n"/>
      <c r="Q1151" s="15" t="n"/>
      <c r="R1151" s="17" t="n"/>
      <c r="S1151" s="17" t="n"/>
      <c r="T1151" s="19">
        <f>(Q1151*P1151)*(1-R1151)</f>
        <v/>
      </c>
    </row>
    <row r="1152" ht="16" customHeight="1">
      <c r="B1152" s="1" t="n">
        <v>47</v>
      </c>
      <c r="C1152" s="5" t="n"/>
      <c r="D1152" s="6" t="n"/>
      <c r="E1152" s="6" t="n"/>
      <c r="F1152" s="6" t="n"/>
      <c r="G1152" s="5" t="n"/>
      <c r="H1152" s="5" t="n"/>
      <c r="I1152" s="6" t="n"/>
      <c r="J1152" s="6" t="n"/>
      <c r="K1152" s="6" t="n"/>
      <c r="L1152" s="6" t="n"/>
      <c r="M1152" s="32" t="n"/>
      <c r="N1152" s="13" t="n"/>
      <c r="O1152" s="30" t="n"/>
      <c r="P1152" s="13" t="n"/>
      <c r="Q1152" s="15" t="n"/>
      <c r="R1152" s="17" t="n"/>
      <c r="S1152" s="17" t="n"/>
      <c r="T1152" s="19">
        <f>(Q1152*P1152)*(1-R1152)</f>
        <v/>
      </c>
    </row>
    <row r="1153" ht="16" customHeight="1">
      <c r="B1153" s="1" t="n">
        <v>48</v>
      </c>
      <c r="C1153" s="5" t="n"/>
      <c r="D1153" s="6" t="n"/>
      <c r="E1153" s="6" t="n"/>
      <c r="F1153" s="6" t="n"/>
      <c r="G1153" s="5" t="n"/>
      <c r="H1153" s="5" t="n"/>
      <c r="I1153" s="6" t="n"/>
      <c r="J1153" s="6" t="n"/>
      <c r="K1153" s="6" t="n"/>
      <c r="L1153" s="6" t="n"/>
      <c r="M1153" s="32" t="n"/>
      <c r="N1153" s="13" t="n"/>
      <c r="O1153" s="30" t="n"/>
      <c r="P1153" s="13" t="n"/>
      <c r="Q1153" s="15" t="n"/>
      <c r="R1153" s="17" t="n"/>
      <c r="S1153" s="17" t="n"/>
      <c r="T1153" s="19">
        <f>(Q1153*P1153)*(1-R1153)</f>
        <v/>
      </c>
    </row>
    <row r="1154" ht="16" customHeight="1">
      <c r="B1154" s="1" t="n">
        <v>49</v>
      </c>
      <c r="C1154" s="5" t="n"/>
      <c r="D1154" s="6" t="n"/>
      <c r="E1154" s="6" t="n"/>
      <c r="F1154" s="6" t="n"/>
      <c r="G1154" s="5" t="n"/>
      <c r="H1154" s="5" t="n"/>
      <c r="I1154" s="6" t="n"/>
      <c r="J1154" s="6" t="n"/>
      <c r="K1154" s="6" t="n"/>
      <c r="L1154" s="6" t="n"/>
      <c r="M1154" s="32" t="n"/>
      <c r="N1154" s="13" t="n"/>
      <c r="O1154" s="30" t="n"/>
      <c r="P1154" s="13" t="n"/>
      <c r="Q1154" s="15" t="n"/>
      <c r="R1154" s="17" t="n"/>
      <c r="S1154" s="17" t="n"/>
      <c r="T1154" s="19">
        <f>(Q1154*P1154)*(1-R1154)</f>
        <v/>
      </c>
    </row>
    <row r="1155" ht="16" customHeight="1">
      <c r="B1155" s="1" t="n">
        <v>50</v>
      </c>
      <c r="C1155" s="5" t="n"/>
      <c r="D1155" s="6" t="n"/>
      <c r="E1155" s="6" t="n"/>
      <c r="F1155" s="6" t="n"/>
      <c r="G1155" s="5" t="n"/>
      <c r="H1155" s="5" t="n"/>
      <c r="I1155" s="6" t="n"/>
      <c r="J1155" s="6" t="n"/>
      <c r="K1155" s="6" t="n"/>
      <c r="L1155" s="6" t="n"/>
      <c r="M1155" s="32" t="n"/>
      <c r="N1155" s="13" t="n"/>
      <c r="O1155" s="30" t="n"/>
      <c r="P1155" s="13" t="n"/>
      <c r="Q1155" s="15" t="n"/>
      <c r="R1155" s="17" t="n"/>
      <c r="S1155" s="17" t="n"/>
      <c r="T1155" s="19">
        <f>(Q1155*P1155)*(1-R1155)</f>
        <v/>
      </c>
    </row>
    <row r="1156" ht="16" customHeight="1">
      <c r="B1156" s="1" t="n">
        <v>51</v>
      </c>
      <c r="C1156" s="5" t="n"/>
      <c r="D1156" s="6" t="n"/>
      <c r="E1156" s="6" t="n"/>
      <c r="F1156" s="6" t="n"/>
      <c r="G1156" s="5" t="n"/>
      <c r="H1156" s="5" t="n"/>
      <c r="I1156" s="6" t="n"/>
      <c r="J1156" s="6" t="n"/>
      <c r="K1156" s="6" t="n"/>
      <c r="L1156" s="6" t="n"/>
      <c r="M1156" s="32" t="n"/>
      <c r="N1156" s="13" t="n"/>
      <c r="O1156" s="30" t="n"/>
      <c r="P1156" s="13" t="n"/>
      <c r="Q1156" s="15" t="n"/>
      <c r="R1156" s="17" t="n"/>
      <c r="S1156" s="17" t="n"/>
      <c r="T1156" s="19">
        <f>(Q1156*P1156)*(1-R1156)</f>
        <v/>
      </c>
    </row>
    <row r="1157" ht="16" customHeight="1">
      <c r="B1157" s="1" t="n">
        <v>52</v>
      </c>
      <c r="C1157" s="5" t="n"/>
      <c r="D1157" s="6" t="n"/>
      <c r="E1157" s="6" t="n"/>
      <c r="F1157" s="6" t="n"/>
      <c r="G1157" s="5" t="n"/>
      <c r="H1157" s="5" t="n"/>
      <c r="I1157" s="6" t="n"/>
      <c r="J1157" s="6" t="n"/>
      <c r="K1157" s="6" t="n"/>
      <c r="L1157" s="6" t="n"/>
      <c r="M1157" s="32" t="n"/>
      <c r="N1157" s="13" t="n"/>
      <c r="O1157" s="30" t="n"/>
      <c r="P1157" s="13" t="n"/>
      <c r="Q1157" s="15" t="n"/>
      <c r="R1157" s="17" t="n"/>
      <c r="S1157" s="17" t="n"/>
      <c r="T1157" s="19">
        <f>(Q1157*P1157)*(1-R1157)</f>
        <v/>
      </c>
    </row>
    <row r="1158" ht="16" customHeight="1">
      <c r="B1158" s="1" t="n">
        <v>53</v>
      </c>
      <c r="C1158" s="5" t="n"/>
      <c r="D1158" s="6" t="n"/>
      <c r="E1158" s="6" t="n"/>
      <c r="F1158" s="6" t="n"/>
      <c r="G1158" s="5" t="n"/>
      <c r="H1158" s="5" t="n"/>
      <c r="I1158" s="6" t="n"/>
      <c r="J1158" s="6" t="n"/>
      <c r="K1158" s="6" t="n"/>
      <c r="L1158" s="6" t="n"/>
      <c r="M1158" s="32" t="n"/>
      <c r="N1158" s="13" t="n"/>
      <c r="O1158" s="30" t="n"/>
      <c r="P1158" s="13" t="n"/>
      <c r="Q1158" s="15" t="n"/>
      <c r="R1158" s="17" t="n"/>
      <c r="S1158" s="17" t="n"/>
      <c r="T1158" s="19">
        <f>(Q1158*P1158)*(1-R1158)</f>
        <v/>
      </c>
    </row>
    <row r="1159" ht="16" customHeight="1">
      <c r="B1159" s="1" t="n">
        <v>54</v>
      </c>
      <c r="C1159" s="5" t="n"/>
      <c r="D1159" s="6" t="n"/>
      <c r="E1159" s="6" t="n"/>
      <c r="F1159" s="6" t="n"/>
      <c r="G1159" s="5" t="n"/>
      <c r="H1159" s="5" t="n"/>
      <c r="I1159" s="6" t="n"/>
      <c r="J1159" s="6" t="n"/>
      <c r="K1159" s="6" t="n"/>
      <c r="L1159" s="6" t="n"/>
      <c r="M1159" s="32" t="n"/>
      <c r="N1159" s="13" t="n"/>
      <c r="O1159" s="30" t="n"/>
      <c r="P1159" s="13" t="n"/>
      <c r="Q1159" s="15" t="n"/>
      <c r="R1159" s="17" t="n"/>
      <c r="S1159" s="17" t="n"/>
      <c r="T1159" s="19">
        <f>(Q1159*P1159)*(1-R1159)</f>
        <v/>
      </c>
    </row>
    <row r="1160" ht="16" customHeight="1">
      <c r="B1160" s="1" t="n">
        <v>55</v>
      </c>
      <c r="C1160" s="5" t="n"/>
      <c r="D1160" s="6" t="n"/>
      <c r="E1160" s="6" t="n"/>
      <c r="F1160" s="6" t="n"/>
      <c r="G1160" s="5" t="n"/>
      <c r="H1160" s="5" t="n"/>
      <c r="I1160" s="6" t="n"/>
      <c r="J1160" s="6" t="n"/>
      <c r="K1160" s="6" t="n"/>
      <c r="L1160" s="6" t="n"/>
      <c r="M1160" s="20" t="n"/>
      <c r="N1160" s="13" t="n"/>
      <c r="O1160" s="30" t="n"/>
      <c r="P1160" s="13" t="n"/>
      <c r="Q1160" s="15" t="n"/>
      <c r="R1160" s="17" t="n"/>
      <c r="S1160" s="17" t="n"/>
      <c r="T1160" s="19">
        <f>(Q1160*P1160)*(1-R1160)</f>
        <v/>
      </c>
    </row>
    <row r="1161" ht="16" customHeight="1">
      <c r="B1161" s="1" t="n">
        <v>56</v>
      </c>
      <c r="C1161" s="5" t="n"/>
      <c r="D1161" s="6" t="n"/>
      <c r="E1161" s="6" t="n"/>
      <c r="F1161" s="6" t="n"/>
      <c r="G1161" s="5" t="n"/>
      <c r="H1161" s="5" t="n"/>
      <c r="I1161" s="6" t="n"/>
      <c r="J1161" s="6" t="n"/>
      <c r="K1161" s="6" t="n"/>
      <c r="L1161" s="6" t="n"/>
      <c r="M1161" s="20" t="n"/>
      <c r="N1161" s="13" t="n"/>
      <c r="O1161" s="30" t="n"/>
      <c r="P1161" s="13" t="n"/>
      <c r="Q1161" s="15" t="n"/>
      <c r="R1161" s="17" t="n"/>
      <c r="S1161" s="17" t="n"/>
      <c r="T1161" s="19">
        <f>(Q1161*P1161)*(1-R1161)</f>
        <v/>
      </c>
    </row>
    <row r="1162" ht="16" customHeight="1">
      <c r="B1162" s="1" t="n">
        <v>57</v>
      </c>
      <c r="C1162" s="5" t="n"/>
      <c r="D1162" s="6" t="n"/>
      <c r="E1162" s="6" t="n"/>
      <c r="F1162" s="6" t="n"/>
      <c r="G1162" s="5" t="n"/>
      <c r="H1162" s="5" t="n"/>
      <c r="I1162" s="6" t="n"/>
      <c r="J1162" s="6" t="n"/>
      <c r="K1162" s="6" t="n"/>
      <c r="L1162" s="6" t="n"/>
      <c r="M1162" s="32" t="n"/>
      <c r="N1162" s="13" t="n"/>
      <c r="O1162" s="30" t="n"/>
      <c r="P1162" s="13" t="n"/>
      <c r="Q1162" s="15" t="n"/>
      <c r="R1162" s="17" t="n"/>
      <c r="S1162" s="17" t="n"/>
      <c r="T1162" s="19">
        <f>(Q1162*P1162)*(1-R1162)</f>
        <v/>
      </c>
    </row>
    <row r="1163" ht="16" customHeight="1">
      <c r="B1163" s="1" t="n">
        <v>58</v>
      </c>
      <c r="C1163" s="5" t="n"/>
      <c r="D1163" s="6" t="n"/>
      <c r="E1163" s="6" t="n"/>
      <c r="F1163" s="6" t="n"/>
      <c r="G1163" s="5" t="n"/>
      <c r="H1163" s="5" t="n"/>
      <c r="I1163" s="6" t="n"/>
      <c r="J1163" s="6" t="n"/>
      <c r="K1163" s="6" t="n"/>
      <c r="L1163" s="6" t="n"/>
      <c r="M1163" s="32" t="n"/>
      <c r="N1163" s="13" t="n"/>
      <c r="O1163" s="30" t="n"/>
      <c r="P1163" s="13" t="n"/>
      <c r="Q1163" s="15" t="n"/>
      <c r="R1163" s="17" t="n"/>
      <c r="S1163" s="17" t="n"/>
      <c r="T1163" s="19">
        <f>(Q1163*P1163)*(1-R1163)</f>
        <v/>
      </c>
    </row>
    <row r="1164" ht="16" customHeight="1">
      <c r="B1164" s="1" t="n">
        <v>1</v>
      </c>
      <c r="C1164" s="5" t="n"/>
      <c r="D1164" s="6" t="n"/>
      <c r="E1164" s="6" t="n"/>
      <c r="F1164" s="6" t="n"/>
      <c r="G1164" s="5" t="n"/>
      <c r="H1164" s="5" t="n"/>
      <c r="I1164" s="6" t="n"/>
      <c r="J1164" s="6" t="n"/>
      <c r="K1164" s="6" t="n"/>
      <c r="L1164" s="49" t="n"/>
      <c r="M1164" s="20" t="n"/>
      <c r="N1164" s="13" t="n"/>
      <c r="O1164" s="30" t="n"/>
      <c r="P1164" s="13" t="n"/>
      <c r="Q1164" s="15" t="n"/>
      <c r="R1164" s="17" t="n"/>
      <c r="S1164" s="17" t="n"/>
      <c r="T1164" s="19">
        <f>(Q1164*P1164)*(1-R1164)</f>
        <v/>
      </c>
    </row>
    <row r="1165" ht="16" customHeight="1">
      <c r="B1165" s="1" t="n">
        <v>2</v>
      </c>
      <c r="C1165" s="5" t="n"/>
      <c r="D1165" s="6" t="n"/>
      <c r="E1165" s="6" t="n"/>
      <c r="F1165" s="6" t="n"/>
      <c r="G1165" s="5" t="n"/>
      <c r="H1165" s="5" t="n"/>
      <c r="I1165" s="6" t="n"/>
      <c r="J1165" s="6" t="n"/>
      <c r="K1165" s="6" t="n"/>
      <c r="L1165" s="6" t="n"/>
      <c r="M1165" s="20" t="n"/>
      <c r="N1165" s="13" t="n"/>
      <c r="O1165" s="30" t="n"/>
      <c r="P1165" s="13" t="n"/>
      <c r="Q1165" s="15" t="n"/>
      <c r="R1165" s="17" t="n"/>
      <c r="S1165" s="17" t="n"/>
      <c r="T1165" s="19">
        <f>(Q1165*P1165)*(1-R1165)</f>
        <v/>
      </c>
    </row>
    <row r="1166" ht="16" customHeight="1">
      <c r="B1166" s="1" t="n">
        <v>3</v>
      </c>
      <c r="C1166" s="5" t="n"/>
      <c r="D1166" s="6" t="n"/>
      <c r="E1166" s="6" t="n"/>
      <c r="F1166" s="6" t="n"/>
      <c r="G1166" s="5" t="n"/>
      <c r="H1166" s="5" t="n"/>
      <c r="I1166" s="6" t="n"/>
      <c r="J1166" s="6" t="n"/>
      <c r="K1166" s="6" t="n"/>
      <c r="L1166" s="6" t="n"/>
      <c r="M1166" s="20" t="n"/>
      <c r="N1166" s="13" t="n"/>
      <c r="O1166" s="30" t="n"/>
      <c r="P1166" s="13" t="n"/>
      <c r="Q1166" s="15" t="n"/>
      <c r="R1166" s="17" t="n"/>
      <c r="S1166" s="17" t="n"/>
      <c r="T1166" s="19">
        <f>(Q1166*P1166)*(1-R1166)</f>
        <v/>
      </c>
    </row>
    <row r="1167" ht="16" customHeight="1">
      <c r="B1167" s="1" t="n">
        <v>4</v>
      </c>
      <c r="C1167" s="5" t="n"/>
      <c r="D1167" s="6" t="n"/>
      <c r="E1167" s="6" t="n"/>
      <c r="F1167" s="6" t="n"/>
      <c r="G1167" s="5" t="n"/>
      <c r="H1167" s="5" t="n"/>
      <c r="I1167" s="6" t="n"/>
      <c r="J1167" s="6" t="n"/>
      <c r="K1167" s="6" t="n"/>
      <c r="L1167" s="6" t="n"/>
      <c r="M1167" s="20" t="n"/>
      <c r="N1167" s="13" t="n"/>
      <c r="O1167" s="30" t="n"/>
      <c r="P1167" s="13" t="n"/>
      <c r="Q1167" s="15" t="n"/>
      <c r="R1167" s="17" t="n"/>
      <c r="S1167" s="17" t="n"/>
      <c r="T1167" s="19">
        <f>(Q1167*P1167)*(1-R1167)</f>
        <v/>
      </c>
    </row>
    <row r="1168" ht="16" customHeight="1">
      <c r="B1168" s="1" t="n">
        <v>5</v>
      </c>
      <c r="C1168" s="5" t="n"/>
      <c r="D1168" s="6" t="n"/>
      <c r="E1168" s="6" t="n"/>
      <c r="F1168" s="6" t="n"/>
      <c r="G1168" s="5" t="n"/>
      <c r="H1168" s="5" t="n"/>
      <c r="I1168" s="6" t="n"/>
      <c r="J1168" s="6" t="n"/>
      <c r="K1168" s="6" t="n"/>
      <c r="L1168" s="6" t="n"/>
      <c r="M1168" s="20" t="n"/>
      <c r="N1168" s="13" t="n"/>
      <c r="O1168" s="30" t="n"/>
      <c r="P1168" s="13" t="n"/>
      <c r="Q1168" s="15" t="n"/>
      <c r="R1168" s="17" t="n"/>
      <c r="S1168" s="17" t="n"/>
      <c r="T1168" s="19">
        <f>(Q1168*P1168)*(1-R1168)</f>
        <v/>
      </c>
    </row>
    <row r="1169" ht="16" customHeight="1">
      <c r="B1169" s="1" t="n">
        <v>6</v>
      </c>
      <c r="C1169" s="5" t="n"/>
      <c r="D1169" s="6" t="n"/>
      <c r="E1169" s="6" t="n"/>
      <c r="F1169" s="6" t="n"/>
      <c r="G1169" s="5" t="n"/>
      <c r="H1169" s="5" t="n"/>
      <c r="I1169" s="6" t="n"/>
      <c r="J1169" s="6" t="n"/>
      <c r="K1169" s="6" t="n"/>
      <c r="L1169" s="6" t="n"/>
      <c r="M1169" s="20" t="n"/>
      <c r="N1169" s="13" t="n"/>
      <c r="O1169" s="30" t="n"/>
      <c r="P1169" s="13" t="n"/>
      <c r="Q1169" s="15" t="n"/>
      <c r="R1169" s="17" t="n"/>
      <c r="S1169" s="17" t="n"/>
      <c r="T1169" s="19">
        <f>(Q1169*P1169)*(1-R1169)</f>
        <v/>
      </c>
    </row>
    <row r="1170" ht="16" customHeight="1">
      <c r="B1170" s="1" t="n">
        <v>7</v>
      </c>
      <c r="C1170" s="5" t="n"/>
      <c r="D1170" s="6" t="n"/>
      <c r="E1170" s="6" t="n"/>
      <c r="F1170" s="6" t="n"/>
      <c r="G1170" s="5" t="n"/>
      <c r="H1170" s="5" t="n"/>
      <c r="I1170" s="6" t="n"/>
      <c r="J1170" s="6" t="n"/>
      <c r="K1170" s="6" t="n"/>
      <c r="L1170" s="6" t="n"/>
      <c r="M1170" s="20" t="n"/>
      <c r="N1170" s="13" t="n"/>
      <c r="O1170" s="30" t="n"/>
      <c r="P1170" s="13" t="n"/>
      <c r="Q1170" s="15" t="n"/>
      <c r="R1170" s="17" t="n"/>
      <c r="S1170" s="17" t="n"/>
      <c r="T1170" s="19">
        <f>(Q1170*P1170)*(1-R1170)</f>
        <v/>
      </c>
    </row>
    <row r="1171" ht="16" customHeight="1">
      <c r="B1171" s="1" t="n">
        <v>8</v>
      </c>
      <c r="C1171" s="5" t="n"/>
      <c r="D1171" s="6" t="n"/>
      <c r="E1171" s="6" t="n"/>
      <c r="F1171" s="6" t="n"/>
      <c r="G1171" s="5" t="n"/>
      <c r="H1171" s="5" t="n"/>
      <c r="I1171" s="6" t="n"/>
      <c r="J1171" s="6" t="n"/>
      <c r="K1171" s="6" t="n"/>
      <c r="L1171" s="6" t="n"/>
      <c r="M1171" s="20" t="n"/>
      <c r="N1171" s="13" t="n"/>
      <c r="O1171" s="30" t="n"/>
      <c r="P1171" s="13" t="n"/>
      <c r="Q1171" s="15" t="n"/>
      <c r="R1171" s="17" t="n"/>
      <c r="S1171" s="17" t="n"/>
      <c r="T1171" s="19">
        <f>(Q1171*P1171)*(1-R1171)</f>
        <v/>
      </c>
    </row>
    <row r="1172" ht="16" customHeight="1">
      <c r="B1172" s="1" t="n">
        <v>9</v>
      </c>
      <c r="C1172" s="5" t="n"/>
      <c r="D1172" s="6" t="n"/>
      <c r="E1172" s="6" t="n"/>
      <c r="F1172" s="6" t="n"/>
      <c r="G1172" s="5" t="n"/>
      <c r="H1172" s="5" t="n"/>
      <c r="I1172" s="6" t="n"/>
      <c r="J1172" s="6" t="n"/>
      <c r="K1172" s="6" t="n"/>
      <c r="L1172" s="6" t="n"/>
      <c r="M1172" s="20" t="n"/>
      <c r="N1172" s="13" t="n"/>
      <c r="O1172" s="30" t="n"/>
      <c r="P1172" s="13" t="n"/>
      <c r="Q1172" s="15" t="n"/>
      <c r="R1172" s="17" t="n"/>
      <c r="S1172" s="17" t="n"/>
      <c r="T1172" s="19">
        <f>(Q1172*P1172)*(1-R1172)</f>
        <v/>
      </c>
    </row>
    <row r="1173" ht="16" customHeight="1">
      <c r="B1173" s="1" t="n">
        <v>10</v>
      </c>
      <c r="C1173" s="5" t="n"/>
      <c r="D1173" s="6" t="n"/>
      <c r="E1173" s="6" t="n"/>
      <c r="F1173" s="6" t="n"/>
      <c r="G1173" s="5" t="n"/>
      <c r="H1173" s="5" t="n"/>
      <c r="I1173" s="6" t="n"/>
      <c r="J1173" s="6" t="n"/>
      <c r="K1173" s="6" t="n"/>
      <c r="L1173" s="6" t="n"/>
      <c r="M1173" s="20" t="n"/>
      <c r="N1173" s="13" t="n"/>
      <c r="O1173" s="30" t="n"/>
      <c r="P1173" s="13" t="n"/>
      <c r="Q1173" s="15" t="n"/>
      <c r="R1173" s="17" t="n"/>
      <c r="S1173" s="17" t="n"/>
      <c r="T1173" s="19">
        <f>(Q1173*P1173)*(1-R1173)</f>
        <v/>
      </c>
    </row>
    <row r="1174" ht="16" customHeight="1">
      <c r="B1174" s="1" t="n">
        <v>11</v>
      </c>
      <c r="C1174" s="5" t="n"/>
      <c r="D1174" s="6" t="n"/>
      <c r="E1174" s="6" t="n"/>
      <c r="F1174" s="6" t="n"/>
      <c r="G1174" s="5" t="n"/>
      <c r="H1174" s="5" t="n"/>
      <c r="I1174" s="6" t="n"/>
      <c r="J1174" s="6" t="n"/>
      <c r="K1174" s="6" t="n"/>
      <c r="L1174" s="6" t="n"/>
      <c r="M1174" s="20" t="n"/>
      <c r="N1174" s="13" t="n"/>
      <c r="O1174" s="30" t="n"/>
      <c r="P1174" s="13" t="n"/>
      <c r="Q1174" s="15" t="n"/>
      <c r="R1174" s="17" t="n"/>
      <c r="S1174" s="17" t="n"/>
      <c r="T1174" s="19">
        <f>(Q1174*P1174)*(1-R1174)</f>
        <v/>
      </c>
    </row>
    <row r="1175" ht="16" customHeight="1">
      <c r="B1175" s="1" t="n">
        <v>12</v>
      </c>
      <c r="C1175" s="5" t="n"/>
      <c r="D1175" s="6" t="n"/>
      <c r="E1175" s="6" t="n"/>
      <c r="F1175" s="6" t="n"/>
      <c r="G1175" s="5" t="n"/>
      <c r="H1175" s="5" t="n"/>
      <c r="I1175" s="6" t="n"/>
      <c r="J1175" s="6" t="n"/>
      <c r="K1175" s="6" t="n"/>
      <c r="L1175" s="6" t="inlineStr">
        <is>
          <t>Ormat</t>
        </is>
      </c>
      <c r="M1175" s="20" t="inlineStr">
        <is>
          <t>955.070.841.1</t>
        </is>
      </c>
      <c r="N1175" s="20" t="inlineStr">
        <is>
          <t>AJ21-1002</t>
        </is>
      </c>
      <c r="O1175" s="30" t="inlineStr">
        <is>
          <t>V</t>
        </is>
      </c>
      <c r="P1175" s="13" t="n">
        <v>4</v>
      </c>
      <c r="Q1175" s="15" t="n">
        <v>252</v>
      </c>
      <c r="R1175" s="17" t="n">
        <v>0</v>
      </c>
      <c r="S1175" s="17" t="n"/>
      <c r="T1175" s="19">
        <f>(Q1175*P1175)*(1-R1175)</f>
        <v/>
      </c>
    </row>
    <row r="1176" ht="16" customHeight="1">
      <c r="B1176" s="1" t="n">
        <v>13</v>
      </c>
      <c r="C1176" s="5" t="n"/>
      <c r="D1176" s="6" t="n"/>
      <c r="E1176" s="6" t="n"/>
      <c r="F1176" s="6" t="n"/>
      <c r="G1176" s="5" t="n"/>
      <c r="H1176" s="5" t="n"/>
      <c r="I1176" s="6" t="n"/>
      <c r="J1176" s="6" t="n"/>
      <c r="K1176" s="6" t="n"/>
      <c r="L1176" s="6" t="n"/>
      <c r="M1176" s="20" t="n"/>
      <c r="N1176" s="13" t="n"/>
      <c r="O1176" s="30" t="n"/>
      <c r="P1176" s="13" t="n"/>
      <c r="Q1176" s="15" t="n"/>
      <c r="R1176" s="17" t="n"/>
      <c r="S1176" s="17" t="n"/>
      <c r="T1176" s="19">
        <f>(Q1176*P1176)*(1-R1176)</f>
        <v/>
      </c>
    </row>
    <row r="1177" ht="16" customHeight="1">
      <c r="B1177" s="1" t="n">
        <v>14</v>
      </c>
      <c r="C1177" s="5" t="n"/>
      <c r="D1177" s="6" t="n"/>
      <c r="E1177" s="6" t="n"/>
      <c r="F1177" s="6" t="n"/>
      <c r="G1177" s="5" t="n"/>
      <c r="H1177" s="5" t="n"/>
      <c r="I1177" s="6" t="n"/>
      <c r="J1177" s="6" t="n"/>
      <c r="K1177" s="6" t="n"/>
      <c r="L1177" s="6" t="n"/>
      <c r="M1177" s="20" t="n"/>
      <c r="N1177" s="13" t="n"/>
      <c r="O1177" s="30" t="n"/>
      <c r="P1177" s="13" t="n"/>
      <c r="Q1177" s="15" t="n"/>
      <c r="R1177" s="17" t="n"/>
      <c r="S1177" s="17" t="n"/>
      <c r="T1177" s="19">
        <f>(Q1177*P1177)*(1-R1177)</f>
        <v/>
      </c>
    </row>
    <row r="1178" ht="16" customHeight="1">
      <c r="B1178" s="1" t="n">
        <v>15</v>
      </c>
      <c r="C1178" s="5" t="n"/>
      <c r="D1178" s="6" t="n"/>
      <c r="E1178" s="6" t="n"/>
      <c r="F1178" s="6" t="n"/>
      <c r="G1178" s="5" t="n"/>
      <c r="H1178" s="5" t="n"/>
      <c r="I1178" s="6" t="n"/>
      <c r="J1178" s="6" t="n"/>
      <c r="K1178" s="6" t="n"/>
      <c r="L1178" s="6" t="n"/>
      <c r="M1178" s="20" t="n"/>
      <c r="N1178" s="13" t="n"/>
      <c r="O1178" s="30" t="n"/>
      <c r="P1178" s="13" t="n"/>
      <c r="Q1178" s="15" t="n"/>
      <c r="R1178" s="17" t="n"/>
      <c r="S1178" s="17" t="n"/>
      <c r="T1178" s="19">
        <f>(Q1178*P1178)*(1-R1178)</f>
        <v/>
      </c>
    </row>
    <row r="1179" ht="16" customHeight="1">
      <c r="B1179" s="1" t="n">
        <v>16</v>
      </c>
      <c r="C1179" s="5" t="n"/>
      <c r="D1179" s="6" t="n"/>
      <c r="E1179" s="6" t="n"/>
      <c r="F1179" s="6" t="n"/>
      <c r="G1179" s="5" t="n"/>
      <c r="H1179" s="5" t="n"/>
      <c r="I1179" s="6" t="n"/>
      <c r="J1179" s="6" t="n"/>
      <c r="K1179" s="6" t="n"/>
      <c r="L1179" s="6" t="inlineStr">
        <is>
          <t>Ormat</t>
        </is>
      </c>
      <c r="M1179" s="20" t="inlineStr">
        <is>
          <t>955.070.839.1</t>
        </is>
      </c>
      <c r="N1179" s="13" t="inlineStr">
        <is>
          <t>AJ22-0107</t>
        </is>
      </c>
      <c r="O1179" s="30" t="inlineStr">
        <is>
          <t>V</t>
        </is>
      </c>
      <c r="P1179" s="13" t="n">
        <v>1</v>
      </c>
      <c r="Q1179" s="15" t="n">
        <v>144</v>
      </c>
      <c r="R1179" s="17" t="n">
        <v>0</v>
      </c>
      <c r="S1179" s="17" t="n"/>
      <c r="T1179" s="19">
        <f>(Q1179*P1179)*(1-R1179)</f>
        <v/>
      </c>
    </row>
    <row r="1180" ht="16" customHeight="1">
      <c r="B1180" s="1" t="n">
        <v>17</v>
      </c>
      <c r="C1180" s="5" t="n"/>
      <c r="D1180" s="6" t="n"/>
      <c r="E1180" s="6" t="n"/>
      <c r="F1180" s="6" t="n"/>
      <c r="G1180" s="5" t="n"/>
      <c r="H1180" s="5" t="n"/>
      <c r="I1180" s="6" t="n"/>
      <c r="J1180" s="6" t="n"/>
      <c r="K1180" s="6" t="n"/>
      <c r="L1180" s="6" t="n"/>
      <c r="M1180" s="20" t="n"/>
      <c r="N1180" s="13" t="n"/>
      <c r="O1180" s="30" t="n"/>
      <c r="P1180" s="13" t="n"/>
      <c r="Q1180" s="15" t="n"/>
      <c r="R1180" s="17" t="n"/>
      <c r="S1180" s="17" t="n"/>
      <c r="T1180" s="19">
        <f>(Q1180*P1180)*(1-R1180)</f>
        <v/>
      </c>
    </row>
    <row r="1181" ht="16" customHeight="1">
      <c r="B1181" s="1" t="n">
        <v>18</v>
      </c>
      <c r="C1181" s="5" t="n"/>
      <c r="D1181" s="6" t="n"/>
      <c r="E1181" s="6" t="n"/>
      <c r="F1181" s="6" t="n"/>
      <c r="G1181" s="5" t="n"/>
      <c r="H1181" s="5" t="n"/>
      <c r="I1181" s="6" t="n"/>
      <c r="J1181" s="6" t="n"/>
      <c r="K1181" s="6" t="n"/>
      <c r="L1181" s="6" t="n"/>
      <c r="M1181" s="20" t="n"/>
      <c r="N1181" s="13" t="n"/>
      <c r="O1181" s="30" t="n"/>
      <c r="P1181" s="13" t="n"/>
      <c r="Q1181" s="15" t="n"/>
      <c r="R1181" s="17" t="n"/>
      <c r="S1181" s="17" t="n"/>
      <c r="T1181" s="19">
        <f>(Q1181*P1181)*(1-R1181)</f>
        <v/>
      </c>
    </row>
    <row r="1182" ht="16" customHeight="1">
      <c r="B1182" s="1" t="n">
        <v>19</v>
      </c>
      <c r="C1182" s="5" t="n"/>
      <c r="D1182" s="6" t="n"/>
      <c r="E1182" s="6" t="n"/>
      <c r="F1182" s="6" t="n"/>
      <c r="G1182" s="5" t="n"/>
      <c r="H1182" s="5" t="n"/>
      <c r="I1182" s="6" t="n"/>
      <c r="J1182" s="6" t="n"/>
      <c r="K1182" s="6" t="n"/>
      <c r="L1182" s="6" t="n"/>
      <c r="M1182" s="20" t="n"/>
      <c r="N1182" s="13" t="n"/>
      <c r="O1182" s="30" t="n"/>
      <c r="P1182" s="13" t="n"/>
      <c r="Q1182" s="15" t="n"/>
      <c r="R1182" s="17" t="n"/>
      <c r="S1182" s="17" t="n"/>
      <c r="T1182" s="19">
        <f>(Q1182*P1182)*(1-R1182)</f>
        <v/>
      </c>
    </row>
    <row r="1183" ht="16" customHeight="1">
      <c r="B1183" s="1" t="n">
        <v>20</v>
      </c>
      <c r="C1183" s="5" t="n"/>
      <c r="D1183" s="6" t="n"/>
      <c r="E1183" s="6" t="n"/>
      <c r="F1183" s="6" t="n"/>
      <c r="G1183" s="5" t="n"/>
      <c r="H1183" s="5" t="n"/>
      <c r="I1183" s="6" t="n"/>
      <c r="J1183" s="6" t="n"/>
      <c r="K1183" s="6" t="n"/>
      <c r="L1183" s="6" t="n"/>
      <c r="M1183" s="20" t="n"/>
      <c r="N1183" s="13" t="n"/>
      <c r="O1183" s="30" t="n"/>
      <c r="P1183" s="13" t="n"/>
      <c r="Q1183" s="15" t="n"/>
      <c r="R1183" s="17" t="n"/>
      <c r="S1183" s="17" t="n"/>
      <c r="T1183" s="19">
        <f>(Q1183*P1183)*(1-R1183)</f>
        <v/>
      </c>
    </row>
    <row r="1184" ht="16" customHeight="1">
      <c r="B1184" s="1" t="n">
        <v>21</v>
      </c>
      <c r="C1184" s="5" t="n"/>
      <c r="D1184" s="6" t="n"/>
      <c r="E1184" s="6" t="n"/>
      <c r="F1184" s="6" t="n"/>
      <c r="G1184" s="5" t="n"/>
      <c r="H1184" s="5" t="n"/>
      <c r="I1184" s="6" t="n"/>
      <c r="J1184" s="6" t="n"/>
      <c r="K1184" s="6" t="n"/>
      <c r="L1184" s="6" t="n"/>
      <c r="M1184" s="20" t="n"/>
      <c r="N1184" s="13" t="n"/>
      <c r="O1184" s="30" t="n"/>
      <c r="P1184" s="13" t="n"/>
      <c r="Q1184" s="15" t="n"/>
      <c r="R1184" s="17" t="n"/>
      <c r="S1184" s="17" t="n"/>
      <c r="T1184" s="19">
        <f>(Q1184*P1184)*(1-R1184)</f>
        <v/>
      </c>
    </row>
    <row r="1185" ht="16" customHeight="1">
      <c r="B1185" s="1" t="n">
        <v>22</v>
      </c>
      <c r="C1185" s="5" t="n"/>
      <c r="D1185" s="6" t="n"/>
      <c r="E1185" s="6" t="n"/>
      <c r="F1185" s="6" t="n"/>
      <c r="G1185" s="5" t="n"/>
      <c r="H1185" s="5" t="n"/>
      <c r="I1185" s="6" t="n"/>
      <c r="J1185" s="6" t="n"/>
      <c r="K1185" s="6" t="n"/>
      <c r="L1185" s="6" t="n"/>
      <c r="M1185" s="20" t="n"/>
      <c r="N1185" s="13" t="n"/>
      <c r="O1185" s="30" t="n"/>
      <c r="P1185" s="13" t="n"/>
      <c r="Q1185" s="15" t="n"/>
      <c r="R1185" s="17" t="n"/>
      <c r="S1185" s="17" t="n"/>
      <c r="T1185" s="19">
        <f>(Q1185*P1185)*(1-R1185)</f>
        <v/>
      </c>
    </row>
    <row r="1186" ht="16" customHeight="1">
      <c r="B1186" s="1" t="n">
        <v>23</v>
      </c>
      <c r="C1186" s="5" t="n"/>
      <c r="D1186" s="6" t="n"/>
      <c r="E1186" s="6" t="n"/>
      <c r="F1186" s="6" t="n"/>
      <c r="G1186" s="5" t="n"/>
      <c r="H1186" s="5" t="n"/>
      <c r="I1186" s="6" t="n"/>
      <c r="J1186" s="6" t="n"/>
      <c r="K1186" s="6" t="n"/>
      <c r="L1186" s="6" t="n"/>
      <c r="M1186" s="20" t="n"/>
      <c r="N1186" s="13" t="n"/>
      <c r="O1186" s="30" t="n"/>
      <c r="P1186" s="13" t="n"/>
      <c r="Q1186" s="15" t="n"/>
      <c r="R1186" s="17" t="n"/>
      <c r="S1186" s="17" t="n"/>
      <c r="T1186" s="19" t="n"/>
    </row>
    <row r="1187" ht="16" customHeight="1">
      <c r="B1187" s="1" t="n">
        <v>24</v>
      </c>
      <c r="C1187" s="5" t="n"/>
      <c r="D1187" s="6" t="n"/>
      <c r="E1187" s="6" t="n"/>
      <c r="F1187" s="6" t="n"/>
      <c r="G1187" s="5" t="n"/>
      <c r="H1187" s="5" t="n"/>
      <c r="I1187" s="6" t="n"/>
      <c r="J1187" s="6" t="n"/>
      <c r="K1187" s="6" t="n"/>
      <c r="L1187" s="6" t="n"/>
      <c r="M1187" s="20" t="n"/>
      <c r="N1187" s="13" t="n"/>
      <c r="O1187" s="30" t="n"/>
      <c r="P1187" s="13" t="n"/>
      <c r="Q1187" s="15" t="n"/>
      <c r="R1187" s="17" t="n"/>
      <c r="S1187" s="17" t="n"/>
      <c r="T1187" s="19">
        <f>(Q1187*P1187)*(1-R1187)</f>
        <v/>
      </c>
    </row>
    <row r="1188" ht="16" customHeight="1">
      <c r="B1188" s="1" t="n">
        <v>25</v>
      </c>
      <c r="C1188" s="5" t="n"/>
      <c r="D1188" s="6" t="n"/>
      <c r="E1188" s="6" t="n"/>
      <c r="F1188" s="6" t="n"/>
      <c r="G1188" s="5" t="n"/>
      <c r="H1188" s="5" t="n"/>
      <c r="I1188" s="6" t="n"/>
      <c r="J1188" s="6" t="n"/>
      <c r="K1188" s="6" t="n"/>
      <c r="L1188" s="6" t="n"/>
      <c r="M1188" s="20" t="n"/>
      <c r="N1188" s="13" t="n"/>
      <c r="O1188" s="30" t="n"/>
      <c r="P1188" s="13" t="n"/>
      <c r="Q1188" s="15" t="n"/>
      <c r="R1188" s="17" t="n"/>
      <c r="S1188" s="17" t="n"/>
      <c r="T1188" s="19">
        <f>(Q1188*P1188)*(1-R1188)</f>
        <v/>
      </c>
    </row>
    <row r="1189" ht="16" customHeight="1">
      <c r="B1189" s="1" t="n">
        <v>26</v>
      </c>
      <c r="C1189" s="5" t="n"/>
      <c r="D1189" s="6" t="n"/>
      <c r="E1189" s="6" t="n"/>
      <c r="F1189" s="6" t="n"/>
      <c r="G1189" s="5" t="n"/>
      <c r="H1189" s="5" t="n"/>
      <c r="I1189" s="6" t="n"/>
      <c r="J1189" s="6" t="n"/>
      <c r="K1189" s="6" t="n"/>
      <c r="L1189" s="6" t="n"/>
      <c r="M1189" s="20" t="n"/>
      <c r="N1189" s="13" t="n"/>
      <c r="O1189" s="30" t="n"/>
      <c r="P1189" s="13" t="n"/>
      <c r="Q1189" s="15" t="n"/>
      <c r="R1189" s="17" t="n"/>
      <c r="S1189" s="17" t="n"/>
      <c r="T1189" s="19">
        <f>(Q1189*P1189)*(1-R1189)</f>
        <v/>
      </c>
    </row>
    <row r="1190" ht="16" customHeight="1">
      <c r="B1190" s="1" t="n">
        <v>27</v>
      </c>
      <c r="C1190" s="5" t="n"/>
      <c r="D1190" s="6" t="n"/>
      <c r="E1190" s="6" t="n"/>
      <c r="F1190" s="6" t="n"/>
      <c r="G1190" s="5" t="n"/>
      <c r="H1190" s="5" t="n"/>
      <c r="I1190" s="6" t="n"/>
      <c r="J1190" s="6" t="n"/>
      <c r="K1190" s="6" t="n"/>
      <c r="L1190" s="13" t="n"/>
      <c r="M1190" s="13" t="n"/>
      <c r="N1190" s="13" t="n"/>
      <c r="O1190" s="13" t="n"/>
      <c r="P1190" s="13" t="n"/>
      <c r="Q1190" s="13" t="n"/>
      <c r="R1190" s="13" t="n"/>
      <c r="S1190" s="13" t="n"/>
      <c r="T1190" s="19">
        <f>(Q1190*P1190)*(1-R1190)</f>
        <v/>
      </c>
    </row>
    <row r="1191" ht="16" customHeight="1">
      <c r="B1191" s="1" t="n">
        <v>28</v>
      </c>
      <c r="C1191" s="5" t="n"/>
      <c r="D1191" s="6" t="n"/>
      <c r="E1191" s="6" t="n"/>
      <c r="F1191" s="6" t="n"/>
      <c r="G1191" s="5" t="n"/>
      <c r="H1191" s="5" t="n"/>
      <c r="I1191" s="6" t="n"/>
      <c r="J1191" s="6" t="n"/>
      <c r="K1191" s="6" t="n"/>
      <c r="L1191" s="6" t="n"/>
      <c r="M1191" s="32" t="n"/>
      <c r="N1191" s="13" t="n"/>
      <c r="O1191" s="30" t="n"/>
      <c r="P1191" s="13" t="n"/>
      <c r="Q1191" s="15" t="n"/>
      <c r="R1191" s="17" t="n"/>
      <c r="S1191" s="17" t="n"/>
      <c r="T1191" s="19">
        <f>(Q1191*P1191)*(1-R1191)</f>
        <v/>
      </c>
    </row>
    <row r="1192" ht="16" customHeight="1">
      <c r="B1192" s="1" t="n">
        <v>35</v>
      </c>
      <c r="C1192" s="5" t="n"/>
      <c r="D1192" s="6" t="n"/>
      <c r="E1192" s="6" t="n"/>
      <c r="F1192" s="6" t="n"/>
      <c r="G1192" s="5" t="n"/>
      <c r="H1192" s="5" t="n"/>
      <c r="I1192" s="6" t="n"/>
      <c r="J1192" s="6" t="n"/>
      <c r="K1192" s="6" t="n"/>
      <c r="L1192" s="6" t="n"/>
      <c r="M1192" s="20" t="n"/>
      <c r="N1192" s="13" t="n"/>
      <c r="O1192" s="30" t="n"/>
      <c r="P1192" s="13" t="n"/>
      <c r="Q1192" s="15" t="n"/>
      <c r="R1192" s="17" t="n"/>
      <c r="S1192" s="17" t="n"/>
      <c r="T1192" s="19">
        <f>(Q1192*P1192)*(1-R1192)</f>
        <v/>
      </c>
    </row>
    <row r="1193" ht="16" customHeight="1">
      <c r="B1193" s="1" t="n">
        <v>36</v>
      </c>
      <c r="C1193" s="5" t="n"/>
      <c r="D1193" s="6" t="n"/>
      <c r="E1193" s="6" t="n"/>
      <c r="F1193" s="6" t="n"/>
      <c r="G1193" s="5" t="n"/>
      <c r="H1193" s="5" t="n"/>
      <c r="I1193" s="6" t="n"/>
      <c r="J1193" s="6" t="n"/>
      <c r="K1193" s="6" t="n"/>
      <c r="L1193" s="6" t="n"/>
      <c r="M1193" s="20" t="n"/>
      <c r="N1193" s="13" t="n"/>
      <c r="O1193" s="30" t="n"/>
      <c r="P1193" s="13" t="n"/>
      <c r="Q1193" s="15" t="n"/>
      <c r="R1193" s="17" t="n"/>
      <c r="S1193" s="17" t="n"/>
      <c r="T1193" s="19">
        <f>(Q1193*P1193)*(1-R1193)</f>
        <v/>
      </c>
    </row>
    <row r="1194" ht="16" customHeight="1">
      <c r="B1194" s="1" t="n">
        <v>37</v>
      </c>
      <c r="C1194" s="5" t="n"/>
      <c r="D1194" s="6" t="n"/>
      <c r="E1194" s="6" t="n"/>
      <c r="F1194" s="6" t="n"/>
      <c r="G1194" s="5" t="n"/>
      <c r="H1194" s="5" t="n"/>
      <c r="I1194" s="6" t="n"/>
      <c r="J1194" s="6" t="n"/>
      <c r="K1194" s="6" t="n"/>
      <c r="L1194" s="6" t="n"/>
      <c r="M1194" s="20" t="n"/>
      <c r="N1194" s="13" t="n"/>
      <c r="O1194" s="30" t="n"/>
      <c r="P1194" s="13" t="n"/>
      <c r="Q1194" s="15" t="n"/>
      <c r="R1194" s="17" t="n"/>
      <c r="S1194" s="17" t="n"/>
      <c r="T1194" s="19">
        <f>(Q1194*P1194)*(1-R1194)</f>
        <v/>
      </c>
    </row>
    <row r="1195" ht="16" customHeight="1">
      <c r="B1195" s="1" t="n">
        <v>38</v>
      </c>
      <c r="C1195" s="5" t="n"/>
      <c r="D1195" s="6" t="n"/>
      <c r="E1195" s="6" t="n"/>
      <c r="F1195" s="6" t="n"/>
      <c r="G1195" s="5" t="n"/>
      <c r="H1195" s="5" t="n"/>
      <c r="I1195" s="6" t="n"/>
      <c r="J1195" s="6" t="n"/>
      <c r="K1195" s="6" t="n"/>
    </row>
    <row r="1196" ht="16" customHeight="1">
      <c r="B1196" s="1" t="n">
        <v>39</v>
      </c>
      <c r="C1196" s="5" t="n"/>
      <c r="D1196" s="6" t="n"/>
      <c r="E1196" s="6" t="n"/>
      <c r="F1196" s="6" t="n"/>
      <c r="G1196" s="5" t="n"/>
      <c r="H1196" s="5" t="n"/>
      <c r="I1196" s="6" t="n"/>
      <c r="J1196" s="6" t="n"/>
      <c r="K1196" s="6" t="n"/>
    </row>
    <row r="1197" ht="16" customHeight="1">
      <c r="B1197" s="1" t="n">
        <v>40</v>
      </c>
      <c r="C1197" s="5" t="n"/>
      <c r="D1197" s="6" t="n"/>
      <c r="E1197" s="6" t="n"/>
      <c r="F1197" s="6" t="n"/>
      <c r="G1197" s="5" t="n"/>
      <c r="H1197" s="5" t="n"/>
      <c r="I1197" s="6" t="n"/>
      <c r="J1197" s="6" t="n"/>
      <c r="K1197" s="6" t="n"/>
    </row>
    <row r="1198" ht="16" customHeight="1">
      <c r="B1198" s="1" t="n">
        <v>41</v>
      </c>
      <c r="C1198" s="5" t="n"/>
      <c r="D1198" s="6" t="n"/>
      <c r="E1198" s="6" t="n"/>
      <c r="F1198" s="6" t="n"/>
      <c r="G1198" s="5" t="n"/>
      <c r="H1198" s="5" t="n"/>
      <c r="I1198" s="6" t="n"/>
      <c r="J1198" s="6" t="n"/>
      <c r="K1198" s="6" t="n"/>
      <c r="L1198" s="6" t="n"/>
      <c r="M1198" s="20" t="n"/>
      <c r="N1198" s="13" t="n"/>
      <c r="O1198" s="30" t="n"/>
      <c r="P1198" s="13" t="n"/>
      <c r="Q1198" s="15" t="n"/>
      <c r="R1198" s="17" t="n"/>
      <c r="S1198" s="17" t="n"/>
      <c r="T1198" s="19" t="n"/>
    </row>
    <row r="1199" ht="16" customHeight="1">
      <c r="B1199" s="1" t="n">
        <v>42</v>
      </c>
      <c r="C1199" s="5" t="n"/>
      <c r="D1199" s="6" t="n"/>
      <c r="E1199" s="6" t="n"/>
      <c r="F1199" s="6" t="n"/>
      <c r="G1199" s="5" t="n"/>
      <c r="H1199" s="5" t="n"/>
      <c r="I1199" s="6" t="n"/>
      <c r="J1199" s="6" t="n"/>
      <c r="K1199" s="6" t="n"/>
      <c r="L1199" s="6" t="n"/>
      <c r="M1199" s="32" t="n"/>
      <c r="N1199" s="13" t="n"/>
      <c r="O1199" s="30" t="n"/>
      <c r="P1199" s="13" t="n"/>
      <c r="Q1199" s="15" t="n"/>
      <c r="R1199" s="17" t="n"/>
      <c r="S1199" s="17" t="n"/>
      <c r="T1199" s="19">
        <f>(Q1199*P1199)*(1-R1199)</f>
        <v/>
      </c>
    </row>
    <row r="1200" ht="16" customHeight="1">
      <c r="B1200" s="1" t="n">
        <v>43</v>
      </c>
      <c r="C1200" s="5" t="n"/>
      <c r="D1200" s="6" t="n"/>
      <c r="E1200" s="6" t="n"/>
      <c r="F1200" s="6" t="n"/>
      <c r="G1200" s="5" t="n"/>
      <c r="H1200" s="5" t="n"/>
      <c r="I1200" s="6" t="n"/>
      <c r="J1200" s="6" t="n"/>
      <c r="K1200" s="6" t="n"/>
      <c r="L1200" s="6" t="n"/>
      <c r="M1200" s="32" t="n"/>
      <c r="N1200" s="13" t="n"/>
      <c r="O1200" s="30" t="n"/>
      <c r="P1200" s="13" t="n"/>
      <c r="Q1200" s="15" t="n"/>
      <c r="R1200" s="17" t="n"/>
      <c r="S1200" s="17" t="n"/>
      <c r="T1200" s="19">
        <f>(Q1200*P1200)*(1-R1200)</f>
        <v/>
      </c>
    </row>
    <row r="1201" ht="16" customHeight="1">
      <c r="B1201" s="1" t="n">
        <v>44</v>
      </c>
      <c r="C1201" s="5" t="n"/>
      <c r="D1201" s="6" t="n"/>
      <c r="E1201" s="6" t="n"/>
      <c r="F1201" s="6" t="n"/>
      <c r="G1201" s="5" t="n"/>
      <c r="H1201" s="5" t="n"/>
      <c r="I1201" s="6" t="n"/>
      <c r="J1201" s="6" t="n"/>
      <c r="K1201" s="6" t="n"/>
      <c r="L1201" s="6" t="n"/>
      <c r="M1201" s="32" t="n"/>
      <c r="N1201" s="13" t="n"/>
      <c r="O1201" s="30" t="n"/>
      <c r="P1201" s="13" t="n"/>
      <c r="Q1201" s="15" t="n"/>
      <c r="R1201" s="17" t="n"/>
      <c r="S1201" s="17" t="n"/>
      <c r="T1201" s="19">
        <f>(Q1201*P1201)*(1-R1201)</f>
        <v/>
      </c>
    </row>
    <row r="1202" ht="16" customHeight="1">
      <c r="B1202" s="1" t="n">
        <v>45</v>
      </c>
      <c r="C1202" s="5" t="n"/>
      <c r="D1202" s="6" t="n"/>
      <c r="E1202" s="6" t="n"/>
      <c r="F1202" s="6" t="n"/>
      <c r="G1202" s="5" t="n"/>
      <c r="H1202" s="5" t="n"/>
      <c r="I1202" s="6" t="n"/>
      <c r="J1202" s="6" t="n"/>
      <c r="K1202" s="6" t="n"/>
      <c r="L1202" s="6" t="n"/>
      <c r="M1202" s="32" t="n"/>
      <c r="N1202" s="13" t="n"/>
      <c r="O1202" s="30" t="n"/>
      <c r="P1202" s="13" t="n"/>
      <c r="Q1202" s="15" t="n"/>
      <c r="R1202" s="17" t="n"/>
      <c r="S1202" s="17" t="n"/>
      <c r="T1202" s="19">
        <f>(Q1202*P1202)*(1-R1202)</f>
        <v/>
      </c>
    </row>
    <row r="1203" ht="16" customHeight="1">
      <c r="B1203" s="1" t="n">
        <v>46</v>
      </c>
      <c r="C1203" s="5" t="n"/>
      <c r="D1203" s="6" t="n"/>
      <c r="E1203" s="6" t="n"/>
      <c r="F1203" s="6" t="n"/>
      <c r="G1203" s="5" t="n"/>
      <c r="H1203" s="5" t="n"/>
      <c r="I1203" s="6" t="n"/>
      <c r="J1203" s="6" t="n"/>
      <c r="K1203" s="6" t="n"/>
      <c r="L1203" s="6" t="n"/>
      <c r="M1203" s="32" t="n"/>
      <c r="N1203" s="13" t="n"/>
      <c r="O1203" s="30" t="n"/>
      <c r="P1203" s="13" t="n"/>
      <c r="Q1203" s="15" t="n"/>
      <c r="R1203" s="17" t="n"/>
      <c r="S1203" s="17" t="n"/>
      <c r="T1203" s="19">
        <f>(Q1203*P1203)*(1-R1203)</f>
        <v/>
      </c>
    </row>
    <row r="1204" ht="16" customHeight="1">
      <c r="B1204" s="1" t="n">
        <v>47</v>
      </c>
      <c r="C1204" s="5" t="n"/>
      <c r="D1204" s="6" t="n"/>
      <c r="E1204" s="6" t="n"/>
      <c r="F1204" s="6" t="n"/>
      <c r="G1204" s="5" t="n"/>
      <c r="H1204" s="5" t="n"/>
      <c r="I1204" s="6" t="n"/>
      <c r="J1204" s="6" t="n"/>
      <c r="K1204" s="6" t="n"/>
      <c r="L1204" s="6" t="n"/>
      <c r="M1204" s="32" t="n"/>
      <c r="N1204" s="13" t="n"/>
      <c r="O1204" s="30" t="n"/>
      <c r="P1204" s="13" t="n"/>
      <c r="Q1204" s="15" t="n"/>
      <c r="R1204" s="17" t="n"/>
      <c r="S1204" s="17" t="n"/>
      <c r="T1204" s="19">
        <f>(Q1204*P1204)*(1-R1204)</f>
        <v/>
      </c>
    </row>
    <row r="1205" ht="16" customHeight="1">
      <c r="B1205" s="1" t="n">
        <v>48</v>
      </c>
      <c r="C1205" s="5" t="n"/>
      <c r="D1205" s="6" t="n"/>
      <c r="E1205" s="6" t="n"/>
      <c r="F1205" s="6" t="n"/>
      <c r="G1205" s="5" t="n"/>
      <c r="H1205" s="5" t="n"/>
      <c r="I1205" s="6" t="n"/>
      <c r="J1205" s="6" t="n"/>
      <c r="K1205" s="6" t="n"/>
      <c r="L1205" s="6" t="n"/>
      <c r="M1205" s="32" t="n"/>
      <c r="N1205" s="13" t="n"/>
      <c r="O1205" s="30" t="n"/>
      <c r="P1205" s="13" t="n"/>
      <c r="Q1205" s="15" t="n"/>
      <c r="R1205" s="17" t="n"/>
      <c r="S1205" s="17" t="n"/>
      <c r="T1205" s="19">
        <f>(Q1205*P1205)*(1-R1205)</f>
        <v/>
      </c>
    </row>
    <row r="1206" ht="16" customHeight="1">
      <c r="B1206" s="1" t="n">
        <v>49</v>
      </c>
      <c r="C1206" s="5" t="n"/>
      <c r="D1206" s="6" t="n"/>
      <c r="E1206" s="6" t="n"/>
      <c r="F1206" s="6" t="n"/>
      <c r="G1206" s="5" t="n"/>
      <c r="H1206" s="5" t="n"/>
      <c r="I1206" s="6" t="n"/>
      <c r="J1206" s="6" t="n"/>
      <c r="K1206" s="6" t="n"/>
      <c r="L1206" s="6" t="n"/>
      <c r="M1206" s="32" t="n"/>
      <c r="N1206" s="13" t="n"/>
      <c r="O1206" s="30" t="n"/>
      <c r="P1206" s="13" t="n"/>
      <c r="Q1206" s="15" t="n"/>
      <c r="R1206" s="17" t="n"/>
      <c r="S1206" s="17" t="n"/>
      <c r="T1206" s="19">
        <f>(Q1206*P1206)*(1-R1206)</f>
        <v/>
      </c>
    </row>
    <row r="1207" ht="16" customHeight="1">
      <c r="B1207" s="1" t="n">
        <v>50</v>
      </c>
      <c r="C1207" s="5" t="n"/>
      <c r="D1207" s="6" t="n"/>
      <c r="E1207" s="6" t="n"/>
      <c r="F1207" s="6" t="n"/>
      <c r="G1207" s="5" t="n"/>
      <c r="H1207" s="5" t="n"/>
      <c r="I1207" s="6" t="n"/>
      <c r="J1207" s="6" t="n"/>
      <c r="K1207" s="6" t="n"/>
      <c r="L1207" s="6" t="n"/>
      <c r="M1207" s="32" t="n"/>
      <c r="N1207" s="13" t="n"/>
      <c r="O1207" s="30" t="n"/>
      <c r="P1207" s="13" t="n"/>
      <c r="Q1207" s="15" t="n"/>
      <c r="R1207" s="17" t="n"/>
      <c r="S1207" s="17" t="n"/>
      <c r="T1207" s="19">
        <f>(Q1207*P1207)*(1-R1207)</f>
        <v/>
      </c>
    </row>
    <row r="1208" ht="16" customHeight="1">
      <c r="B1208" s="1" t="n">
        <v>51</v>
      </c>
      <c r="C1208" s="5" t="n"/>
      <c r="D1208" s="6" t="n"/>
      <c r="E1208" s="6" t="n"/>
      <c r="F1208" s="6" t="n"/>
      <c r="G1208" s="5" t="n"/>
      <c r="H1208" s="5" t="n"/>
      <c r="I1208" s="6" t="n"/>
      <c r="J1208" s="6" t="n"/>
      <c r="K1208" s="6" t="n"/>
      <c r="L1208" s="6" t="n"/>
      <c r="M1208" s="32" t="n"/>
      <c r="N1208" s="13" t="n"/>
      <c r="O1208" s="30" t="n"/>
      <c r="P1208" s="13" t="n"/>
      <c r="Q1208" s="15" t="n"/>
      <c r="R1208" s="17" t="n"/>
      <c r="S1208" s="17" t="n"/>
      <c r="T1208" s="19">
        <f>(Q1208*P1208)*(1-R1208)</f>
        <v/>
      </c>
    </row>
    <row r="1209" ht="16" customHeight="1">
      <c r="B1209" s="1" t="n">
        <v>52</v>
      </c>
      <c r="C1209" s="5" t="n"/>
      <c r="D1209" s="6" t="n"/>
      <c r="E1209" s="6" t="n"/>
      <c r="F1209" s="6" t="n"/>
      <c r="G1209" s="5" t="n"/>
      <c r="H1209" s="5" t="n"/>
      <c r="I1209" s="6" t="n"/>
      <c r="J1209" s="6" t="n"/>
      <c r="K1209" s="6" t="n"/>
      <c r="L1209" s="6" t="n"/>
      <c r="M1209" s="32" t="n"/>
      <c r="N1209" s="13" t="n"/>
      <c r="O1209" s="30" t="n"/>
      <c r="P1209" s="13" t="n"/>
      <c r="Q1209" s="15" t="n"/>
      <c r="R1209" s="17" t="n"/>
      <c r="S1209" s="17" t="n"/>
      <c r="T1209" s="19">
        <f>(Q1209*P1209)*(1-R1209)</f>
        <v/>
      </c>
    </row>
    <row r="1210" ht="16" customHeight="1">
      <c r="B1210" s="1" t="n">
        <v>53</v>
      </c>
      <c r="C1210" s="5" t="n"/>
      <c r="D1210" s="6" t="n"/>
      <c r="E1210" s="6" t="n"/>
      <c r="F1210" s="6" t="n"/>
      <c r="G1210" s="5" t="n"/>
      <c r="H1210" s="5" t="n"/>
      <c r="I1210" s="6" t="n"/>
      <c r="J1210" s="6" t="n"/>
      <c r="K1210" s="6" t="n"/>
      <c r="L1210" s="6" t="n"/>
      <c r="M1210" s="32" t="n"/>
      <c r="N1210" s="13" t="n"/>
      <c r="O1210" s="30" t="n"/>
      <c r="P1210" s="13" t="n"/>
      <c r="Q1210" s="15" t="n"/>
      <c r="R1210" s="17" t="n"/>
      <c r="S1210" s="17" t="n"/>
      <c r="T1210" s="19">
        <f>(Q1210*P1210)*(1-R1210)</f>
        <v/>
      </c>
    </row>
    <row r="1211" ht="16" customHeight="1">
      <c r="B1211" s="1" t="n">
        <v>54</v>
      </c>
      <c r="C1211" s="5" t="n"/>
      <c r="D1211" s="6" t="n"/>
      <c r="E1211" s="6" t="n"/>
      <c r="F1211" s="6" t="n"/>
      <c r="G1211" s="5" t="n"/>
      <c r="H1211" s="5" t="n"/>
      <c r="I1211" s="6" t="n"/>
      <c r="J1211" s="6" t="n"/>
      <c r="K1211" s="6" t="n"/>
      <c r="L1211" s="6" t="n"/>
      <c r="M1211" s="32" t="n"/>
      <c r="N1211" s="13" t="n"/>
      <c r="O1211" s="30" t="n"/>
      <c r="P1211" s="13" t="n"/>
      <c r="Q1211" s="15" t="n"/>
      <c r="R1211" s="17" t="n"/>
      <c r="S1211" s="17" t="n"/>
      <c r="T1211" s="19">
        <f>(Q1211*P1211)*(1-R1211)</f>
        <v/>
      </c>
    </row>
    <row r="1212" ht="16" customHeight="1">
      <c r="B1212" s="1" t="n">
        <v>55</v>
      </c>
      <c r="C1212" s="5" t="n"/>
      <c r="D1212" s="6" t="n"/>
      <c r="E1212" s="6" t="n"/>
      <c r="F1212" s="6" t="n"/>
      <c r="G1212" s="5" t="n"/>
      <c r="H1212" s="5" t="n"/>
      <c r="I1212" s="6" t="n"/>
      <c r="J1212" s="6" t="n"/>
      <c r="K1212" s="6" t="n"/>
      <c r="L1212" s="6" t="n"/>
      <c r="M1212" s="20" t="n"/>
      <c r="N1212" s="13" t="n"/>
      <c r="O1212" s="30" t="n"/>
      <c r="P1212" s="13" t="n"/>
      <c r="Q1212" s="15" t="n"/>
      <c r="R1212" s="17" t="n"/>
      <c r="S1212" s="17" t="n"/>
      <c r="T1212" s="19">
        <f>(Q1212*P1212)*(1-R1212)</f>
        <v/>
      </c>
    </row>
    <row r="1213" ht="16" customHeight="1">
      <c r="B1213" s="1" t="n">
        <v>56</v>
      </c>
      <c r="C1213" s="5" t="n"/>
      <c r="D1213" s="6" t="n"/>
      <c r="E1213" s="6" t="n"/>
      <c r="F1213" s="6" t="n"/>
      <c r="G1213" s="5" t="n"/>
      <c r="H1213" s="5" t="n"/>
      <c r="I1213" s="6" t="n"/>
      <c r="J1213" s="6" t="n"/>
      <c r="K1213" s="6" t="n"/>
      <c r="L1213" s="6" t="n"/>
      <c r="M1213" s="20" t="n"/>
      <c r="N1213" s="13" t="n"/>
      <c r="O1213" s="30" t="n"/>
      <c r="P1213" s="13" t="n"/>
      <c r="Q1213" s="15" t="n"/>
      <c r="R1213" s="17" t="n"/>
      <c r="S1213" s="17" t="n"/>
      <c r="T1213" s="19">
        <f>(Q1213*P1213)*(1-R1213)</f>
        <v/>
      </c>
    </row>
    <row r="1214" ht="16" customHeight="1">
      <c r="B1214" s="1" t="n">
        <v>57</v>
      </c>
      <c r="C1214" s="5" t="n"/>
      <c r="D1214" s="6" t="n"/>
      <c r="E1214" s="6" t="n"/>
      <c r="F1214" s="6" t="n"/>
      <c r="G1214" s="5" t="n"/>
      <c r="H1214" s="5" t="n"/>
      <c r="I1214" s="6" t="n"/>
      <c r="J1214" s="6" t="n"/>
      <c r="K1214" s="6" t="n"/>
      <c r="L1214" s="6" t="n"/>
      <c r="M1214" s="32" t="n"/>
      <c r="N1214" s="13" t="n"/>
      <c r="O1214" s="30" t="n"/>
      <c r="P1214" s="13" t="n"/>
      <c r="Q1214" s="15" t="n"/>
      <c r="R1214" s="17" t="n"/>
      <c r="S1214" s="17" t="n"/>
      <c r="T1214" s="19">
        <f>(Q1214*P1214)*(1-R1214)</f>
        <v/>
      </c>
    </row>
    <row r="1215" ht="16" customHeight="1">
      <c r="B1215" s="1" t="n">
        <v>58</v>
      </c>
      <c r="C1215" s="5" t="n"/>
      <c r="D1215" s="6" t="n"/>
      <c r="E1215" s="6" t="n"/>
      <c r="F1215" s="6" t="n"/>
      <c r="G1215" s="5" t="n"/>
      <c r="H1215" s="5" t="n"/>
      <c r="I1215" s="6" t="n"/>
      <c r="J1215" s="6" t="n"/>
      <c r="K1215" s="6" t="n"/>
      <c r="L1215" s="6" t="n"/>
      <c r="M1215" s="32" t="n"/>
      <c r="N1215" s="13" t="n"/>
      <c r="O1215" s="30" t="n"/>
      <c r="P1215" s="13" t="n"/>
      <c r="Q1215" s="15" t="n"/>
      <c r="R1215" s="17" t="n"/>
      <c r="S1215" s="17" t="n"/>
      <c r="T1215" s="19">
        <f>(Q1215*P1215)*(1-R1215)</f>
        <v/>
      </c>
    </row>
    <row r="1216" ht="16" customHeight="1">
      <c r="B1216" s="1" t="n">
        <v>1</v>
      </c>
      <c r="C1216" s="5" t="n"/>
      <c r="D1216" s="6" t="n"/>
      <c r="E1216" s="6" t="n"/>
      <c r="F1216" s="6" t="n"/>
      <c r="G1216" s="5" t="n"/>
      <c r="H1216" s="5" t="n"/>
      <c r="I1216" s="6" t="n"/>
      <c r="J1216" s="6" t="n"/>
      <c r="K1216" s="6" t="n"/>
      <c r="L1216" s="49" t="n"/>
      <c r="M1216" s="20" t="n"/>
      <c r="N1216" s="13" t="n"/>
      <c r="O1216" s="30" t="n"/>
      <c r="P1216" s="13" t="n"/>
      <c r="Q1216" s="15" t="n"/>
      <c r="R1216" s="17" t="n"/>
      <c r="S1216" s="17" t="n"/>
      <c r="T1216" s="19">
        <f>(Q1216*P1216)*(1-R1216)</f>
        <v/>
      </c>
    </row>
    <row r="1217" ht="16" customHeight="1">
      <c r="B1217" s="1" t="n">
        <v>2</v>
      </c>
      <c r="C1217" s="5" t="n"/>
      <c r="D1217" s="6" t="n"/>
      <c r="E1217" s="6" t="n"/>
      <c r="F1217" s="6" t="n"/>
      <c r="G1217" s="5" t="n"/>
      <c r="H1217" s="5" t="n"/>
      <c r="I1217" s="6" t="n"/>
      <c r="J1217" s="6" t="n"/>
      <c r="K1217" s="6" t="n"/>
      <c r="L1217" s="6" t="n"/>
      <c r="M1217" s="20" t="n"/>
      <c r="N1217" s="13" t="n"/>
      <c r="O1217" s="30" t="n"/>
      <c r="P1217" s="13" t="n"/>
      <c r="Q1217" s="15" t="n"/>
      <c r="R1217" s="17" t="n"/>
      <c r="S1217" s="17" t="n"/>
      <c r="T1217" s="19">
        <f>(Q1217*P1217)*(1-R1217)</f>
        <v/>
      </c>
    </row>
    <row r="1218" ht="16" customHeight="1">
      <c r="B1218" s="1" t="n">
        <v>3</v>
      </c>
      <c r="C1218" s="5" t="n"/>
      <c r="D1218" s="6" t="n"/>
      <c r="E1218" s="6" t="n"/>
      <c r="F1218" s="6" t="n"/>
      <c r="G1218" s="5" t="n"/>
      <c r="H1218" s="5" t="n"/>
      <c r="I1218" s="6" t="n"/>
      <c r="J1218" s="6" t="n"/>
      <c r="K1218" s="6" t="n"/>
      <c r="L1218" s="6" t="n"/>
      <c r="M1218" s="20" t="n"/>
      <c r="N1218" s="13" t="n"/>
      <c r="O1218" s="30" t="n"/>
      <c r="P1218" s="13" t="n"/>
      <c r="Q1218" s="15" t="n"/>
      <c r="R1218" s="17" t="n"/>
      <c r="S1218" s="17" t="n"/>
      <c r="T1218" s="19">
        <f>(Q1218*P1218)*(1-R1218)</f>
        <v/>
      </c>
    </row>
    <row r="1219" ht="16" customHeight="1">
      <c r="B1219" s="1" t="n">
        <v>4</v>
      </c>
      <c r="C1219" s="5" t="n"/>
      <c r="D1219" s="6" t="n"/>
      <c r="E1219" s="6" t="n"/>
      <c r="F1219" s="6" t="n"/>
      <c r="G1219" s="5" t="n"/>
      <c r="H1219" s="5" t="n"/>
      <c r="I1219" s="6" t="n"/>
      <c r="J1219" s="6" t="n"/>
      <c r="K1219" s="6" t="n"/>
      <c r="L1219" s="6" t="n"/>
      <c r="M1219" s="20" t="n"/>
      <c r="N1219" s="13" t="n"/>
      <c r="O1219" s="30" t="n"/>
      <c r="P1219" s="13" t="n"/>
      <c r="Q1219" s="15" t="n"/>
      <c r="R1219" s="17" t="n"/>
      <c r="S1219" s="17" t="n"/>
      <c r="T1219" s="19">
        <f>(Q1219*P1219)*(1-R1219)</f>
        <v/>
      </c>
    </row>
    <row r="1220" ht="16" customHeight="1">
      <c r="B1220" s="1" t="n">
        <v>5</v>
      </c>
      <c r="C1220" s="5" t="n"/>
      <c r="D1220" s="6" t="n"/>
      <c r="E1220" s="6" t="n"/>
      <c r="F1220" s="6" t="n"/>
      <c r="G1220" s="5" t="n"/>
      <c r="H1220" s="5" t="n"/>
      <c r="I1220" s="6" t="n"/>
      <c r="J1220" s="6" t="n"/>
      <c r="K1220" s="6" t="n"/>
      <c r="L1220" s="6" t="n"/>
      <c r="M1220" s="20" t="n"/>
      <c r="N1220" s="13" t="n"/>
      <c r="O1220" s="30" t="n"/>
      <c r="P1220" s="13" t="n"/>
      <c r="Q1220" s="15" t="n"/>
      <c r="R1220" s="17" t="n"/>
      <c r="S1220" s="17" t="n"/>
      <c r="T1220" s="19">
        <f>(Q1220*P1220)*(1-R1220)</f>
        <v/>
      </c>
    </row>
    <row r="1221" ht="16" customHeight="1">
      <c r="B1221" s="1" t="n">
        <v>6</v>
      </c>
      <c r="C1221" s="5" t="n"/>
      <c r="D1221" s="6" t="n"/>
      <c r="E1221" s="6" t="n"/>
      <c r="F1221" s="6" t="n"/>
      <c r="G1221" s="5" t="n"/>
      <c r="H1221" s="5" t="n"/>
      <c r="I1221" s="6" t="n"/>
      <c r="J1221" s="6" t="n"/>
      <c r="K1221" s="6" t="n"/>
      <c r="L1221" s="6" t="n"/>
      <c r="M1221" s="20" t="n"/>
      <c r="N1221" s="13" t="n"/>
      <c r="O1221" s="30" t="n"/>
      <c r="P1221" s="13" t="n"/>
      <c r="Q1221" s="15" t="n"/>
      <c r="R1221" s="17" t="n"/>
      <c r="S1221" s="17" t="n"/>
      <c r="T1221" s="19">
        <f>(Q1221*P1221)*(1-R1221)</f>
        <v/>
      </c>
    </row>
    <row r="1222" ht="16" customHeight="1">
      <c r="B1222" s="1" t="n">
        <v>7</v>
      </c>
      <c r="C1222" s="5" t="n"/>
      <c r="D1222" s="6" t="n"/>
      <c r="E1222" s="6" t="n"/>
      <c r="F1222" s="6" t="n"/>
      <c r="G1222" s="5" t="n"/>
      <c r="H1222" s="5" t="n"/>
      <c r="I1222" s="6" t="n"/>
      <c r="J1222" s="6" t="n"/>
      <c r="K1222" s="6" t="n"/>
      <c r="L1222" s="6" t="n"/>
      <c r="M1222" s="20" t="n"/>
      <c r="N1222" s="13" t="n"/>
      <c r="O1222" s="30" t="n"/>
      <c r="P1222" s="13" t="n"/>
      <c r="Q1222" s="15" t="n"/>
      <c r="R1222" s="17" t="n"/>
      <c r="S1222" s="17" t="n"/>
      <c r="T1222" s="19">
        <f>(Q1222*P1222)*(1-R1222)</f>
        <v/>
      </c>
    </row>
    <row r="1223" ht="16" customHeight="1">
      <c r="B1223" s="1" t="n">
        <v>8</v>
      </c>
      <c r="C1223" s="5" t="n"/>
      <c r="D1223" s="6" t="n"/>
      <c r="E1223" s="6" t="n"/>
      <c r="F1223" s="6" t="n"/>
      <c r="G1223" s="5" t="n"/>
      <c r="H1223" s="5" t="n"/>
      <c r="I1223" s="6" t="n"/>
      <c r="J1223" s="6" t="n"/>
      <c r="K1223" s="6" t="n"/>
      <c r="L1223" s="6" t="n"/>
      <c r="M1223" s="20" t="n"/>
      <c r="N1223" s="13" t="n"/>
      <c r="O1223" s="30" t="n"/>
      <c r="P1223" s="13" t="n"/>
      <c r="Q1223" s="15" t="n"/>
      <c r="R1223" s="17" t="n"/>
      <c r="S1223" s="17" t="n"/>
      <c r="T1223" s="19">
        <f>(Q1223*P1223)*(1-R1223)</f>
        <v/>
      </c>
    </row>
    <row r="1224" ht="16" customHeight="1">
      <c r="B1224" s="1" t="n">
        <v>9</v>
      </c>
      <c r="C1224" s="5" t="n"/>
      <c r="D1224" s="6" t="n"/>
      <c r="E1224" s="6" t="n"/>
      <c r="F1224" s="6" t="n"/>
      <c r="G1224" s="5" t="n"/>
      <c r="H1224" s="5" t="n"/>
      <c r="I1224" s="6" t="n"/>
      <c r="J1224" s="6" t="n"/>
      <c r="K1224" s="6" t="n"/>
      <c r="L1224" s="6" t="n"/>
      <c r="M1224" s="20" t="n"/>
      <c r="N1224" s="13" t="n"/>
      <c r="O1224" s="30" t="n"/>
      <c r="P1224" s="13" t="n"/>
      <c r="Q1224" s="15" t="n"/>
      <c r="R1224" s="17" t="n"/>
      <c r="S1224" s="17" t="n"/>
      <c r="T1224" s="19">
        <f>(Q1224*P1224)*(1-R1224)</f>
        <v/>
      </c>
    </row>
    <row r="1225" ht="16" customHeight="1">
      <c r="B1225" s="1" t="n">
        <v>10</v>
      </c>
      <c r="C1225" s="5" t="n"/>
      <c r="D1225" s="6" t="n"/>
      <c r="E1225" s="6" t="n"/>
      <c r="F1225" s="6" t="n"/>
      <c r="G1225" s="5" t="n"/>
      <c r="H1225" s="5" t="n"/>
      <c r="I1225" s="6" t="n"/>
      <c r="J1225" s="6" t="n"/>
      <c r="K1225" s="6" t="n"/>
      <c r="L1225" s="6" t="n"/>
      <c r="M1225" s="20" t="n"/>
      <c r="N1225" s="13" t="n"/>
      <c r="O1225" s="30" t="n"/>
      <c r="P1225" s="13" t="n"/>
      <c r="Q1225" s="15" t="n"/>
      <c r="R1225" s="17" t="n"/>
      <c r="S1225" s="17" t="n"/>
      <c r="T1225" s="19">
        <f>(Q1225*P1225)*(1-R1225)</f>
        <v/>
      </c>
    </row>
    <row r="1226" ht="16" customHeight="1">
      <c r="B1226" s="1" t="n">
        <v>11</v>
      </c>
      <c r="C1226" s="5" t="n"/>
      <c r="D1226" s="6" t="n"/>
      <c r="E1226" s="6" t="n"/>
      <c r="F1226" s="6" t="n"/>
      <c r="G1226" s="5" t="n"/>
      <c r="H1226" s="5" t="n"/>
      <c r="I1226" s="6" t="n"/>
      <c r="J1226" s="6" t="n"/>
      <c r="K1226" s="6" t="n"/>
      <c r="L1226" s="6" t="n"/>
      <c r="M1226" s="20" t="n"/>
      <c r="N1226" s="13" t="n"/>
      <c r="O1226" s="30" t="n"/>
      <c r="P1226" s="13" t="n"/>
      <c r="Q1226" s="15" t="n"/>
      <c r="R1226" s="17" t="n"/>
      <c r="S1226" s="17" t="n"/>
      <c r="T1226" s="19">
        <f>(Q1226*P1226)*(1-R1226)</f>
        <v/>
      </c>
    </row>
    <row r="1227" ht="16" customHeight="1">
      <c r="B1227" s="1" t="n">
        <v>12</v>
      </c>
      <c r="C1227" s="5" t="n"/>
      <c r="D1227" s="6" t="n"/>
      <c r="E1227" s="6" t="n"/>
      <c r="F1227" s="6" t="n"/>
      <c r="G1227" s="5" t="n"/>
      <c r="H1227" s="5" t="n"/>
      <c r="I1227" s="6" t="n"/>
      <c r="J1227" s="6" t="n"/>
      <c r="K1227" s="6" t="n"/>
      <c r="L1227" s="6" t="inlineStr">
        <is>
          <t>Ormat</t>
        </is>
      </c>
      <c r="M1227" s="20" t="inlineStr">
        <is>
          <t>955.070.841.1</t>
        </is>
      </c>
      <c r="N1227" s="20" t="inlineStr">
        <is>
          <t>AJ21-1202</t>
        </is>
      </c>
      <c r="O1227" s="30" t="inlineStr">
        <is>
          <t>V</t>
        </is>
      </c>
      <c r="P1227" s="13" t="n">
        <v>13</v>
      </c>
      <c r="Q1227" s="15" t="n">
        <v>252</v>
      </c>
      <c r="R1227" s="17" t="n">
        <v>0</v>
      </c>
      <c r="S1227" s="17" t="n"/>
      <c r="T1227" s="19">
        <f>(Q1227*P1227)*(1-R1227)</f>
        <v/>
      </c>
    </row>
    <row r="1228" ht="16" customHeight="1">
      <c r="B1228" s="1" t="n">
        <v>13</v>
      </c>
      <c r="C1228" s="5" t="n"/>
      <c r="D1228" s="6" t="n"/>
      <c r="E1228" s="6" t="n"/>
      <c r="F1228" s="6" t="n"/>
      <c r="G1228" s="5" t="n"/>
      <c r="H1228" s="5" t="n"/>
      <c r="I1228" s="6" t="n"/>
      <c r="J1228" s="6" t="n"/>
      <c r="K1228" s="6" t="n"/>
      <c r="L1228" s="6" t="n"/>
      <c r="M1228" s="20" t="n"/>
      <c r="N1228" s="13" t="n"/>
      <c r="O1228" s="30" t="n"/>
      <c r="P1228" s="13" t="n"/>
      <c r="Q1228" s="15" t="n"/>
      <c r="R1228" s="17" t="n"/>
      <c r="S1228" s="17" t="n"/>
      <c r="T1228" s="19">
        <f>(Q1228*P1228)*(1-R1228)</f>
        <v/>
      </c>
    </row>
    <row r="1229" ht="16" customHeight="1">
      <c r="B1229" s="1" t="n">
        <v>14</v>
      </c>
      <c r="C1229" s="5" t="n"/>
      <c r="D1229" s="6" t="n"/>
      <c r="E1229" s="6" t="n"/>
      <c r="F1229" s="6" t="n"/>
      <c r="G1229" s="5" t="n"/>
      <c r="H1229" s="5" t="n"/>
      <c r="I1229" s="6" t="n"/>
      <c r="J1229" s="6" t="n"/>
      <c r="K1229" s="6" t="n"/>
      <c r="L1229" s="6" t="n"/>
      <c r="M1229" s="20" t="n"/>
      <c r="N1229" s="13" t="n"/>
      <c r="O1229" s="30" t="n"/>
      <c r="P1229" s="13" t="n"/>
      <c r="Q1229" s="15" t="n"/>
      <c r="R1229" s="17" t="n"/>
      <c r="S1229" s="17" t="n"/>
      <c r="T1229" s="19">
        <f>(Q1229*P1229)*(1-R1229)</f>
        <v/>
      </c>
    </row>
    <row r="1230" ht="16" customHeight="1">
      <c r="B1230" s="1" t="n">
        <v>15</v>
      </c>
      <c r="C1230" s="5" t="n"/>
      <c r="D1230" s="6" t="n"/>
      <c r="E1230" s="6" t="n"/>
      <c r="F1230" s="6" t="n"/>
      <c r="G1230" s="5" t="n"/>
      <c r="H1230" s="5" t="n"/>
      <c r="I1230" s="6" t="n"/>
      <c r="J1230" s="6" t="n"/>
      <c r="K1230" s="6" t="n"/>
      <c r="L1230" s="6" t="n"/>
      <c r="M1230" s="20" t="n"/>
      <c r="N1230" s="13" t="n"/>
      <c r="O1230" s="30" t="n"/>
      <c r="P1230" s="13" t="n"/>
      <c r="Q1230" s="15" t="n"/>
      <c r="R1230" s="17" t="n"/>
      <c r="S1230" s="17" t="n"/>
      <c r="T1230" s="19">
        <f>(Q1230*P1230)*(1-R1230)</f>
        <v/>
      </c>
    </row>
    <row r="1231" ht="16" customHeight="1">
      <c r="B1231" s="1" t="n">
        <v>16</v>
      </c>
      <c r="C1231" s="5" t="n"/>
      <c r="D1231" s="6" t="n"/>
      <c r="E1231" s="6" t="n"/>
      <c r="F1231" s="6" t="n"/>
      <c r="G1231" s="5" t="n"/>
      <c r="H1231" s="5" t="n"/>
      <c r="I1231" s="6" t="n"/>
      <c r="J1231" s="6" t="n"/>
      <c r="K1231" s="6" t="n"/>
      <c r="L1231" s="6" t="inlineStr">
        <is>
          <t>Ormat</t>
        </is>
      </c>
      <c r="M1231" s="20" t="inlineStr">
        <is>
          <t>955.070.839.1</t>
        </is>
      </c>
      <c r="N1231" s="13" t="inlineStr">
        <is>
          <t>AJ22-0402</t>
        </is>
      </c>
      <c r="O1231" s="30" t="inlineStr">
        <is>
          <t>V</t>
        </is>
      </c>
      <c r="P1231" s="13" t="n">
        <v>4</v>
      </c>
      <c r="Q1231" s="15" t="n">
        <v>158</v>
      </c>
      <c r="R1231" s="17" t="n">
        <v>0</v>
      </c>
      <c r="S1231" s="17" t="n"/>
      <c r="T1231" s="19">
        <f>(Q1231*P1231)*(1-R1231)</f>
        <v/>
      </c>
    </row>
    <row r="1232" ht="16" customHeight="1">
      <c r="B1232" s="1" t="n">
        <v>17</v>
      </c>
      <c r="C1232" s="5" t="n"/>
      <c r="D1232" s="6" t="n"/>
      <c r="E1232" s="6" t="n"/>
      <c r="F1232" s="6" t="n"/>
      <c r="G1232" s="5" t="n"/>
      <c r="H1232" s="5" t="n"/>
      <c r="I1232" s="6" t="n"/>
      <c r="J1232" s="6" t="n"/>
      <c r="K1232" s="6" t="n"/>
      <c r="L1232" s="6" t="n"/>
      <c r="M1232" s="20" t="n"/>
      <c r="N1232" s="13" t="n"/>
      <c r="O1232" s="30" t="n"/>
      <c r="P1232" s="13" t="n"/>
      <c r="Q1232" s="15" t="n"/>
      <c r="R1232" s="17" t="n"/>
      <c r="S1232" s="17" t="n"/>
      <c r="T1232" s="19">
        <f>(Q1232*P1232)*(1-R1232)</f>
        <v/>
      </c>
    </row>
    <row r="1233" ht="16" customHeight="1">
      <c r="B1233" s="1" t="n">
        <v>18</v>
      </c>
      <c r="C1233" s="5" t="n"/>
      <c r="D1233" s="6" t="n"/>
      <c r="E1233" s="6" t="n"/>
      <c r="F1233" s="6" t="n"/>
      <c r="G1233" s="5" t="n"/>
      <c r="H1233" s="5" t="n"/>
      <c r="I1233" s="6" t="n"/>
      <c r="J1233" s="6" t="n"/>
      <c r="K1233" s="6" t="n"/>
      <c r="L1233" s="6" t="n"/>
      <c r="M1233" s="20" t="n"/>
      <c r="N1233" s="13" t="n"/>
      <c r="O1233" s="30" t="n"/>
      <c r="P1233" s="13" t="n"/>
      <c r="Q1233" s="15" t="n"/>
      <c r="R1233" s="17" t="n"/>
      <c r="S1233" s="17" t="n"/>
      <c r="T1233" s="19">
        <f>(Q1233*P1233)*(1-R1233)</f>
        <v/>
      </c>
    </row>
    <row r="1234" ht="16" customHeight="1">
      <c r="B1234" s="1" t="n">
        <v>19</v>
      </c>
      <c r="C1234" s="5" t="n"/>
      <c r="D1234" s="6" t="n"/>
      <c r="E1234" s="6" t="n"/>
      <c r="F1234" s="6" t="n"/>
      <c r="G1234" s="5" t="n"/>
      <c r="H1234" s="5" t="n"/>
      <c r="I1234" s="6" t="n"/>
      <c r="J1234" s="6" t="n"/>
      <c r="K1234" s="6" t="n"/>
      <c r="L1234" s="6" t="n"/>
      <c r="M1234" s="20" t="n"/>
      <c r="N1234" s="13" t="n"/>
      <c r="O1234" s="30" t="n"/>
      <c r="P1234" s="13" t="n"/>
      <c r="Q1234" s="15" t="n"/>
      <c r="R1234" s="17" t="n"/>
      <c r="S1234" s="17" t="n"/>
      <c r="T1234" s="19">
        <f>(Q1234*P1234)*(1-R1234)</f>
        <v/>
      </c>
    </row>
    <row r="1235" ht="16" customHeight="1">
      <c r="B1235" s="1" t="n">
        <v>20</v>
      </c>
      <c r="C1235" s="5" t="n"/>
      <c r="D1235" s="6" t="n"/>
      <c r="E1235" s="6" t="n"/>
      <c r="F1235" s="6" t="n"/>
      <c r="G1235" s="5" t="n"/>
      <c r="H1235" s="5" t="n"/>
      <c r="I1235" s="6" t="n"/>
      <c r="J1235" s="6" t="n"/>
      <c r="K1235" s="6" t="n"/>
      <c r="L1235" s="6" t="n"/>
      <c r="M1235" s="20" t="n"/>
      <c r="N1235" s="13" t="n"/>
      <c r="O1235" s="30" t="n"/>
      <c r="P1235" s="13" t="n"/>
      <c r="Q1235" s="15" t="n"/>
      <c r="R1235" s="17" t="n"/>
      <c r="S1235" s="17" t="n"/>
      <c r="T1235" s="19">
        <f>(Q1235*P1235)*(1-R1235)</f>
        <v/>
      </c>
    </row>
    <row r="1236" ht="16" customHeight="1">
      <c r="B1236" s="1" t="n">
        <v>21</v>
      </c>
      <c r="C1236" s="5" t="n"/>
      <c r="D1236" s="6" t="n"/>
      <c r="E1236" s="6" t="n"/>
      <c r="F1236" s="6" t="n"/>
      <c r="G1236" s="5" t="n"/>
      <c r="H1236" s="5" t="n"/>
      <c r="I1236" s="6" t="n"/>
      <c r="J1236" s="6" t="n"/>
      <c r="K1236" s="6" t="n"/>
      <c r="L1236" s="6" t="n"/>
      <c r="M1236" s="20" t="n"/>
      <c r="N1236" s="13" t="n"/>
      <c r="O1236" s="30" t="n"/>
      <c r="P1236" s="13" t="n"/>
      <c r="Q1236" s="15" t="n"/>
      <c r="R1236" s="17" t="n"/>
      <c r="S1236" s="17" t="n"/>
      <c r="T1236" s="19">
        <f>(Q1236*P1236)*(1-R1236)</f>
        <v/>
      </c>
    </row>
    <row r="1237" ht="16" customHeight="1">
      <c r="B1237" s="1" t="n">
        <v>22</v>
      </c>
      <c r="C1237" s="5" t="n"/>
      <c r="D1237" s="6" t="n"/>
      <c r="E1237" s="6" t="n"/>
      <c r="F1237" s="6" t="n"/>
      <c r="G1237" s="5" t="n"/>
      <c r="H1237" s="5" t="n"/>
      <c r="I1237" s="6" t="n"/>
      <c r="J1237" s="6" t="n"/>
      <c r="K1237" s="6" t="n"/>
      <c r="L1237" s="6" t="n"/>
      <c r="M1237" s="20" t="n"/>
      <c r="N1237" s="13" t="n"/>
      <c r="O1237" s="30" t="n"/>
      <c r="P1237" s="13" t="n"/>
      <c r="Q1237" s="15" t="n"/>
      <c r="R1237" s="17" t="n"/>
      <c r="S1237" s="17" t="n"/>
      <c r="T1237" s="19">
        <f>(Q1237*P1237)*(1-R1237)</f>
        <v/>
      </c>
    </row>
    <row r="1238" ht="16" customHeight="1">
      <c r="B1238" s="1" t="n">
        <v>23</v>
      </c>
      <c r="C1238" s="5" t="n"/>
      <c r="D1238" s="6" t="n"/>
      <c r="E1238" s="6" t="n"/>
      <c r="F1238" s="6" t="n"/>
      <c r="G1238" s="5" t="n"/>
      <c r="H1238" s="5" t="n"/>
      <c r="I1238" s="6" t="n"/>
      <c r="J1238" s="6" t="n"/>
      <c r="K1238" s="6" t="n"/>
      <c r="L1238" s="6" t="n"/>
      <c r="M1238" s="20" t="n"/>
      <c r="N1238" s="13" t="n"/>
      <c r="O1238" s="30" t="n"/>
      <c r="P1238" s="13" t="n"/>
      <c r="Q1238" s="15" t="n"/>
      <c r="R1238" s="17" t="n"/>
      <c r="S1238" s="17" t="n"/>
      <c r="T1238" s="19" t="n"/>
    </row>
    <row r="1239" ht="16" customHeight="1">
      <c r="B1239" s="1" t="n">
        <v>24</v>
      </c>
      <c r="C1239" s="5" t="n"/>
      <c r="D1239" s="6" t="n"/>
      <c r="E1239" s="6" t="n"/>
      <c r="F1239" s="6" t="n"/>
      <c r="G1239" s="5" t="n"/>
      <c r="H1239" s="5" t="n"/>
      <c r="I1239" s="6" t="n"/>
      <c r="J1239" s="6" t="n"/>
      <c r="K1239" s="6" t="n"/>
      <c r="L1239" s="6" t="n"/>
      <c r="M1239" s="20" t="n"/>
      <c r="N1239" s="13" t="n"/>
      <c r="O1239" s="30" t="n"/>
      <c r="P1239" s="13" t="n"/>
      <c r="Q1239" s="15" t="n"/>
      <c r="R1239" s="17" t="n"/>
      <c r="S1239" s="17" t="n"/>
      <c r="T1239" s="19">
        <f>(Q1239*P1239)*(1-R1239)</f>
        <v/>
      </c>
    </row>
    <row r="1240" ht="16" customHeight="1">
      <c r="B1240" s="1" t="n">
        <v>25</v>
      </c>
      <c r="C1240" s="5" t="n"/>
      <c r="D1240" s="6" t="n"/>
      <c r="E1240" s="6" t="n"/>
      <c r="F1240" s="6" t="n"/>
      <c r="G1240" s="5" t="n"/>
      <c r="H1240" s="5" t="n"/>
      <c r="I1240" s="6" t="n"/>
      <c r="J1240" s="6" t="n"/>
      <c r="K1240" s="6" t="n"/>
      <c r="L1240" s="6" t="n"/>
      <c r="M1240" s="20" t="n"/>
      <c r="N1240" s="13" t="n"/>
      <c r="O1240" s="30" t="n"/>
      <c r="P1240" s="13" t="n"/>
      <c r="Q1240" s="15" t="n"/>
      <c r="R1240" s="17" t="n"/>
      <c r="S1240" s="17" t="n"/>
      <c r="T1240" s="19">
        <f>(Q1240*P1240)*(1-R1240)</f>
        <v/>
      </c>
    </row>
    <row r="1241" ht="16" customHeight="1">
      <c r="B1241" s="1" t="n">
        <v>26</v>
      </c>
      <c r="C1241" s="5" t="n"/>
      <c r="D1241" s="6" t="n"/>
      <c r="E1241" s="6" t="n"/>
      <c r="F1241" s="6" t="n"/>
      <c r="G1241" s="5" t="n"/>
      <c r="H1241" s="5" t="n"/>
      <c r="I1241" s="6" t="n"/>
      <c r="J1241" s="6" t="n"/>
      <c r="K1241" s="6" t="n"/>
      <c r="L1241" s="6" t="n"/>
      <c r="M1241" s="20" t="n"/>
      <c r="N1241" s="13" t="n"/>
      <c r="O1241" s="30" t="n"/>
      <c r="P1241" s="13" t="n"/>
      <c r="Q1241" s="15" t="n"/>
      <c r="R1241" s="17" t="n"/>
      <c r="S1241" s="17" t="n"/>
      <c r="T1241" s="19">
        <f>(Q1241*P1241)*(1-R1241)</f>
        <v/>
      </c>
    </row>
    <row r="1242" ht="16" customHeight="1">
      <c r="B1242" s="1" t="n">
        <v>27</v>
      </c>
      <c r="C1242" s="5" t="n"/>
      <c r="D1242" s="6" t="n"/>
      <c r="E1242" s="6" t="n"/>
      <c r="F1242" s="6" t="n"/>
      <c r="G1242" s="5" t="n"/>
      <c r="H1242" s="5" t="n"/>
      <c r="I1242" s="6" t="n"/>
      <c r="J1242" s="6" t="n"/>
      <c r="K1242" s="6" t="n"/>
      <c r="L1242" s="13" t="n"/>
      <c r="M1242" s="13" t="n"/>
      <c r="N1242" s="13" t="n"/>
      <c r="O1242" s="13" t="n"/>
      <c r="P1242" s="13" t="n"/>
      <c r="Q1242" s="13" t="n"/>
      <c r="R1242" s="13" t="n"/>
      <c r="S1242" s="13" t="n"/>
      <c r="T1242" s="19">
        <f>(Q1242*P1242)*(1-R1242)</f>
        <v/>
      </c>
    </row>
    <row r="1243" ht="16" customHeight="1">
      <c r="B1243" s="1" t="n">
        <v>28</v>
      </c>
      <c r="C1243" s="5" t="n"/>
      <c r="D1243" s="6" t="n"/>
      <c r="E1243" s="6" t="n"/>
      <c r="F1243" s="6" t="n"/>
      <c r="G1243" s="5" t="n"/>
      <c r="H1243" s="5" t="n"/>
      <c r="I1243" s="6" t="n"/>
      <c r="J1243" s="6" t="n"/>
      <c r="K1243" s="6" t="n"/>
      <c r="L1243" s="6" t="n"/>
      <c r="M1243" s="32" t="n"/>
      <c r="N1243" s="13" t="n"/>
      <c r="O1243" s="30" t="n"/>
      <c r="P1243" s="13" t="n"/>
      <c r="Q1243" s="15" t="n"/>
      <c r="R1243" s="17" t="n"/>
      <c r="S1243" s="17" t="n"/>
      <c r="T1243" s="19">
        <f>(Q1243*P1243)*(1-R1243)</f>
        <v/>
      </c>
    </row>
    <row r="1244" ht="16" customHeight="1">
      <c r="B1244" s="1" t="n">
        <v>35</v>
      </c>
      <c r="C1244" s="5" t="n"/>
      <c r="D1244" s="6" t="n"/>
      <c r="E1244" s="6" t="n"/>
      <c r="F1244" s="6" t="n"/>
      <c r="G1244" s="5" t="n"/>
      <c r="H1244" s="5" t="n"/>
      <c r="I1244" s="6" t="n"/>
      <c r="J1244" s="6" t="n"/>
      <c r="K1244" s="6" t="n"/>
      <c r="L1244" s="6" t="n"/>
      <c r="M1244" s="20" t="n"/>
      <c r="N1244" s="13" t="n"/>
      <c r="O1244" s="30" t="n"/>
      <c r="P1244" s="13" t="n"/>
      <c r="Q1244" s="15" t="n"/>
      <c r="R1244" s="17" t="n"/>
      <c r="S1244" s="17" t="n"/>
      <c r="T1244" s="19">
        <f>(Q1244*P1244)*(1-R1244)</f>
        <v/>
      </c>
    </row>
    <row r="1245" ht="16" customHeight="1">
      <c r="B1245" s="1" t="n">
        <v>36</v>
      </c>
      <c r="C1245" s="5" t="n"/>
      <c r="D1245" s="6" t="n"/>
      <c r="E1245" s="6" t="n"/>
      <c r="F1245" s="6" t="n"/>
      <c r="G1245" s="5" t="n"/>
      <c r="H1245" s="5" t="n"/>
      <c r="I1245" s="6" t="n"/>
      <c r="J1245" s="6" t="n"/>
      <c r="K1245" s="6" t="n"/>
      <c r="L1245" s="6" t="n"/>
      <c r="M1245" s="20" t="n"/>
      <c r="N1245" s="13" t="n"/>
      <c r="O1245" s="30" t="n"/>
      <c r="P1245" s="13" t="n"/>
      <c r="Q1245" s="15" t="n"/>
      <c r="R1245" s="17" t="n"/>
      <c r="S1245" s="17" t="n"/>
      <c r="T1245" s="19">
        <f>(Q1245*P1245)*(1-R1245)</f>
        <v/>
      </c>
    </row>
    <row r="1246" ht="16" customHeight="1">
      <c r="B1246" s="1" t="n">
        <v>37</v>
      </c>
      <c r="C1246" s="5" t="n"/>
      <c r="D1246" s="6" t="n"/>
      <c r="E1246" s="6" t="n"/>
      <c r="F1246" s="6" t="n"/>
      <c r="G1246" s="5" t="n"/>
      <c r="H1246" s="5" t="n"/>
      <c r="I1246" s="6" t="n"/>
      <c r="J1246" s="6" t="n"/>
      <c r="K1246" s="6" t="n"/>
      <c r="L1246" s="6" t="n"/>
      <c r="M1246" s="20" t="n"/>
      <c r="N1246" s="13" t="n"/>
      <c r="O1246" s="30" t="n"/>
      <c r="P1246" s="13" t="n"/>
      <c r="Q1246" s="15" t="n"/>
      <c r="R1246" s="17" t="n"/>
      <c r="S1246" s="17" t="n"/>
      <c r="T1246" s="19">
        <f>(Q1246*P1246)*(1-R1246)</f>
        <v/>
      </c>
    </row>
    <row r="1247" ht="16" customHeight="1">
      <c r="B1247" s="1" t="n">
        <v>38</v>
      </c>
      <c r="C1247" s="5" t="n"/>
      <c r="D1247" s="6" t="n"/>
      <c r="E1247" s="6" t="n"/>
      <c r="F1247" s="6" t="n"/>
      <c r="G1247" s="5" t="n"/>
      <c r="H1247" s="5" t="n"/>
      <c r="I1247" s="6" t="n"/>
      <c r="J1247" s="6" t="n"/>
      <c r="K1247" s="6" t="n"/>
    </row>
    <row r="1248" ht="16" customHeight="1">
      <c r="B1248" s="1" t="n">
        <v>39</v>
      </c>
      <c r="C1248" s="5" t="n"/>
      <c r="D1248" s="6" t="n"/>
      <c r="E1248" s="6" t="n"/>
      <c r="F1248" s="6" t="n"/>
      <c r="G1248" s="5" t="n"/>
      <c r="H1248" s="5" t="n"/>
      <c r="I1248" s="6" t="n"/>
      <c r="J1248" s="6" t="n"/>
      <c r="K1248" s="6" t="n"/>
    </row>
    <row r="1249" ht="16" customHeight="1">
      <c r="B1249" s="1" t="n">
        <v>40</v>
      </c>
      <c r="C1249" s="5" t="n"/>
      <c r="D1249" s="6" t="n"/>
      <c r="E1249" s="6" t="n"/>
      <c r="F1249" s="6" t="n"/>
      <c r="G1249" s="5" t="n"/>
      <c r="H1249" s="5" t="n"/>
      <c r="I1249" s="6" t="n"/>
      <c r="J1249" s="6" t="n"/>
      <c r="K1249" s="6" t="n"/>
    </row>
    <row r="1250" ht="16" customHeight="1">
      <c r="B1250" s="1" t="n">
        <v>41</v>
      </c>
      <c r="C1250" s="5" t="n"/>
      <c r="D1250" s="6" t="n"/>
      <c r="E1250" s="6" t="n"/>
      <c r="F1250" s="6" t="n"/>
      <c r="G1250" s="5" t="n"/>
      <c r="H1250" s="5" t="n"/>
      <c r="I1250" s="6" t="n"/>
      <c r="J1250" s="6" t="n"/>
      <c r="K1250" s="6" t="n"/>
      <c r="L1250" s="6" t="n"/>
      <c r="M1250" s="20" t="n"/>
      <c r="N1250" s="13" t="n"/>
      <c r="O1250" s="30" t="n"/>
      <c r="P1250" s="13" t="n"/>
      <c r="Q1250" s="15" t="n"/>
      <c r="R1250" s="17" t="n"/>
      <c r="S1250" s="17" t="n"/>
      <c r="T1250" s="19" t="n"/>
    </row>
    <row r="1251" ht="16" customHeight="1">
      <c r="B1251" s="1" t="n">
        <v>42</v>
      </c>
      <c r="C1251" s="5" t="n"/>
      <c r="D1251" s="6" t="n"/>
      <c r="E1251" s="6" t="n"/>
      <c r="F1251" s="6" t="n"/>
      <c r="G1251" s="5" t="n"/>
      <c r="H1251" s="5" t="n"/>
      <c r="I1251" s="6" t="n"/>
      <c r="J1251" s="6" t="n"/>
      <c r="K1251" s="6" t="n"/>
      <c r="L1251" s="6" t="n"/>
      <c r="M1251" s="32" t="n"/>
      <c r="N1251" s="13" t="n"/>
      <c r="O1251" s="30" t="n"/>
      <c r="P1251" s="13" t="n"/>
      <c r="Q1251" s="15" t="n"/>
      <c r="R1251" s="17" t="n"/>
      <c r="S1251" s="17" t="n"/>
      <c r="T1251" s="19">
        <f>(Q1251*P1251)*(1-R1251)</f>
        <v/>
      </c>
    </row>
    <row r="1252" ht="16" customHeight="1">
      <c r="B1252" s="1" t="n">
        <v>43</v>
      </c>
      <c r="C1252" s="5" t="n"/>
      <c r="D1252" s="6" t="n"/>
      <c r="E1252" s="6" t="n"/>
      <c r="F1252" s="6" t="n"/>
      <c r="G1252" s="5" t="n"/>
      <c r="H1252" s="5" t="n"/>
      <c r="I1252" s="6" t="n"/>
      <c r="J1252" s="6" t="n"/>
      <c r="K1252" s="6" t="n"/>
      <c r="L1252" s="6" t="n"/>
      <c r="M1252" s="32" t="n"/>
      <c r="N1252" s="13" t="n"/>
      <c r="O1252" s="30" t="n"/>
      <c r="P1252" s="13" t="n"/>
      <c r="Q1252" s="15" t="n"/>
      <c r="R1252" s="17" t="n"/>
      <c r="S1252" s="17" t="n"/>
      <c r="T1252" s="19">
        <f>(Q1252*P1252)*(1-R1252)</f>
        <v/>
      </c>
    </row>
    <row r="1253" ht="16" customHeight="1">
      <c r="B1253" s="1" t="n">
        <v>44</v>
      </c>
      <c r="C1253" s="5" t="n"/>
      <c r="D1253" s="6" t="n"/>
      <c r="E1253" s="6" t="n"/>
      <c r="F1253" s="6" t="n"/>
      <c r="G1253" s="5" t="n"/>
      <c r="H1253" s="5" t="n"/>
      <c r="I1253" s="6" t="n"/>
      <c r="J1253" s="6" t="n"/>
      <c r="K1253" s="6" t="n"/>
      <c r="L1253" s="6" t="n"/>
      <c r="M1253" s="32" t="n"/>
      <c r="N1253" s="13" t="n"/>
      <c r="O1253" s="30" t="n"/>
      <c r="P1253" s="13" t="n"/>
      <c r="Q1253" s="15" t="n"/>
      <c r="R1253" s="17" t="n"/>
      <c r="S1253" s="17" t="n"/>
      <c r="T1253" s="19">
        <f>(Q1253*P1253)*(1-R1253)</f>
        <v/>
      </c>
    </row>
    <row r="1254" ht="16" customHeight="1">
      <c r="B1254" s="1" t="n">
        <v>45</v>
      </c>
      <c r="C1254" s="5" t="n"/>
      <c r="D1254" s="6" t="n"/>
      <c r="E1254" s="6" t="n"/>
      <c r="F1254" s="6" t="n"/>
      <c r="G1254" s="5" t="n"/>
      <c r="H1254" s="5" t="n"/>
      <c r="I1254" s="6" t="n"/>
      <c r="J1254" s="6" t="n"/>
      <c r="K1254" s="6" t="n"/>
      <c r="L1254" s="6" t="n"/>
      <c r="M1254" s="32" t="n"/>
      <c r="N1254" s="13" t="n"/>
      <c r="O1254" s="30" t="n"/>
      <c r="P1254" s="13" t="n"/>
      <c r="Q1254" s="15" t="n"/>
      <c r="R1254" s="17" t="n"/>
      <c r="S1254" s="17" t="n"/>
      <c r="T1254" s="19">
        <f>(Q1254*P1254)*(1-R1254)</f>
        <v/>
      </c>
    </row>
    <row r="1255" ht="16" customHeight="1">
      <c r="B1255" s="1" t="n">
        <v>46</v>
      </c>
      <c r="C1255" s="5" t="n"/>
      <c r="D1255" s="6" t="n"/>
      <c r="E1255" s="6" t="n"/>
      <c r="F1255" s="6" t="n"/>
      <c r="G1255" s="5" t="n"/>
      <c r="H1255" s="5" t="n"/>
      <c r="I1255" s="6" t="n"/>
      <c r="J1255" s="6" t="n"/>
      <c r="K1255" s="6" t="n"/>
      <c r="L1255" s="6" t="n"/>
      <c r="M1255" s="32" t="n"/>
      <c r="N1255" s="13" t="n"/>
      <c r="O1255" s="30" t="n"/>
      <c r="P1255" s="13" t="n"/>
      <c r="Q1255" s="15" t="n"/>
      <c r="R1255" s="17" t="n"/>
      <c r="S1255" s="17" t="n"/>
      <c r="T1255" s="19">
        <f>(Q1255*P1255)*(1-R1255)</f>
        <v/>
      </c>
    </row>
    <row r="1256" ht="16" customHeight="1">
      <c r="B1256" s="1" t="n">
        <v>47</v>
      </c>
      <c r="C1256" s="5" t="n"/>
      <c r="D1256" s="6" t="n"/>
      <c r="E1256" s="6" t="n"/>
      <c r="F1256" s="6" t="n"/>
      <c r="G1256" s="5" t="n"/>
      <c r="H1256" s="5" t="n"/>
      <c r="I1256" s="6" t="n"/>
      <c r="J1256" s="6" t="n"/>
      <c r="K1256" s="6" t="n"/>
      <c r="L1256" s="6" t="n"/>
      <c r="M1256" s="32" t="n"/>
      <c r="N1256" s="13" t="n"/>
      <c r="O1256" s="30" t="n"/>
      <c r="P1256" s="13" t="n"/>
      <c r="Q1256" s="15" t="n"/>
      <c r="R1256" s="17" t="n"/>
      <c r="S1256" s="17" t="n"/>
      <c r="T1256" s="19">
        <f>(Q1256*P1256)*(1-R1256)</f>
        <v/>
      </c>
    </row>
    <row r="1257" ht="16" customHeight="1">
      <c r="B1257" s="1" t="n">
        <v>48</v>
      </c>
      <c r="C1257" s="5" t="n"/>
      <c r="D1257" s="6" t="n"/>
      <c r="E1257" s="6" t="n"/>
      <c r="F1257" s="6" t="n"/>
      <c r="G1257" s="5" t="n"/>
      <c r="H1257" s="5" t="n"/>
      <c r="I1257" s="6" t="n"/>
      <c r="J1257" s="6" t="n"/>
      <c r="K1257" s="6" t="n"/>
      <c r="L1257" s="6" t="n"/>
      <c r="M1257" s="32" t="n"/>
      <c r="N1257" s="13" t="n"/>
      <c r="O1257" s="30" t="n"/>
      <c r="P1257" s="13" t="n"/>
      <c r="Q1257" s="15" t="n"/>
      <c r="R1257" s="17" t="n"/>
      <c r="S1257" s="17" t="n"/>
      <c r="T1257" s="19">
        <f>(Q1257*P1257)*(1-R1257)</f>
        <v/>
      </c>
    </row>
    <row r="1258" ht="16" customHeight="1">
      <c r="B1258" s="1" t="n">
        <v>49</v>
      </c>
      <c r="C1258" s="5" t="n"/>
      <c r="D1258" s="6" t="n"/>
      <c r="E1258" s="6" t="n"/>
      <c r="F1258" s="6" t="n"/>
      <c r="G1258" s="5" t="n"/>
      <c r="H1258" s="5" t="n"/>
      <c r="I1258" s="6" t="n"/>
      <c r="J1258" s="6" t="n"/>
      <c r="K1258" s="6" t="n"/>
      <c r="L1258" s="6" t="n"/>
      <c r="M1258" s="32" t="n"/>
      <c r="N1258" s="13" t="n"/>
      <c r="O1258" s="30" t="n"/>
      <c r="P1258" s="13" t="n"/>
      <c r="Q1258" s="15" t="n"/>
      <c r="R1258" s="17" t="n"/>
      <c r="S1258" s="17" t="n"/>
      <c r="T1258" s="19">
        <f>(Q1258*P1258)*(1-R1258)</f>
        <v/>
      </c>
    </row>
    <row r="1259" ht="16" customHeight="1">
      <c r="B1259" s="1" t="n">
        <v>50</v>
      </c>
      <c r="C1259" s="5" t="n"/>
      <c r="D1259" s="6" t="n"/>
      <c r="E1259" s="6" t="n"/>
      <c r="F1259" s="6" t="n"/>
      <c r="G1259" s="5" t="n"/>
      <c r="H1259" s="5" t="n"/>
      <c r="I1259" s="6" t="n"/>
      <c r="J1259" s="6" t="n"/>
      <c r="K1259" s="6" t="n"/>
      <c r="L1259" s="6" t="n"/>
      <c r="M1259" s="32" t="n"/>
      <c r="N1259" s="13" t="n"/>
      <c r="O1259" s="30" t="n"/>
      <c r="P1259" s="13" t="n"/>
      <c r="Q1259" s="15" t="n"/>
      <c r="R1259" s="17" t="n"/>
      <c r="S1259" s="17" t="n"/>
      <c r="T1259" s="19">
        <f>(Q1259*P1259)*(1-R1259)</f>
        <v/>
      </c>
    </row>
    <row r="1260" ht="16" customHeight="1">
      <c r="B1260" s="1" t="n">
        <v>51</v>
      </c>
      <c r="C1260" s="5" t="n"/>
      <c r="D1260" s="6" t="n"/>
      <c r="E1260" s="6" t="n"/>
      <c r="F1260" s="6" t="n"/>
      <c r="G1260" s="5" t="n"/>
      <c r="H1260" s="5" t="n"/>
      <c r="I1260" s="6" t="n"/>
      <c r="J1260" s="6" t="n"/>
      <c r="K1260" s="6" t="n"/>
      <c r="L1260" s="6" t="n"/>
      <c r="M1260" s="32" t="n"/>
      <c r="N1260" s="13" t="n"/>
      <c r="O1260" s="30" t="n"/>
      <c r="P1260" s="13" t="n"/>
      <c r="Q1260" s="15" t="n"/>
      <c r="R1260" s="17" t="n"/>
      <c r="S1260" s="17" t="n"/>
      <c r="T1260" s="19">
        <f>(Q1260*P1260)*(1-R1260)</f>
        <v/>
      </c>
    </row>
    <row r="1261" ht="16" customHeight="1">
      <c r="B1261" s="1" t="n">
        <v>52</v>
      </c>
      <c r="C1261" s="5" t="n"/>
      <c r="D1261" s="6" t="n"/>
      <c r="E1261" s="6" t="n"/>
      <c r="F1261" s="6" t="n"/>
      <c r="G1261" s="5" t="n"/>
      <c r="H1261" s="5" t="n"/>
      <c r="I1261" s="6" t="n"/>
      <c r="J1261" s="6" t="n"/>
      <c r="K1261" s="6" t="n"/>
      <c r="L1261" s="6" t="n"/>
      <c r="M1261" s="32" t="n"/>
      <c r="N1261" s="13" t="n"/>
      <c r="O1261" s="30" t="n"/>
      <c r="P1261" s="13" t="n"/>
      <c r="Q1261" s="15" t="n"/>
      <c r="R1261" s="17" t="n"/>
      <c r="S1261" s="17" t="n"/>
      <c r="T1261" s="19">
        <f>(Q1261*P1261)*(1-R1261)</f>
        <v/>
      </c>
    </row>
    <row r="1262" ht="16" customHeight="1">
      <c r="B1262" s="1" t="n">
        <v>53</v>
      </c>
      <c r="C1262" s="5" t="n"/>
      <c r="D1262" s="6" t="n"/>
      <c r="E1262" s="6" t="n"/>
      <c r="F1262" s="6" t="n"/>
      <c r="G1262" s="5" t="n"/>
      <c r="H1262" s="5" t="n"/>
      <c r="I1262" s="6" t="n"/>
      <c r="J1262" s="6" t="n"/>
      <c r="K1262" s="6" t="n"/>
      <c r="L1262" s="6" t="n"/>
      <c r="M1262" s="32" t="n"/>
      <c r="N1262" s="13" t="n"/>
      <c r="O1262" s="30" t="n"/>
      <c r="P1262" s="13" t="n"/>
      <c r="Q1262" s="15" t="n"/>
      <c r="R1262" s="17" t="n"/>
      <c r="S1262" s="17" t="n"/>
      <c r="T1262" s="19">
        <f>(Q1262*P1262)*(1-R1262)</f>
        <v/>
      </c>
    </row>
    <row r="1263" ht="16" customHeight="1">
      <c r="B1263" s="1" t="n">
        <v>54</v>
      </c>
      <c r="C1263" s="5" t="n"/>
      <c r="D1263" s="6" t="n"/>
      <c r="E1263" s="6" t="n"/>
      <c r="F1263" s="6" t="n"/>
      <c r="G1263" s="5" t="n"/>
      <c r="H1263" s="5" t="n"/>
      <c r="I1263" s="6" t="n"/>
      <c r="J1263" s="6" t="n"/>
      <c r="K1263" s="6" t="n"/>
      <c r="L1263" s="6" t="n"/>
      <c r="M1263" s="32" t="n"/>
      <c r="N1263" s="13" t="n"/>
      <c r="O1263" s="30" t="n"/>
      <c r="P1263" s="13" t="n"/>
      <c r="Q1263" s="15" t="n"/>
      <c r="R1263" s="17" t="n"/>
      <c r="S1263" s="17" t="n"/>
      <c r="T1263" s="19">
        <f>(Q1263*P1263)*(1-R1263)</f>
        <v/>
      </c>
    </row>
    <row r="1264" ht="16" customHeight="1">
      <c r="B1264" s="1" t="n">
        <v>55</v>
      </c>
      <c r="C1264" s="5" t="n"/>
      <c r="D1264" s="6" t="n"/>
      <c r="E1264" s="6" t="n"/>
      <c r="F1264" s="6" t="n"/>
      <c r="G1264" s="5" t="n"/>
      <c r="H1264" s="5" t="n"/>
      <c r="I1264" s="6" t="n"/>
      <c r="J1264" s="6" t="n"/>
      <c r="K1264" s="6" t="n"/>
      <c r="L1264" s="6" t="n"/>
      <c r="M1264" s="20" t="n"/>
      <c r="N1264" s="13" t="n"/>
      <c r="O1264" s="30" t="n"/>
      <c r="P1264" s="13" t="n"/>
      <c r="Q1264" s="15" t="n"/>
      <c r="R1264" s="17" t="n"/>
      <c r="S1264" s="17" t="n"/>
      <c r="T1264" s="19">
        <f>(Q1264*P1264)*(1-R1264)</f>
        <v/>
      </c>
    </row>
    <row r="1265" ht="16" customHeight="1">
      <c r="B1265" s="1" t="n">
        <v>56</v>
      </c>
      <c r="C1265" s="5" t="n"/>
      <c r="D1265" s="6" t="n"/>
      <c r="E1265" s="6" t="n"/>
      <c r="F1265" s="6" t="n"/>
      <c r="G1265" s="5" t="n"/>
      <c r="H1265" s="5" t="n"/>
      <c r="I1265" s="6" t="n"/>
      <c r="J1265" s="6" t="n"/>
      <c r="K1265" s="6" t="n"/>
      <c r="L1265" s="6" t="n"/>
      <c r="M1265" s="20" t="n"/>
      <c r="N1265" s="13" t="n"/>
      <c r="O1265" s="30" t="n"/>
      <c r="P1265" s="13" t="n"/>
      <c r="Q1265" s="15" t="n"/>
      <c r="R1265" s="17" t="n"/>
      <c r="S1265" s="17" t="n"/>
      <c r="T1265" s="19">
        <f>(Q1265*P1265)*(1-R1265)</f>
        <v/>
      </c>
    </row>
    <row r="1266" ht="16" customHeight="1">
      <c r="B1266" s="1" t="n">
        <v>57</v>
      </c>
      <c r="C1266" s="5" t="n"/>
      <c r="D1266" s="6" t="n"/>
      <c r="E1266" s="6" t="n"/>
      <c r="F1266" s="6" t="n"/>
      <c r="G1266" s="5" t="n"/>
      <c r="H1266" s="5" t="n"/>
      <c r="I1266" s="6" t="n"/>
      <c r="J1266" s="6" t="n"/>
      <c r="K1266" s="6" t="n"/>
      <c r="L1266" s="6" t="n"/>
      <c r="M1266" s="32" t="n"/>
      <c r="N1266" s="13" t="n"/>
      <c r="O1266" s="30" t="n"/>
      <c r="P1266" s="13" t="n"/>
      <c r="Q1266" s="15" t="n"/>
      <c r="R1266" s="17" t="n"/>
      <c r="S1266" s="17" t="n"/>
      <c r="T1266" s="19">
        <f>(Q1266*P1266)*(1-R1266)</f>
        <v/>
      </c>
    </row>
    <row r="1267" ht="16" customHeight="1">
      <c r="B1267" s="1" t="n">
        <v>58</v>
      </c>
      <c r="C1267" s="5" t="n"/>
      <c r="D1267" s="6" t="n"/>
      <c r="E1267" s="6" t="n"/>
      <c r="F1267" s="6" t="n"/>
      <c r="G1267" s="5" t="n"/>
      <c r="H1267" s="5" t="n"/>
      <c r="I1267" s="6" t="n"/>
      <c r="J1267" s="6" t="n"/>
      <c r="K1267" s="6" t="n"/>
      <c r="L1267" s="6" t="n"/>
      <c r="M1267" s="32" t="n"/>
      <c r="N1267" s="13" t="n"/>
      <c r="O1267" s="30" t="n"/>
      <c r="P1267" s="13" t="n"/>
      <c r="Q1267" s="15" t="n"/>
      <c r="R1267" s="17" t="n"/>
      <c r="S1267" s="17" t="n"/>
      <c r="T1267" s="19">
        <f>(Q1267*P1267)*(1-R1267)</f>
        <v/>
      </c>
    </row>
    <row r="1268" ht="16" customHeight="1">
      <c r="B1268" s="1" t="n">
        <v>1</v>
      </c>
      <c r="C1268" s="5" t="n"/>
      <c r="D1268" s="6" t="n"/>
      <c r="E1268" s="6" t="n"/>
      <c r="F1268" s="6" t="n"/>
      <c r="G1268" s="5" t="n"/>
      <c r="H1268" s="5" t="n"/>
      <c r="I1268" s="6" t="n"/>
      <c r="J1268" s="6" t="n"/>
      <c r="K1268" s="6" t="n"/>
      <c r="L1268" s="49" t="n"/>
      <c r="M1268" s="20" t="n"/>
      <c r="N1268" s="13" t="n"/>
      <c r="O1268" s="30" t="n"/>
      <c r="P1268" s="13" t="n"/>
      <c r="Q1268" s="15" t="n"/>
      <c r="R1268" s="17" t="n"/>
      <c r="S1268" s="17" t="n"/>
      <c r="T1268" s="19">
        <f>(Q1268*P1268)*(1-R1268)</f>
        <v/>
      </c>
    </row>
    <row r="1269" ht="16" customHeight="1">
      <c r="B1269" s="1" t="n">
        <v>2</v>
      </c>
      <c r="C1269" s="5" t="n"/>
      <c r="D1269" s="6" t="n"/>
      <c r="E1269" s="6" t="n"/>
      <c r="F1269" s="6" t="n"/>
      <c r="G1269" s="5" t="n"/>
      <c r="H1269" s="5" t="n"/>
      <c r="I1269" s="6" t="n"/>
      <c r="J1269" s="6" t="n"/>
      <c r="K1269" s="6" t="n"/>
      <c r="L1269" s="6" t="n"/>
      <c r="M1269" s="20" t="n"/>
      <c r="N1269" s="13" t="n"/>
      <c r="O1269" s="30" t="n"/>
      <c r="P1269" s="13" t="n"/>
      <c r="Q1269" s="15" t="n"/>
      <c r="R1269" s="17" t="n"/>
      <c r="S1269" s="17" t="n"/>
      <c r="T1269" s="19">
        <f>(Q1269*P1269)*(1-R1269)</f>
        <v/>
      </c>
    </row>
    <row r="1270" ht="16" customHeight="1">
      <c r="B1270" s="1" t="n">
        <v>3</v>
      </c>
      <c r="C1270" s="5" t="n"/>
      <c r="D1270" s="6" t="n"/>
      <c r="E1270" s="6" t="n"/>
      <c r="F1270" s="6" t="n"/>
      <c r="G1270" s="5" t="n"/>
      <c r="H1270" s="5" t="n"/>
      <c r="I1270" s="6" t="n"/>
      <c r="J1270" s="6" t="n"/>
      <c r="K1270" s="6" t="n"/>
      <c r="L1270" s="6" t="n"/>
      <c r="M1270" s="20" t="n"/>
      <c r="N1270" s="13" t="n"/>
      <c r="O1270" s="30" t="n"/>
      <c r="P1270" s="13" t="n"/>
      <c r="Q1270" s="15" t="n"/>
      <c r="R1270" s="17" t="n"/>
      <c r="S1270" s="17" t="n"/>
      <c r="T1270" s="19">
        <f>(Q1270*P1270)*(1-R1270)</f>
        <v/>
      </c>
    </row>
    <row r="1271" ht="16" customHeight="1">
      <c r="B1271" s="1" t="n">
        <v>4</v>
      </c>
      <c r="C1271" s="5" t="n"/>
      <c r="D1271" s="6" t="n"/>
      <c r="E1271" s="6" t="n"/>
      <c r="F1271" s="6" t="n"/>
      <c r="G1271" s="5" t="n"/>
      <c r="H1271" s="5" t="n"/>
      <c r="I1271" s="6" t="n"/>
      <c r="J1271" s="6" t="n"/>
      <c r="K1271" s="6" t="n"/>
      <c r="L1271" s="6" t="n"/>
      <c r="M1271" s="20" t="n"/>
      <c r="N1271" s="13" t="n"/>
      <c r="O1271" s="30" t="n"/>
      <c r="P1271" s="13" t="n"/>
      <c r="Q1271" s="15" t="n"/>
      <c r="R1271" s="17" t="n"/>
      <c r="S1271" s="17" t="n"/>
      <c r="T1271" s="19">
        <f>(Q1271*P1271)*(1-R1271)</f>
        <v/>
      </c>
    </row>
    <row r="1272" ht="16" customHeight="1">
      <c r="B1272" s="1" t="n">
        <v>5</v>
      </c>
      <c r="C1272" s="5" t="n"/>
      <c r="D1272" s="6" t="n"/>
      <c r="E1272" s="6" t="n"/>
      <c r="F1272" s="6" t="n"/>
      <c r="G1272" s="5" t="n"/>
      <c r="H1272" s="5" t="n"/>
      <c r="I1272" s="6" t="n"/>
      <c r="J1272" s="6" t="n"/>
      <c r="K1272" s="6" t="n"/>
      <c r="L1272" s="6" t="n"/>
      <c r="M1272" s="20" t="n"/>
      <c r="N1272" s="13" t="n"/>
      <c r="O1272" s="30" t="n"/>
      <c r="P1272" s="13" t="n"/>
      <c r="Q1272" s="15" t="n"/>
      <c r="R1272" s="17" t="n"/>
      <c r="S1272" s="17" t="n"/>
      <c r="T1272" s="19">
        <f>(Q1272*P1272)*(1-R1272)</f>
        <v/>
      </c>
    </row>
    <row r="1273" ht="16" customHeight="1">
      <c r="B1273" s="1" t="n">
        <v>6</v>
      </c>
      <c r="C1273" s="5" t="n"/>
      <c r="D1273" s="6" t="n"/>
      <c r="E1273" s="6" t="n"/>
      <c r="F1273" s="6" t="n"/>
      <c r="G1273" s="5" t="n"/>
      <c r="H1273" s="5" t="n"/>
      <c r="I1273" s="6" t="n"/>
      <c r="J1273" s="6" t="n"/>
      <c r="K1273" s="6" t="n"/>
      <c r="L1273" s="6" t="n"/>
      <c r="M1273" s="20" t="n"/>
      <c r="N1273" s="13" t="n"/>
      <c r="O1273" s="30" t="n"/>
      <c r="P1273" s="13" t="n"/>
      <c r="Q1273" s="15" t="n"/>
      <c r="R1273" s="17" t="n"/>
      <c r="S1273" s="17" t="n"/>
      <c r="T1273" s="19">
        <f>(Q1273*P1273)*(1-R1273)</f>
        <v/>
      </c>
    </row>
    <row r="1274" ht="16" customHeight="1">
      <c r="B1274" s="1" t="n">
        <v>7</v>
      </c>
      <c r="C1274" s="5" t="n"/>
      <c r="D1274" s="6" t="n"/>
      <c r="E1274" s="6" t="n"/>
      <c r="F1274" s="6" t="n"/>
      <c r="G1274" s="5" t="n"/>
      <c r="H1274" s="5" t="n"/>
      <c r="I1274" s="6" t="n"/>
      <c r="J1274" s="6" t="n"/>
      <c r="K1274" s="6" t="n"/>
      <c r="L1274" s="6" t="n"/>
      <c r="M1274" s="20" t="n"/>
      <c r="N1274" s="13" t="n"/>
      <c r="O1274" s="30" t="n"/>
      <c r="P1274" s="13" t="n"/>
      <c r="Q1274" s="15" t="n"/>
      <c r="R1274" s="17" t="n"/>
      <c r="S1274" s="17" t="n"/>
      <c r="T1274" s="19">
        <f>(Q1274*P1274)*(1-R1274)</f>
        <v/>
      </c>
    </row>
    <row r="1275" ht="16" customHeight="1">
      <c r="B1275" s="1" t="n">
        <v>8</v>
      </c>
      <c r="C1275" s="5" t="n"/>
      <c r="D1275" s="6" t="n"/>
      <c r="E1275" s="6" t="n"/>
      <c r="F1275" s="6" t="n"/>
      <c r="G1275" s="5" t="n"/>
      <c r="H1275" s="5" t="n"/>
      <c r="I1275" s="6" t="n"/>
      <c r="J1275" s="6" t="n"/>
      <c r="K1275" s="6" t="n"/>
      <c r="L1275" s="6" t="n"/>
      <c r="M1275" s="20" t="n"/>
      <c r="N1275" s="13" t="n"/>
      <c r="O1275" s="30" t="n"/>
      <c r="P1275" s="13" t="n"/>
      <c r="Q1275" s="15" t="n"/>
      <c r="R1275" s="17" t="n"/>
      <c r="S1275" s="17" t="n"/>
      <c r="T1275" s="19">
        <f>(Q1275*P1275)*(1-R1275)</f>
        <v/>
      </c>
    </row>
    <row r="1276" ht="16" customHeight="1">
      <c r="B1276" s="1" t="n">
        <v>9</v>
      </c>
      <c r="C1276" s="5" t="n"/>
      <c r="D1276" s="6" t="n"/>
      <c r="E1276" s="6" t="n"/>
      <c r="F1276" s="6" t="n"/>
      <c r="G1276" s="5" t="n"/>
      <c r="H1276" s="5" t="n"/>
      <c r="I1276" s="6" t="n"/>
      <c r="J1276" s="6" t="n"/>
      <c r="K1276" s="6" t="n"/>
      <c r="L1276" s="6" t="n"/>
      <c r="M1276" s="20" t="n"/>
      <c r="N1276" s="13" t="n"/>
      <c r="O1276" s="30" t="n"/>
      <c r="P1276" s="13" t="n"/>
      <c r="Q1276" s="15" t="n"/>
      <c r="R1276" s="17" t="n"/>
      <c r="S1276" s="17" t="n"/>
      <c r="T1276" s="19">
        <f>(Q1276*P1276)*(1-R1276)</f>
        <v/>
      </c>
    </row>
    <row r="1277" ht="16" customHeight="1">
      <c r="B1277" s="1" t="n">
        <v>10</v>
      </c>
      <c r="C1277" s="5" t="n"/>
      <c r="D1277" s="6" t="n"/>
      <c r="E1277" s="6" t="n"/>
      <c r="F1277" s="6" t="n"/>
      <c r="G1277" s="5" t="n"/>
      <c r="H1277" s="5" t="n"/>
      <c r="I1277" s="6" t="n"/>
      <c r="J1277" s="6" t="n"/>
      <c r="K1277" s="6" t="n"/>
      <c r="L1277" s="6" t="n"/>
      <c r="M1277" s="20" t="n"/>
      <c r="N1277" s="13" t="n"/>
      <c r="O1277" s="30" t="n"/>
      <c r="P1277" s="13" t="n"/>
      <c r="Q1277" s="15" t="n"/>
      <c r="R1277" s="17" t="n"/>
      <c r="S1277" s="17" t="n"/>
      <c r="T1277" s="19">
        <f>(Q1277*P1277)*(1-R1277)</f>
        <v/>
      </c>
    </row>
    <row r="1278" ht="16" customHeight="1">
      <c r="B1278" s="1" t="n">
        <v>11</v>
      </c>
      <c r="C1278" s="5" t="n"/>
      <c r="D1278" s="6" t="n"/>
      <c r="E1278" s="6" t="n"/>
      <c r="F1278" s="6" t="n"/>
      <c r="G1278" s="5" t="n"/>
      <c r="H1278" s="5" t="n"/>
      <c r="I1278" s="6" t="n"/>
      <c r="J1278" s="6" t="n"/>
      <c r="K1278" s="6" t="n"/>
      <c r="L1278" s="6" t="n"/>
      <c r="M1278" s="20" t="n"/>
      <c r="N1278" s="13" t="n"/>
      <c r="O1278" s="30" t="n"/>
      <c r="P1278" s="13" t="n"/>
      <c r="Q1278" s="15" t="n"/>
      <c r="R1278" s="17" t="n"/>
      <c r="S1278" s="17" t="n"/>
      <c r="T1278" s="19">
        <f>(Q1278*P1278)*(1-R1278)</f>
        <v/>
      </c>
    </row>
    <row r="1279" ht="16" customHeight="1">
      <c r="B1279" s="1" t="n">
        <v>12</v>
      </c>
      <c r="C1279" s="5" t="n"/>
      <c r="D1279" s="6" t="n"/>
      <c r="E1279" s="6" t="n"/>
      <c r="F1279" s="6" t="n"/>
      <c r="G1279" s="5" t="n"/>
      <c r="H1279" s="5" t="n"/>
      <c r="I1279" s="6" t="n"/>
      <c r="J1279" s="6" t="n"/>
      <c r="K1279" s="6" t="n"/>
      <c r="L1279" s="6" t="inlineStr">
        <is>
          <t>Omrat</t>
        </is>
      </c>
      <c r="M1279" s="20" t="inlineStr">
        <is>
          <t>955.070.841.1</t>
        </is>
      </c>
      <c r="N1279" s="20" t="inlineStr">
        <is>
          <t>AJ22-0104</t>
        </is>
      </c>
      <c r="O1279" s="30" t="inlineStr">
        <is>
          <t>V</t>
        </is>
      </c>
      <c r="P1279" s="13" t="n">
        <v>1</v>
      </c>
      <c r="Q1279" s="15" t="n">
        <v>252</v>
      </c>
      <c r="R1279" s="17" t="n">
        <v>0</v>
      </c>
      <c r="S1279" s="17" t="n"/>
      <c r="T1279" s="19">
        <f>(Q1279*P1279)*(1-R1279)</f>
        <v/>
      </c>
    </row>
    <row r="1280" ht="16" customHeight="1">
      <c r="B1280" s="1" t="n">
        <v>13</v>
      </c>
      <c r="C1280" s="5" t="n"/>
      <c r="D1280" s="6" t="n"/>
      <c r="E1280" s="6" t="n"/>
      <c r="F1280" s="6" t="n"/>
      <c r="G1280" s="5" t="n"/>
      <c r="H1280" s="5" t="n"/>
      <c r="I1280" s="6" t="n"/>
      <c r="J1280" s="6" t="n"/>
      <c r="K1280" s="6" t="n"/>
      <c r="L1280" s="6" t="n"/>
      <c r="M1280" s="20" t="n"/>
      <c r="N1280" s="13" t="n"/>
      <c r="O1280" s="30" t="n"/>
      <c r="P1280" s="13" t="n"/>
      <c r="Q1280" s="15" t="n"/>
      <c r="R1280" s="17" t="n"/>
      <c r="S1280" s="17" t="n"/>
      <c r="T1280" s="19">
        <f>(Q1280*P1280)*(1-R1280)</f>
        <v/>
      </c>
    </row>
    <row r="1281" ht="16" customHeight="1">
      <c r="B1281" s="1" t="n">
        <v>14</v>
      </c>
      <c r="C1281" s="5" t="n"/>
      <c r="D1281" s="6" t="n"/>
      <c r="E1281" s="6" t="n"/>
      <c r="F1281" s="6" t="n"/>
      <c r="G1281" s="5" t="n"/>
      <c r="H1281" s="5" t="n"/>
      <c r="I1281" s="6" t="n"/>
      <c r="J1281" s="6" t="n"/>
      <c r="K1281" s="6" t="n"/>
      <c r="L1281" s="6" t="n"/>
      <c r="M1281" s="20" t="n"/>
      <c r="N1281" s="13" t="n"/>
      <c r="O1281" s="30" t="n"/>
      <c r="P1281" s="13" t="n"/>
      <c r="Q1281" s="15" t="n"/>
      <c r="R1281" s="17" t="n"/>
      <c r="S1281" s="17" t="n"/>
      <c r="T1281" s="19">
        <f>(Q1281*P1281)*(1-R1281)</f>
        <v/>
      </c>
    </row>
    <row r="1282" ht="16" customHeight="1">
      <c r="B1282" s="1" t="n">
        <v>15</v>
      </c>
      <c r="C1282" s="5" t="n"/>
      <c r="D1282" s="6" t="n"/>
      <c r="E1282" s="6" t="n"/>
      <c r="F1282" s="6" t="n"/>
      <c r="G1282" s="5" t="n"/>
      <c r="H1282" s="5" t="n"/>
      <c r="I1282" s="6" t="n"/>
      <c r="J1282" s="6" t="n"/>
      <c r="K1282" s="6" t="n"/>
      <c r="L1282" s="6" t="n"/>
      <c r="M1282" s="20" t="n"/>
      <c r="N1282" s="13" t="n"/>
      <c r="O1282" s="30" t="n"/>
      <c r="P1282" s="13" t="n"/>
      <c r="Q1282" s="15" t="n"/>
      <c r="R1282" s="17" t="n"/>
      <c r="S1282" s="17" t="n"/>
      <c r="T1282" s="19">
        <f>(Q1282*P1282)*(1-R1282)</f>
        <v/>
      </c>
    </row>
    <row r="1283" ht="16" customHeight="1">
      <c r="B1283" s="1" t="n">
        <v>16</v>
      </c>
      <c r="C1283" s="5" t="n"/>
      <c r="D1283" s="6" t="n"/>
      <c r="E1283" s="6" t="n"/>
      <c r="F1283" s="6" t="n"/>
      <c r="G1283" s="5" t="n"/>
      <c r="H1283" s="5" t="n"/>
      <c r="I1283" s="6" t="n"/>
      <c r="J1283" s="6" t="n"/>
      <c r="K1283" s="6" t="n"/>
      <c r="L1283" s="6" t="inlineStr">
        <is>
          <t>Ormat</t>
        </is>
      </c>
      <c r="M1283" s="20" t="inlineStr">
        <is>
          <t>955.070.839.1</t>
        </is>
      </c>
      <c r="N1283" s="13" t="inlineStr">
        <is>
          <t>AJ22-0504</t>
        </is>
      </c>
      <c r="O1283" s="30" t="inlineStr">
        <is>
          <t>V</t>
        </is>
      </c>
      <c r="P1283" s="13" t="n">
        <v>1</v>
      </c>
      <c r="Q1283" s="15" t="n">
        <v>158</v>
      </c>
      <c r="R1283" s="17" t="n">
        <v>0</v>
      </c>
      <c r="S1283" s="17" t="n"/>
      <c r="T1283" s="19">
        <f>(Q1283*P1283)*(1-R1283)</f>
        <v/>
      </c>
    </row>
    <row r="1284" ht="16" customHeight="1">
      <c r="B1284" s="1" t="n">
        <v>17</v>
      </c>
      <c r="C1284" s="5" t="n"/>
      <c r="D1284" s="6" t="n"/>
      <c r="E1284" s="6" t="n"/>
      <c r="F1284" s="6" t="n"/>
      <c r="G1284" s="5" t="n"/>
      <c r="H1284" s="5" t="n"/>
      <c r="I1284" s="6" t="n"/>
      <c r="J1284" s="6" t="n"/>
      <c r="K1284" s="6" t="n"/>
      <c r="L1284" s="6" t="n"/>
      <c r="M1284" s="20" t="n"/>
      <c r="N1284" s="13" t="n"/>
      <c r="O1284" s="30" t="n"/>
      <c r="P1284" s="13" t="n"/>
      <c r="Q1284" s="15" t="n"/>
      <c r="R1284" s="17" t="n"/>
      <c r="S1284" s="17" t="n"/>
      <c r="T1284" s="19">
        <f>(Q1284*P1284)*(1-R1284)</f>
        <v/>
      </c>
    </row>
    <row r="1285" ht="16" customHeight="1">
      <c r="B1285" s="1" t="n">
        <v>18</v>
      </c>
      <c r="C1285" s="5" t="n"/>
      <c r="D1285" s="6" t="n"/>
      <c r="E1285" s="6" t="n"/>
      <c r="F1285" s="6" t="n"/>
      <c r="G1285" s="5" t="n"/>
      <c r="H1285" s="5" t="n"/>
      <c r="I1285" s="6" t="n"/>
      <c r="J1285" s="6" t="n"/>
      <c r="K1285" s="6" t="n"/>
      <c r="L1285" s="6" t="n"/>
      <c r="M1285" s="20" t="n"/>
      <c r="N1285" s="13" t="n"/>
      <c r="O1285" s="30" t="n"/>
      <c r="P1285" s="13" t="n"/>
      <c r="Q1285" s="15" t="n"/>
      <c r="R1285" s="17" t="n"/>
      <c r="S1285" s="17" t="n"/>
      <c r="T1285" s="19">
        <f>(Q1285*P1285)*(1-R1285)</f>
        <v/>
      </c>
    </row>
    <row r="1286" ht="16" customHeight="1">
      <c r="B1286" s="1" t="n">
        <v>19</v>
      </c>
      <c r="C1286" s="5" t="n"/>
      <c r="D1286" s="6" t="n"/>
      <c r="E1286" s="6" t="n"/>
      <c r="F1286" s="6" t="n"/>
      <c r="G1286" s="5" t="n"/>
      <c r="H1286" s="5" t="n"/>
      <c r="I1286" s="6" t="n"/>
      <c r="J1286" s="6" t="n"/>
      <c r="K1286" s="6" t="n"/>
      <c r="L1286" s="6" t="n"/>
      <c r="M1286" s="20" t="n"/>
      <c r="N1286" s="13" t="n"/>
      <c r="O1286" s="30" t="n"/>
      <c r="P1286" s="13" t="n"/>
      <c r="Q1286" s="15" t="n"/>
      <c r="R1286" s="17" t="n"/>
      <c r="S1286" s="17" t="n"/>
      <c r="T1286" s="19">
        <f>(Q1286*P1286)*(1-R1286)</f>
        <v/>
      </c>
    </row>
    <row r="1287" ht="16" customHeight="1">
      <c r="B1287" s="1" t="n">
        <v>20</v>
      </c>
      <c r="C1287" s="5" t="n"/>
      <c r="D1287" s="6" t="n"/>
      <c r="E1287" s="6" t="n"/>
      <c r="F1287" s="6" t="n"/>
      <c r="G1287" s="5" t="n"/>
      <c r="H1287" s="5" t="n"/>
      <c r="I1287" s="6" t="n"/>
      <c r="J1287" s="6" t="n"/>
      <c r="K1287" s="6" t="n"/>
      <c r="L1287" s="6" t="n"/>
      <c r="M1287" s="20" t="n"/>
      <c r="N1287" s="13" t="n"/>
      <c r="O1287" s="30" t="n"/>
      <c r="P1287" s="13" t="n"/>
      <c r="Q1287" s="15" t="n"/>
      <c r="R1287" s="17" t="n"/>
      <c r="S1287" s="17" t="n"/>
      <c r="T1287" s="19">
        <f>(Q1287*P1287)*(1-R1287)</f>
        <v/>
      </c>
    </row>
    <row r="1288" ht="16" customHeight="1">
      <c r="B1288" s="1" t="n">
        <v>21</v>
      </c>
      <c r="C1288" s="5" t="n"/>
      <c r="D1288" s="6" t="n"/>
      <c r="E1288" s="6" t="n"/>
      <c r="F1288" s="6" t="n"/>
      <c r="G1288" s="5" t="n"/>
      <c r="H1288" s="5" t="n"/>
      <c r="I1288" s="6" t="n"/>
      <c r="J1288" s="6" t="n"/>
      <c r="K1288" s="6" t="n"/>
      <c r="L1288" s="6" t="n"/>
      <c r="M1288" s="20" t="n"/>
      <c r="N1288" s="13" t="n"/>
      <c r="O1288" s="30" t="n"/>
      <c r="P1288" s="13" t="n"/>
      <c r="Q1288" s="15" t="n"/>
      <c r="R1288" s="17" t="n"/>
      <c r="S1288" s="17" t="n"/>
      <c r="T1288" s="19">
        <f>(Q1288*P1288)*(1-R1288)</f>
        <v/>
      </c>
    </row>
    <row r="1289" ht="16" customHeight="1">
      <c r="B1289" s="1" t="n">
        <v>22</v>
      </c>
      <c r="C1289" s="5" t="n"/>
      <c r="D1289" s="6" t="n"/>
      <c r="E1289" s="6" t="n"/>
      <c r="F1289" s="6" t="n"/>
      <c r="G1289" s="5" t="n"/>
      <c r="H1289" s="5" t="n"/>
      <c r="I1289" s="6" t="n"/>
      <c r="J1289" s="6" t="n"/>
      <c r="K1289" s="6" t="n"/>
      <c r="L1289" s="6" t="n"/>
      <c r="M1289" s="20" t="n"/>
      <c r="N1289" s="13" t="n"/>
      <c r="O1289" s="30" t="n"/>
      <c r="P1289" s="13" t="n"/>
      <c r="Q1289" s="15" t="n"/>
      <c r="R1289" s="17" t="n"/>
      <c r="S1289" s="17" t="n"/>
      <c r="T1289" s="19">
        <f>(Q1289*P1289)*(1-R1289)</f>
        <v/>
      </c>
    </row>
    <row r="1290" ht="16" customHeight="1">
      <c r="B1290" s="1" t="n">
        <v>23</v>
      </c>
      <c r="C1290" s="5" t="n"/>
      <c r="D1290" s="6" t="n"/>
      <c r="E1290" s="6" t="n"/>
      <c r="F1290" s="6" t="n"/>
      <c r="G1290" s="5" t="n"/>
      <c r="H1290" s="5" t="n"/>
      <c r="I1290" s="6" t="n"/>
      <c r="J1290" s="6" t="n"/>
      <c r="K1290" s="6" t="n"/>
      <c r="L1290" s="6" t="n"/>
      <c r="M1290" s="20" t="n"/>
      <c r="N1290" s="13" t="n"/>
      <c r="O1290" s="30" t="n"/>
      <c r="P1290" s="13" t="n"/>
      <c r="Q1290" s="15" t="n"/>
      <c r="R1290" s="17" t="n"/>
      <c r="S1290" s="17" t="n"/>
      <c r="T1290" s="19" t="n"/>
    </row>
    <row r="1291" ht="16" customHeight="1">
      <c r="B1291" s="1" t="n">
        <v>24</v>
      </c>
      <c r="C1291" s="5" t="n"/>
      <c r="D1291" s="6" t="n"/>
      <c r="E1291" s="6" t="n"/>
      <c r="F1291" s="6" t="n"/>
      <c r="G1291" s="5" t="n"/>
      <c r="H1291" s="5" t="n"/>
      <c r="I1291" s="6" t="n"/>
      <c r="J1291" s="6" t="n"/>
      <c r="K1291" s="6" t="n"/>
      <c r="L1291" s="6" t="n"/>
      <c r="M1291" s="20" t="n"/>
      <c r="N1291" s="13" t="n"/>
      <c r="O1291" s="30" t="n"/>
      <c r="P1291" s="13" t="n"/>
      <c r="Q1291" s="15" t="n"/>
      <c r="R1291" s="17" t="n"/>
      <c r="S1291" s="17" t="n"/>
      <c r="T1291" s="19">
        <f>(Q1291*P1291)*(1-R1291)</f>
        <v/>
      </c>
    </row>
    <row r="1292" ht="16" customHeight="1">
      <c r="B1292" s="1" t="n">
        <v>25</v>
      </c>
      <c r="C1292" s="5" t="n"/>
      <c r="D1292" s="6" t="n"/>
      <c r="E1292" s="6" t="n"/>
      <c r="F1292" s="6" t="n"/>
      <c r="G1292" s="5" t="n"/>
      <c r="H1292" s="5" t="n"/>
      <c r="I1292" s="6" t="n"/>
      <c r="J1292" s="6" t="n"/>
      <c r="K1292" s="6" t="n"/>
      <c r="L1292" s="6" t="n"/>
      <c r="M1292" s="20" t="n"/>
      <c r="N1292" s="13" t="n"/>
      <c r="O1292" s="30" t="n"/>
      <c r="P1292" s="13" t="n"/>
      <c r="Q1292" s="15" t="n"/>
      <c r="R1292" s="17" t="n"/>
      <c r="S1292" s="17" t="n"/>
      <c r="T1292" s="19">
        <f>(Q1292*P1292)*(1-R1292)</f>
        <v/>
      </c>
    </row>
    <row r="1293" ht="16" customHeight="1">
      <c r="B1293" s="1" t="n">
        <v>26</v>
      </c>
      <c r="C1293" s="5" t="n"/>
      <c r="D1293" s="6" t="n"/>
      <c r="E1293" s="6" t="n"/>
      <c r="F1293" s="6" t="n"/>
      <c r="G1293" s="5" t="n"/>
      <c r="H1293" s="5" t="n"/>
      <c r="I1293" s="6" t="n"/>
      <c r="J1293" s="6" t="n"/>
      <c r="K1293" s="6" t="n"/>
      <c r="L1293" s="6" t="n"/>
      <c r="M1293" s="20" t="n"/>
      <c r="N1293" s="13" t="n"/>
      <c r="O1293" s="30" t="n"/>
      <c r="P1293" s="13" t="n"/>
      <c r="Q1293" s="15" t="n"/>
      <c r="R1293" s="17" t="n"/>
      <c r="S1293" s="17" t="n"/>
      <c r="T1293" s="19">
        <f>(Q1293*P1293)*(1-R1293)</f>
        <v/>
      </c>
    </row>
    <row r="1294" ht="16" customHeight="1">
      <c r="B1294" s="1" t="n">
        <v>27</v>
      </c>
      <c r="C1294" s="5" t="n"/>
      <c r="D1294" s="6" t="n"/>
      <c r="E1294" s="6" t="n"/>
      <c r="F1294" s="6" t="n"/>
      <c r="G1294" s="5" t="n"/>
      <c r="H1294" s="5" t="n"/>
      <c r="I1294" s="6" t="n"/>
      <c r="J1294" s="6" t="n"/>
      <c r="K1294" s="6" t="n"/>
      <c r="L1294" s="13" t="n"/>
      <c r="M1294" s="13" t="n"/>
      <c r="N1294" s="13" t="n"/>
      <c r="O1294" s="13" t="n"/>
      <c r="P1294" s="13" t="n"/>
      <c r="Q1294" s="13" t="n"/>
      <c r="R1294" s="13" t="n"/>
      <c r="S1294" s="13" t="n"/>
      <c r="T1294" s="19">
        <f>(Q1294*P1294)*(1-R1294)</f>
        <v/>
      </c>
    </row>
    <row r="1295" ht="16" customHeight="1">
      <c r="B1295" s="1" t="n">
        <v>28</v>
      </c>
      <c r="C1295" s="5" t="n"/>
      <c r="D1295" s="6" t="n"/>
      <c r="E1295" s="6" t="n"/>
      <c r="F1295" s="6" t="n"/>
      <c r="G1295" s="5" t="n"/>
      <c r="H1295" s="5" t="n"/>
      <c r="I1295" s="6" t="n"/>
      <c r="J1295" s="6" t="n"/>
      <c r="K1295" s="6" t="n"/>
      <c r="L1295" s="6" t="n"/>
      <c r="M1295" s="32" t="n"/>
      <c r="N1295" s="13" t="n"/>
      <c r="O1295" s="30" t="n"/>
      <c r="P1295" s="13" t="n"/>
      <c r="Q1295" s="15" t="n"/>
      <c r="R1295" s="17" t="n"/>
      <c r="S1295" s="17" t="n"/>
      <c r="T1295" s="19">
        <f>(Q1295*P1295)*(1-R1295)</f>
        <v/>
      </c>
    </row>
    <row r="1296" ht="16" customHeight="1">
      <c r="B1296" s="1" t="n">
        <v>35</v>
      </c>
      <c r="C1296" s="5" t="n"/>
      <c r="D1296" s="6" t="n"/>
      <c r="E1296" s="6" t="n"/>
      <c r="F1296" s="6" t="n"/>
      <c r="G1296" s="5" t="n"/>
      <c r="H1296" s="5" t="n"/>
      <c r="I1296" s="6" t="n"/>
      <c r="J1296" s="6" t="n"/>
      <c r="K1296" s="6" t="n"/>
      <c r="L1296" s="6" t="n"/>
      <c r="M1296" s="20" t="n"/>
      <c r="N1296" s="13" t="n"/>
      <c r="O1296" s="30" t="n"/>
      <c r="P1296" s="13" t="n"/>
      <c r="Q1296" s="15" t="n"/>
      <c r="R1296" s="17" t="n"/>
      <c r="S1296" s="17" t="n"/>
      <c r="T1296" s="19">
        <f>(Q1296*P1296)*(1-R1296)</f>
        <v/>
      </c>
    </row>
    <row r="1297" ht="16" customHeight="1">
      <c r="B1297" s="1" t="n">
        <v>36</v>
      </c>
      <c r="C1297" s="5" t="n"/>
      <c r="D1297" s="6" t="n"/>
      <c r="E1297" s="6" t="n"/>
      <c r="F1297" s="6" t="n"/>
      <c r="G1297" s="5" t="n"/>
      <c r="H1297" s="5" t="n"/>
      <c r="I1297" s="6" t="n"/>
      <c r="J1297" s="6" t="n"/>
      <c r="K1297" s="6" t="n"/>
      <c r="L1297" s="6" t="n"/>
      <c r="M1297" s="20" t="n"/>
      <c r="N1297" s="13" t="n"/>
      <c r="O1297" s="30" t="n"/>
      <c r="P1297" s="13" t="n"/>
      <c r="Q1297" s="15" t="n"/>
      <c r="R1297" s="17" t="n"/>
      <c r="S1297" s="17" t="n"/>
      <c r="T1297" s="19">
        <f>(Q1297*P1297)*(1-R1297)</f>
        <v/>
      </c>
    </row>
    <row r="1298" ht="16" customHeight="1">
      <c r="B1298" s="1" t="n">
        <v>37</v>
      </c>
      <c r="C1298" s="5" t="n"/>
      <c r="D1298" s="6" t="n"/>
      <c r="E1298" s="6" t="n"/>
      <c r="F1298" s="6" t="n"/>
      <c r="G1298" s="5" t="n"/>
      <c r="H1298" s="5" t="n"/>
      <c r="I1298" s="6" t="n"/>
      <c r="J1298" s="6" t="n"/>
      <c r="K1298" s="6" t="n"/>
      <c r="L1298" s="6" t="n"/>
      <c r="M1298" s="20" t="n"/>
      <c r="N1298" s="13" t="n"/>
      <c r="O1298" s="30" t="n"/>
      <c r="P1298" s="13" t="n"/>
      <c r="Q1298" s="15" t="n"/>
      <c r="R1298" s="17" t="n"/>
      <c r="S1298" s="17" t="n"/>
      <c r="T1298" s="19">
        <f>(Q1298*P1298)*(1-R1298)</f>
        <v/>
      </c>
    </row>
    <row r="1299" ht="16" customHeight="1">
      <c r="B1299" s="1" t="n">
        <v>38</v>
      </c>
      <c r="C1299" s="5" t="n"/>
      <c r="D1299" s="6" t="n"/>
      <c r="E1299" s="6" t="n"/>
      <c r="F1299" s="6" t="n"/>
      <c r="G1299" s="5" t="n"/>
      <c r="H1299" s="5" t="n"/>
      <c r="I1299" s="6" t="n"/>
      <c r="J1299" s="6" t="n"/>
      <c r="K1299" s="6" t="n"/>
    </row>
    <row r="1300" ht="16" customHeight="1">
      <c r="B1300" s="1" t="n">
        <v>39</v>
      </c>
      <c r="C1300" s="5" t="n"/>
      <c r="D1300" s="6" t="n"/>
      <c r="E1300" s="6" t="n"/>
      <c r="F1300" s="6" t="n"/>
      <c r="G1300" s="5" t="n"/>
      <c r="H1300" s="5" t="n"/>
      <c r="I1300" s="6" t="n"/>
      <c r="J1300" s="6" t="n"/>
      <c r="K1300" s="6" t="n"/>
    </row>
    <row r="1301" ht="16" customHeight="1">
      <c r="B1301" s="1" t="n">
        <v>40</v>
      </c>
      <c r="C1301" s="5" t="n"/>
      <c r="D1301" s="6" t="n"/>
      <c r="E1301" s="6" t="n"/>
      <c r="F1301" s="6" t="n"/>
      <c r="G1301" s="5" t="n"/>
      <c r="H1301" s="5" t="n"/>
      <c r="I1301" s="6" t="n"/>
      <c r="J1301" s="6" t="n"/>
      <c r="K1301" s="6" t="n"/>
    </row>
    <row r="1302" ht="16" customHeight="1">
      <c r="B1302" s="1" t="n">
        <v>41</v>
      </c>
      <c r="C1302" s="5" t="n"/>
      <c r="D1302" s="6" t="n"/>
      <c r="E1302" s="6" t="n"/>
      <c r="F1302" s="6" t="n"/>
      <c r="G1302" s="5" t="n"/>
      <c r="H1302" s="5" t="n"/>
      <c r="I1302" s="6" t="n"/>
      <c r="J1302" s="6" t="n"/>
      <c r="K1302" s="6" t="n"/>
      <c r="L1302" s="6" t="n"/>
      <c r="M1302" s="20" t="n"/>
      <c r="N1302" s="13" t="n"/>
      <c r="O1302" s="30" t="n"/>
      <c r="P1302" s="13" t="n"/>
      <c r="Q1302" s="15" t="n"/>
      <c r="R1302" s="17" t="n"/>
      <c r="S1302" s="17" t="n"/>
      <c r="T1302" s="19" t="n"/>
    </row>
    <row r="1303" ht="16" customHeight="1">
      <c r="B1303" s="1" t="n">
        <v>42</v>
      </c>
      <c r="C1303" s="5" t="n"/>
      <c r="D1303" s="6" t="n"/>
      <c r="E1303" s="6" t="n"/>
      <c r="F1303" s="6" t="n"/>
      <c r="G1303" s="5" t="n"/>
      <c r="H1303" s="5" t="n"/>
      <c r="I1303" s="6" t="n"/>
      <c r="J1303" s="6" t="n"/>
      <c r="K1303" s="6" t="n"/>
      <c r="L1303" s="6" t="n"/>
      <c r="M1303" s="32" t="n"/>
      <c r="N1303" s="13" t="n"/>
      <c r="O1303" s="30" t="n"/>
      <c r="P1303" s="13" t="n"/>
      <c r="Q1303" s="15" t="n"/>
      <c r="R1303" s="17" t="n"/>
      <c r="S1303" s="17" t="n"/>
      <c r="T1303" s="19">
        <f>(Q1303*P1303)*(1-R1303)</f>
        <v/>
      </c>
    </row>
    <row r="1304" ht="16" customHeight="1">
      <c r="B1304" s="1" t="n">
        <v>43</v>
      </c>
      <c r="C1304" s="5" t="n"/>
      <c r="D1304" s="6" t="n"/>
      <c r="E1304" s="6" t="n"/>
      <c r="F1304" s="6" t="n"/>
      <c r="G1304" s="5" t="n"/>
      <c r="H1304" s="5" t="n"/>
      <c r="I1304" s="6" t="n"/>
      <c r="J1304" s="6" t="n"/>
      <c r="K1304" s="6" t="n"/>
      <c r="L1304" s="6" t="n"/>
      <c r="M1304" s="32" t="n"/>
      <c r="N1304" s="13" t="n"/>
      <c r="O1304" s="30" t="n"/>
      <c r="P1304" s="13" t="n"/>
      <c r="Q1304" s="15" t="n"/>
      <c r="R1304" s="17" t="n"/>
      <c r="S1304" s="17" t="n"/>
      <c r="T1304" s="19">
        <f>(Q1304*P1304)*(1-R1304)</f>
        <v/>
      </c>
    </row>
    <row r="1305" ht="16" customHeight="1">
      <c r="B1305" s="1" t="n">
        <v>44</v>
      </c>
      <c r="C1305" s="5" t="n"/>
      <c r="D1305" s="6" t="n"/>
      <c r="E1305" s="6" t="n"/>
      <c r="F1305" s="6" t="n"/>
      <c r="G1305" s="5" t="n"/>
      <c r="H1305" s="5" t="n"/>
      <c r="I1305" s="6" t="n"/>
      <c r="J1305" s="6" t="n"/>
      <c r="K1305" s="6" t="n"/>
      <c r="L1305" s="6" t="n"/>
      <c r="M1305" s="32" t="n"/>
      <c r="N1305" s="13" t="n"/>
      <c r="O1305" s="30" t="n"/>
      <c r="P1305" s="13" t="n"/>
      <c r="Q1305" s="15" t="n"/>
      <c r="R1305" s="17" t="n"/>
      <c r="S1305" s="17" t="n"/>
      <c r="T1305" s="19">
        <f>(Q1305*P1305)*(1-R1305)</f>
        <v/>
      </c>
    </row>
    <row r="1306" ht="16" customHeight="1">
      <c r="B1306" s="1" t="n">
        <v>45</v>
      </c>
      <c r="C1306" s="5" t="n"/>
      <c r="D1306" s="6" t="n"/>
      <c r="E1306" s="6" t="n"/>
      <c r="F1306" s="6" t="n"/>
      <c r="G1306" s="5" t="n"/>
      <c r="H1306" s="5" t="n"/>
      <c r="I1306" s="6" t="n"/>
      <c r="J1306" s="6" t="n"/>
      <c r="K1306" s="6" t="n"/>
      <c r="L1306" s="6" t="n"/>
      <c r="M1306" s="32" t="n"/>
      <c r="N1306" s="13" t="n"/>
      <c r="O1306" s="30" t="n"/>
      <c r="P1306" s="13" t="n"/>
      <c r="Q1306" s="15" t="n"/>
      <c r="R1306" s="17" t="n"/>
      <c r="S1306" s="17" t="n"/>
      <c r="T1306" s="19">
        <f>(Q1306*P1306)*(1-R1306)</f>
        <v/>
      </c>
    </row>
    <row r="1307" ht="16" customHeight="1">
      <c r="B1307" s="1" t="n">
        <v>46</v>
      </c>
      <c r="C1307" s="5" t="n"/>
      <c r="D1307" s="6" t="n"/>
      <c r="E1307" s="6" t="n"/>
      <c r="F1307" s="6" t="n"/>
      <c r="G1307" s="5" t="n"/>
      <c r="H1307" s="5" t="n"/>
      <c r="I1307" s="6" t="n"/>
      <c r="J1307" s="6" t="n"/>
      <c r="K1307" s="6" t="n"/>
      <c r="L1307" s="6" t="n"/>
      <c r="M1307" s="32" t="n"/>
      <c r="N1307" s="13" t="n"/>
      <c r="O1307" s="30" t="n"/>
      <c r="P1307" s="13" t="n"/>
      <c r="Q1307" s="15" t="n"/>
      <c r="R1307" s="17" t="n"/>
      <c r="S1307" s="17" t="n"/>
      <c r="T1307" s="19">
        <f>(Q1307*P1307)*(1-R1307)</f>
        <v/>
      </c>
    </row>
    <row r="1308" ht="16" customHeight="1">
      <c r="B1308" s="1" t="n">
        <v>47</v>
      </c>
      <c r="C1308" s="5" t="n"/>
      <c r="D1308" s="6" t="n"/>
      <c r="E1308" s="6" t="n"/>
      <c r="F1308" s="6" t="n"/>
      <c r="G1308" s="5" t="n"/>
      <c r="H1308" s="5" t="n"/>
      <c r="I1308" s="6" t="n"/>
      <c r="J1308" s="6" t="n"/>
      <c r="K1308" s="6" t="n"/>
      <c r="L1308" s="6" t="n"/>
      <c r="M1308" s="32" t="n"/>
      <c r="N1308" s="13" t="n"/>
      <c r="O1308" s="30" t="n"/>
      <c r="P1308" s="13" t="n"/>
      <c r="Q1308" s="15" t="n"/>
      <c r="R1308" s="17" t="n"/>
      <c r="S1308" s="17" t="n"/>
      <c r="T1308" s="19">
        <f>(Q1308*P1308)*(1-R1308)</f>
        <v/>
      </c>
    </row>
    <row r="1309" ht="16" customHeight="1">
      <c r="B1309" s="1" t="n">
        <v>48</v>
      </c>
      <c r="C1309" s="5" t="n"/>
      <c r="D1309" s="6" t="n"/>
      <c r="E1309" s="6" t="n"/>
      <c r="F1309" s="6" t="n"/>
      <c r="G1309" s="5" t="n"/>
      <c r="H1309" s="5" t="n"/>
      <c r="I1309" s="6" t="n"/>
      <c r="J1309" s="6" t="n"/>
      <c r="K1309" s="6" t="n"/>
      <c r="L1309" s="6" t="n"/>
      <c r="M1309" s="32" t="n"/>
      <c r="N1309" s="13" t="n"/>
      <c r="O1309" s="30" t="n"/>
      <c r="P1309" s="13" t="n"/>
      <c r="Q1309" s="15" t="n"/>
      <c r="R1309" s="17" t="n"/>
      <c r="S1309" s="17" t="n"/>
      <c r="T1309" s="19">
        <f>(Q1309*P1309)*(1-R1309)</f>
        <v/>
      </c>
    </row>
    <row r="1310" ht="16" customHeight="1">
      <c r="B1310" s="1" t="n">
        <v>49</v>
      </c>
      <c r="C1310" s="5" t="n"/>
      <c r="D1310" s="6" t="n"/>
      <c r="E1310" s="6" t="n"/>
      <c r="F1310" s="6" t="n"/>
      <c r="G1310" s="5" t="n"/>
      <c r="H1310" s="5" t="n"/>
      <c r="I1310" s="6" t="n"/>
      <c r="J1310" s="6" t="n"/>
      <c r="K1310" s="6" t="n"/>
      <c r="L1310" s="6" t="n"/>
      <c r="M1310" s="32" t="n"/>
      <c r="N1310" s="13" t="n"/>
      <c r="O1310" s="30" t="n"/>
      <c r="P1310" s="13" t="n"/>
      <c r="Q1310" s="15" t="n"/>
      <c r="R1310" s="17" t="n"/>
      <c r="S1310" s="17" t="n"/>
      <c r="T1310" s="19">
        <f>(Q1310*P1310)*(1-R1310)</f>
        <v/>
      </c>
    </row>
    <row r="1311" ht="16" customHeight="1">
      <c r="B1311" s="1" t="n">
        <v>50</v>
      </c>
      <c r="C1311" s="5" t="n"/>
      <c r="D1311" s="6" t="n"/>
      <c r="E1311" s="6" t="n"/>
      <c r="F1311" s="6" t="n"/>
      <c r="G1311" s="5" t="n"/>
      <c r="H1311" s="5" t="n"/>
      <c r="I1311" s="6" t="n"/>
      <c r="J1311" s="6" t="n"/>
      <c r="K1311" s="6" t="n"/>
      <c r="L1311" s="6" t="n"/>
      <c r="M1311" s="32" t="n"/>
      <c r="N1311" s="13" t="n"/>
      <c r="O1311" s="30" t="n"/>
      <c r="P1311" s="13" t="n"/>
      <c r="Q1311" s="15" t="n"/>
      <c r="R1311" s="17" t="n"/>
      <c r="S1311" s="17" t="n"/>
      <c r="T1311" s="19">
        <f>(Q1311*P1311)*(1-R1311)</f>
        <v/>
      </c>
    </row>
    <row r="1312" ht="16" customHeight="1">
      <c r="B1312" s="1" t="n">
        <v>51</v>
      </c>
      <c r="C1312" s="5" t="n"/>
      <c r="D1312" s="6" t="n"/>
      <c r="E1312" s="6" t="n"/>
      <c r="F1312" s="6" t="n"/>
      <c r="G1312" s="5" t="n"/>
      <c r="H1312" s="5" t="n"/>
      <c r="I1312" s="6" t="n"/>
      <c r="J1312" s="6" t="n"/>
      <c r="K1312" s="6" t="n"/>
      <c r="L1312" s="6" t="n"/>
      <c r="M1312" s="32" t="n"/>
      <c r="N1312" s="13" t="n"/>
      <c r="O1312" s="30" t="n"/>
      <c r="P1312" s="13" t="n"/>
      <c r="Q1312" s="15" t="n"/>
      <c r="R1312" s="17" t="n"/>
      <c r="S1312" s="17" t="n"/>
      <c r="T1312" s="19">
        <f>(Q1312*P1312)*(1-R1312)</f>
        <v/>
      </c>
    </row>
    <row r="1313" ht="16" customHeight="1">
      <c r="B1313" s="1" t="n">
        <v>52</v>
      </c>
      <c r="C1313" s="5" t="n"/>
      <c r="D1313" s="6" t="n"/>
      <c r="E1313" s="6" t="n"/>
      <c r="F1313" s="6" t="n"/>
      <c r="G1313" s="5" t="n"/>
      <c r="H1313" s="5" t="n"/>
      <c r="I1313" s="6" t="n"/>
      <c r="J1313" s="6" t="n"/>
      <c r="K1313" s="6" t="n"/>
      <c r="L1313" s="6" t="n"/>
      <c r="M1313" s="32" t="n"/>
      <c r="N1313" s="13" t="n"/>
      <c r="O1313" s="30" t="n"/>
      <c r="P1313" s="13" t="n"/>
      <c r="Q1313" s="15" t="n"/>
      <c r="R1313" s="17" t="n"/>
      <c r="S1313" s="17" t="n"/>
      <c r="T1313" s="19">
        <f>(Q1313*P1313)*(1-R1313)</f>
        <v/>
      </c>
    </row>
    <row r="1314" ht="16" customHeight="1">
      <c r="B1314" s="1" t="n">
        <v>53</v>
      </c>
      <c r="C1314" s="5" t="n"/>
      <c r="D1314" s="6" t="n"/>
      <c r="E1314" s="6" t="n"/>
      <c r="F1314" s="6" t="n"/>
      <c r="G1314" s="5" t="n"/>
      <c r="H1314" s="5" t="n"/>
      <c r="I1314" s="6" t="n"/>
      <c r="J1314" s="6" t="n"/>
      <c r="K1314" s="6" t="n"/>
      <c r="L1314" s="6" t="n"/>
      <c r="M1314" s="32" t="n"/>
      <c r="N1314" s="13" t="n"/>
      <c r="O1314" s="30" t="n"/>
      <c r="P1314" s="13" t="n"/>
      <c r="Q1314" s="15" t="n"/>
      <c r="R1314" s="17" t="n"/>
      <c r="S1314" s="17" t="n"/>
      <c r="T1314" s="19">
        <f>(Q1314*P1314)*(1-R1314)</f>
        <v/>
      </c>
    </row>
    <row r="1315" ht="16" customHeight="1">
      <c r="B1315" s="1" t="n">
        <v>54</v>
      </c>
      <c r="C1315" s="5" t="n"/>
      <c r="D1315" s="6" t="n"/>
      <c r="E1315" s="6" t="n"/>
      <c r="F1315" s="6" t="n"/>
      <c r="G1315" s="5" t="n"/>
      <c r="H1315" s="5" t="n"/>
      <c r="I1315" s="6" t="n"/>
      <c r="J1315" s="6" t="n"/>
      <c r="K1315" s="6" t="n"/>
      <c r="L1315" s="6" t="n"/>
      <c r="M1315" s="32" t="n"/>
      <c r="N1315" s="13" t="n"/>
      <c r="O1315" s="30" t="n"/>
      <c r="P1315" s="13" t="n"/>
      <c r="Q1315" s="15" t="n"/>
      <c r="R1315" s="17" t="n"/>
      <c r="S1315" s="17" t="n"/>
      <c r="T1315" s="19">
        <f>(Q1315*P1315)*(1-R1315)</f>
        <v/>
      </c>
    </row>
    <row r="1316" ht="16" customHeight="1">
      <c r="B1316" s="1" t="n">
        <v>55</v>
      </c>
      <c r="C1316" s="5" t="n"/>
      <c r="D1316" s="6" t="n"/>
      <c r="E1316" s="6" t="n"/>
      <c r="F1316" s="6" t="n"/>
      <c r="G1316" s="5" t="n"/>
      <c r="H1316" s="5" t="n"/>
      <c r="I1316" s="6" t="n"/>
      <c r="J1316" s="6" t="n"/>
      <c r="K1316" s="6" t="n"/>
      <c r="L1316" s="6" t="n"/>
      <c r="M1316" s="20" t="n"/>
      <c r="N1316" s="13" t="n"/>
      <c r="O1316" s="30" t="n"/>
      <c r="P1316" s="13" t="n"/>
      <c r="Q1316" s="15" t="n"/>
      <c r="R1316" s="17" t="n"/>
      <c r="S1316" s="17" t="n"/>
      <c r="T1316" s="19">
        <f>(Q1316*P1316)*(1-R1316)</f>
        <v/>
      </c>
    </row>
    <row r="1317" ht="16" customHeight="1">
      <c r="B1317" s="1" t="n">
        <v>56</v>
      </c>
      <c r="C1317" s="5" t="n"/>
      <c r="D1317" s="6" t="n"/>
      <c r="E1317" s="6" t="n"/>
      <c r="F1317" s="6" t="n"/>
      <c r="G1317" s="5" t="n"/>
      <c r="H1317" s="5" t="n"/>
      <c r="I1317" s="6" t="n"/>
      <c r="J1317" s="6" t="n"/>
      <c r="K1317" s="6" t="n"/>
      <c r="L1317" s="6" t="n"/>
      <c r="M1317" s="20" t="n"/>
      <c r="N1317" s="13" t="n"/>
      <c r="O1317" s="30" t="n"/>
      <c r="P1317" s="13" t="n"/>
      <c r="Q1317" s="15" t="n"/>
      <c r="R1317" s="17" t="n"/>
      <c r="S1317" s="17" t="n"/>
      <c r="T1317" s="19">
        <f>(Q1317*P1317)*(1-R1317)</f>
        <v/>
      </c>
    </row>
    <row r="1318" ht="16" customHeight="1">
      <c r="B1318" s="1" t="n">
        <v>57</v>
      </c>
      <c r="C1318" s="5" t="n"/>
      <c r="D1318" s="6" t="n"/>
      <c r="E1318" s="6" t="n"/>
      <c r="F1318" s="6" t="n"/>
      <c r="G1318" s="5" t="n"/>
      <c r="H1318" s="5" t="n"/>
      <c r="I1318" s="6" t="n"/>
      <c r="J1318" s="6" t="n"/>
      <c r="K1318" s="6" t="n"/>
      <c r="L1318" s="6" t="n"/>
      <c r="M1318" s="32" t="n"/>
      <c r="N1318" s="13" t="n"/>
      <c r="O1318" s="30" t="n"/>
      <c r="P1318" s="13" t="n"/>
      <c r="Q1318" s="15" t="n"/>
      <c r="R1318" s="17" t="n"/>
      <c r="S1318" s="17" t="n"/>
      <c r="T1318" s="19">
        <f>(Q1318*P1318)*(1-R1318)</f>
        <v/>
      </c>
    </row>
    <row r="1319" ht="16" customHeight="1">
      <c r="B1319" s="1" t="n">
        <v>58</v>
      </c>
      <c r="C1319" s="5" t="n"/>
      <c r="D1319" s="6" t="n"/>
      <c r="E1319" s="6" t="n"/>
      <c r="F1319" s="6" t="n"/>
      <c r="G1319" s="5" t="n"/>
      <c r="H1319" s="5" t="n"/>
      <c r="I1319" s="6" t="n"/>
      <c r="J1319" s="6" t="n"/>
      <c r="K1319" s="6" t="n"/>
      <c r="L1319" s="6" t="n"/>
      <c r="M1319" s="32" t="n"/>
      <c r="N1319" s="13" t="n"/>
      <c r="O1319" s="30" t="n"/>
      <c r="P1319" s="13" t="n"/>
      <c r="Q1319" s="15" t="n"/>
      <c r="R1319" s="17" t="n"/>
      <c r="S1319" s="17" t="n"/>
      <c r="T1319" s="19">
        <f>(Q1319*P1319)*(1-R1319)</f>
        <v/>
      </c>
    </row>
    <row r="1320" ht="16" customHeight="1">
      <c r="B1320" s="1" t="n">
        <v>1</v>
      </c>
      <c r="C1320" s="5" t="n"/>
      <c r="D1320" s="6" t="n"/>
      <c r="E1320" s="6" t="n"/>
      <c r="F1320" s="6" t="n"/>
      <c r="G1320" s="5" t="n"/>
      <c r="H1320" s="5" t="n"/>
      <c r="I1320" s="6" t="n"/>
      <c r="J1320" s="6" t="n"/>
      <c r="K1320" s="6" t="n"/>
      <c r="L1320" s="49" t="n"/>
      <c r="M1320" s="20" t="n"/>
      <c r="N1320" s="13" t="n"/>
      <c r="O1320" s="30" t="n"/>
      <c r="P1320" s="13" t="n"/>
      <c r="Q1320" s="15" t="n"/>
      <c r="R1320" s="17" t="n"/>
      <c r="S1320" s="17" t="n"/>
      <c r="T1320" s="19">
        <f>(Q1320*P1320)*(1-R1320)</f>
        <v/>
      </c>
    </row>
    <row r="1321" ht="16" customHeight="1">
      <c r="B1321" s="1" t="n">
        <v>2</v>
      </c>
      <c r="C1321" s="5" t="n"/>
      <c r="D1321" s="6" t="n"/>
      <c r="E1321" s="6" t="n"/>
      <c r="F1321" s="6" t="n"/>
      <c r="G1321" s="5" t="n"/>
      <c r="H1321" s="5" t="n"/>
      <c r="I1321" s="6" t="n"/>
      <c r="J1321" s="6" t="n"/>
      <c r="K1321" s="6" t="n"/>
      <c r="L1321" s="6" t="n"/>
      <c r="M1321" s="20" t="n"/>
      <c r="N1321" s="13" t="n"/>
      <c r="O1321" s="30" t="n"/>
      <c r="P1321" s="13" t="n"/>
      <c r="Q1321" s="15" t="n"/>
      <c r="R1321" s="17" t="n"/>
      <c r="S1321" s="17" t="n"/>
      <c r="T1321" s="19">
        <f>(Q1321*P1321)*(1-R1321)</f>
        <v/>
      </c>
    </row>
    <row r="1322" ht="16" customHeight="1">
      <c r="B1322" s="1" t="n">
        <v>3</v>
      </c>
      <c r="C1322" s="5" t="n"/>
      <c r="D1322" s="6" t="n"/>
      <c r="E1322" s="6" t="n"/>
      <c r="F1322" s="6" t="n"/>
      <c r="G1322" s="5" t="n"/>
      <c r="H1322" s="5" t="n"/>
      <c r="I1322" s="6" t="n"/>
      <c r="J1322" s="6" t="n"/>
      <c r="K1322" s="6" t="n"/>
      <c r="L1322" s="6" t="n"/>
      <c r="M1322" s="20" t="n"/>
      <c r="N1322" s="13" t="n"/>
      <c r="O1322" s="30" t="n"/>
      <c r="P1322" s="13" t="n"/>
      <c r="Q1322" s="15" t="n"/>
      <c r="R1322" s="17" t="n"/>
      <c r="S1322" s="17" t="n"/>
      <c r="T1322" s="19">
        <f>(Q1322*P1322)*(1-R1322)</f>
        <v/>
      </c>
    </row>
    <row r="1323" ht="16" customHeight="1">
      <c r="B1323" s="1" t="n">
        <v>4</v>
      </c>
      <c r="C1323" s="5" t="n"/>
      <c r="D1323" s="6" t="n"/>
      <c r="E1323" s="6" t="n"/>
      <c r="F1323" s="6" t="n"/>
      <c r="G1323" s="5" t="n"/>
      <c r="H1323" s="5" t="n"/>
      <c r="I1323" s="6" t="n"/>
      <c r="J1323" s="6" t="n"/>
      <c r="K1323" s="6" t="n"/>
      <c r="L1323" s="6" t="n"/>
      <c r="M1323" s="20" t="n"/>
      <c r="N1323" s="13" t="n"/>
      <c r="O1323" s="30" t="n"/>
      <c r="P1323" s="13" t="n"/>
      <c r="Q1323" s="15" t="n"/>
      <c r="R1323" s="17" t="n"/>
      <c r="S1323" s="17" t="n"/>
      <c r="T1323" s="19">
        <f>(Q1323*P1323)*(1-R1323)</f>
        <v/>
      </c>
    </row>
    <row r="1324" ht="16" customHeight="1">
      <c r="B1324" s="1" t="n">
        <v>5</v>
      </c>
      <c r="C1324" s="5" t="n"/>
      <c r="D1324" s="6" t="n"/>
      <c r="E1324" s="6" t="n"/>
      <c r="F1324" s="6" t="n"/>
      <c r="G1324" s="5" t="n"/>
      <c r="H1324" s="5" t="n"/>
      <c r="I1324" s="6" t="n"/>
      <c r="J1324" s="6" t="n"/>
      <c r="K1324" s="6" t="n"/>
      <c r="L1324" s="6" t="n"/>
      <c r="M1324" s="20" t="n"/>
      <c r="N1324" s="13" t="n"/>
      <c r="O1324" s="30" t="n"/>
      <c r="P1324" s="13" t="n"/>
      <c r="Q1324" s="15" t="n"/>
      <c r="R1324" s="17" t="n"/>
      <c r="S1324" s="17" t="n"/>
      <c r="T1324" s="19">
        <f>(Q1324*P1324)*(1-R1324)</f>
        <v/>
      </c>
    </row>
    <row r="1325" ht="16" customHeight="1">
      <c r="B1325" s="1" t="n">
        <v>6</v>
      </c>
      <c r="C1325" s="5" t="n"/>
      <c r="D1325" s="6" t="n"/>
      <c r="E1325" s="6" t="n"/>
      <c r="F1325" s="6" t="n"/>
      <c r="G1325" s="5" t="n"/>
      <c r="H1325" s="5" t="n"/>
      <c r="I1325" s="6" t="n"/>
      <c r="J1325" s="6" t="n"/>
      <c r="K1325" s="6" t="n"/>
      <c r="L1325" s="6" t="n"/>
      <c r="M1325" s="20" t="n"/>
      <c r="N1325" s="13" t="n"/>
      <c r="O1325" s="30" t="n"/>
      <c r="P1325" s="13" t="n"/>
      <c r="Q1325" s="15" t="n"/>
      <c r="R1325" s="17" t="n"/>
      <c r="S1325" s="17" t="n"/>
      <c r="T1325" s="19">
        <f>(Q1325*P1325)*(1-R1325)</f>
        <v/>
      </c>
    </row>
    <row r="1326" ht="16" customHeight="1">
      <c r="B1326" s="1" t="n">
        <v>7</v>
      </c>
      <c r="C1326" s="5" t="n"/>
      <c r="D1326" s="6" t="n"/>
      <c r="E1326" s="6" t="n"/>
      <c r="F1326" s="6" t="n"/>
      <c r="G1326" s="5" t="n"/>
      <c r="H1326" s="5" t="n"/>
      <c r="I1326" s="6" t="n"/>
      <c r="J1326" s="6" t="n"/>
      <c r="K1326" s="6" t="n"/>
      <c r="L1326" s="6" t="n"/>
      <c r="M1326" s="20" t="n"/>
      <c r="N1326" s="13" t="n"/>
      <c r="O1326" s="30" t="n"/>
      <c r="P1326" s="13" t="n"/>
      <c r="Q1326" s="15" t="n"/>
      <c r="R1326" s="17" t="n"/>
      <c r="S1326" s="17" t="n"/>
      <c r="T1326" s="19">
        <f>(Q1326*P1326)*(1-R1326)</f>
        <v/>
      </c>
    </row>
    <row r="1327" ht="16" customHeight="1">
      <c r="B1327" s="1" t="n">
        <v>8</v>
      </c>
      <c r="C1327" s="5" t="n"/>
      <c r="D1327" s="6" t="n"/>
      <c r="E1327" s="6" t="n"/>
      <c r="F1327" s="6" t="n"/>
      <c r="G1327" s="5" t="n"/>
      <c r="H1327" s="5" t="n"/>
      <c r="I1327" s="6" t="n"/>
      <c r="J1327" s="6" t="n"/>
      <c r="K1327" s="6" t="n"/>
      <c r="L1327" s="6" t="n"/>
      <c r="M1327" s="20" t="n"/>
      <c r="N1327" s="13" t="n"/>
      <c r="O1327" s="30" t="n"/>
      <c r="P1327" s="13" t="n"/>
      <c r="Q1327" s="15" t="n"/>
      <c r="R1327" s="17" t="n"/>
      <c r="S1327" s="17" t="n"/>
      <c r="T1327" s="19">
        <f>(Q1327*P1327)*(1-R1327)</f>
        <v/>
      </c>
    </row>
    <row r="1328" ht="16" customHeight="1">
      <c r="B1328" s="1" t="n">
        <v>9</v>
      </c>
      <c r="C1328" s="5" t="n"/>
      <c r="D1328" s="6" t="n"/>
      <c r="E1328" s="6" t="n"/>
      <c r="F1328" s="6" t="n"/>
      <c r="G1328" s="5" t="n"/>
      <c r="H1328" s="5" t="n"/>
      <c r="I1328" s="6" t="n"/>
      <c r="J1328" s="6" t="n"/>
      <c r="K1328" s="6" t="n"/>
      <c r="L1328" s="6" t="n"/>
      <c r="M1328" s="20" t="n"/>
      <c r="N1328" s="13" t="n"/>
      <c r="O1328" s="30" t="n"/>
      <c r="P1328" s="13" t="n"/>
      <c r="Q1328" s="15" t="n"/>
      <c r="R1328" s="17" t="n"/>
      <c r="S1328" s="17" t="n"/>
      <c r="T1328" s="19">
        <f>(Q1328*P1328)*(1-R1328)</f>
        <v/>
      </c>
    </row>
    <row r="1329" ht="16" customHeight="1">
      <c r="B1329" s="1" t="n">
        <v>10</v>
      </c>
      <c r="C1329" s="5" t="n"/>
      <c r="D1329" s="6" t="n"/>
      <c r="E1329" s="6" t="n"/>
      <c r="F1329" s="6" t="n"/>
      <c r="G1329" s="5" t="n"/>
      <c r="H1329" s="5" t="n"/>
      <c r="I1329" s="6" t="n"/>
      <c r="J1329" s="6" t="n"/>
      <c r="K1329" s="6" t="n"/>
      <c r="L1329" s="6" t="n"/>
      <c r="M1329" s="20" t="n"/>
      <c r="N1329" s="13" t="n"/>
      <c r="O1329" s="30" t="n"/>
      <c r="P1329" s="13" t="n"/>
      <c r="Q1329" s="15" t="n"/>
      <c r="R1329" s="17" t="n"/>
      <c r="S1329" s="17" t="n"/>
      <c r="T1329" s="19">
        <f>(Q1329*P1329)*(1-R1329)</f>
        <v/>
      </c>
    </row>
    <row r="1330" ht="16" customHeight="1">
      <c r="B1330" s="1" t="n">
        <v>11</v>
      </c>
      <c r="C1330" s="5" t="n"/>
      <c r="D1330" s="6" t="n"/>
      <c r="E1330" s="6" t="n"/>
      <c r="F1330" s="6" t="n"/>
      <c r="G1330" s="5" t="n"/>
      <c r="H1330" s="5" t="n"/>
      <c r="I1330" s="6" t="n"/>
      <c r="J1330" s="6" t="n"/>
      <c r="K1330" s="6" t="n"/>
      <c r="L1330" s="6" t="n"/>
      <c r="M1330" s="20" t="n"/>
      <c r="N1330" s="13" t="n"/>
      <c r="O1330" s="30" t="n"/>
      <c r="P1330" s="13" t="n"/>
      <c r="Q1330" s="15" t="n"/>
      <c r="R1330" s="17" t="n"/>
      <c r="S1330" s="17" t="n"/>
      <c r="T1330" s="19">
        <f>(Q1330*P1330)*(1-R1330)</f>
        <v/>
      </c>
    </row>
    <row r="1331" ht="16" customHeight="1">
      <c r="B1331" s="1" t="n">
        <v>12</v>
      </c>
      <c r="C1331" s="5" t="n"/>
      <c r="D1331" s="6" t="n"/>
      <c r="E1331" s="6" t="n"/>
      <c r="F1331" s="6" t="n"/>
      <c r="G1331" s="5" t="n"/>
      <c r="H1331" s="5" t="n"/>
      <c r="I1331" s="6" t="n"/>
      <c r="J1331" s="6" t="n"/>
      <c r="K1331" s="6" t="n"/>
      <c r="L1331" s="6" t="inlineStr">
        <is>
          <t>Supergas</t>
        </is>
      </c>
      <c r="M1331" s="20" t="n">
        <v>110109</v>
      </c>
      <c r="N1331" s="20" t="inlineStr">
        <is>
          <t>AJ22-0302</t>
        </is>
      </c>
      <c r="O1331" s="30" t="inlineStr">
        <is>
          <t>V</t>
        </is>
      </c>
      <c r="P1331" s="13" t="n">
        <v>10</v>
      </c>
      <c r="Q1331" s="15" t="n">
        <v>186</v>
      </c>
      <c r="R1331" s="17" t="n">
        <v>0</v>
      </c>
      <c r="S1331" s="17" t="n"/>
      <c r="T1331" s="19">
        <f>(Q1331*P1331)*(1-R1331)</f>
        <v/>
      </c>
    </row>
    <row r="1332" ht="16" customHeight="1">
      <c r="B1332" s="1" t="n">
        <v>13</v>
      </c>
      <c r="C1332" s="5" t="n"/>
      <c r="D1332" s="6" t="n"/>
      <c r="E1332" s="6" t="n"/>
      <c r="F1332" s="6" t="n"/>
      <c r="G1332" s="5" t="n"/>
      <c r="H1332" s="5" t="n"/>
      <c r="I1332" s="6" t="n"/>
      <c r="J1332" s="6" t="n"/>
      <c r="K1332" s="6" t="n"/>
      <c r="L1332" s="6" t="n"/>
      <c r="M1332" s="20" t="n"/>
      <c r="N1332" s="13" t="n"/>
      <c r="O1332" s="30" t="n"/>
      <c r="P1332" s="13" t="n"/>
      <c r="Q1332" s="15" t="n"/>
      <c r="R1332" s="17" t="n"/>
      <c r="S1332" s="17" t="n"/>
      <c r="T1332" s="19">
        <f>(Q1332*P1332)*(1-R1332)</f>
        <v/>
      </c>
    </row>
    <row r="1333" ht="16" customHeight="1">
      <c r="B1333" s="1" t="n">
        <v>14</v>
      </c>
      <c r="C1333" s="5" t="n"/>
      <c r="D1333" s="6" t="n"/>
      <c r="E1333" s="6" t="n"/>
      <c r="F1333" s="6" t="n"/>
      <c r="G1333" s="5" t="n"/>
      <c r="H1333" s="5" t="n"/>
      <c r="I1333" s="6" t="n"/>
      <c r="J1333" s="6" t="n"/>
      <c r="K1333" s="6" t="n"/>
      <c r="L1333" s="6" t="n"/>
      <c r="M1333" s="20" t="n"/>
      <c r="N1333" s="13" t="n"/>
      <c r="O1333" s="30" t="n"/>
      <c r="P1333" s="13" t="n"/>
      <c r="Q1333" s="15" t="n"/>
      <c r="R1333" s="17" t="n"/>
      <c r="S1333" s="17" t="n"/>
      <c r="T1333" s="19">
        <f>(Q1333*P1333)*(1-R1333)</f>
        <v/>
      </c>
    </row>
    <row r="1334" ht="16" customHeight="1">
      <c r="B1334" s="1" t="n">
        <v>15</v>
      </c>
      <c r="C1334" s="5" t="n"/>
      <c r="D1334" s="6" t="n"/>
      <c r="E1334" s="6" t="n"/>
      <c r="F1334" s="6" t="n"/>
      <c r="G1334" s="5" t="n"/>
      <c r="H1334" s="5" t="n"/>
      <c r="I1334" s="6" t="n"/>
      <c r="J1334" s="6" t="n"/>
      <c r="K1334" s="6" t="n"/>
      <c r="L1334" s="6" t="n"/>
      <c r="M1334" s="20" t="n"/>
      <c r="N1334" s="13" t="n"/>
      <c r="O1334" s="30" t="n"/>
      <c r="P1334" s="13" t="n"/>
      <c r="Q1334" s="15" t="n"/>
      <c r="R1334" s="17" t="n"/>
      <c r="S1334" s="17" t="n"/>
      <c r="T1334" s="19">
        <f>(Q1334*P1334)*(1-R1334)</f>
        <v/>
      </c>
    </row>
    <row r="1335" ht="16" customHeight="1">
      <c r="B1335" s="1" t="n">
        <v>16</v>
      </c>
      <c r="C1335" s="5" t="n"/>
      <c r="D1335" s="6" t="n"/>
      <c r="E1335" s="6" t="n"/>
      <c r="F1335" s="6" t="n"/>
      <c r="G1335" s="5" t="n"/>
      <c r="H1335" s="5" t="n"/>
      <c r="I1335" s="6" t="n"/>
      <c r="J1335" s="6" t="n"/>
      <c r="K1335" s="6" t="n"/>
      <c r="L1335" s="6" t="inlineStr">
        <is>
          <t>Ormat</t>
        </is>
      </c>
      <c r="M1335" s="20" t="inlineStr">
        <is>
          <t>955.070.839.1</t>
        </is>
      </c>
      <c r="N1335" s="13" t="inlineStr">
        <is>
          <t>AJ22-0703</t>
        </is>
      </c>
      <c r="O1335" s="30" t="inlineStr">
        <is>
          <t>V</t>
        </is>
      </c>
      <c r="P1335" s="13" t="n">
        <v>2</v>
      </c>
      <c r="Q1335" s="15" t="n">
        <v>174</v>
      </c>
      <c r="R1335" s="17" t="n">
        <v>0</v>
      </c>
      <c r="S1335" s="17" t="n"/>
      <c r="T1335" s="19">
        <f>(Q1335*P1335)*(1-R1335)</f>
        <v/>
      </c>
    </row>
    <row r="1336" ht="16" customHeight="1">
      <c r="B1336" s="1" t="n">
        <v>17</v>
      </c>
      <c r="C1336" s="5" t="n"/>
      <c r="D1336" s="6" t="n"/>
      <c r="E1336" s="6" t="n"/>
      <c r="F1336" s="6" t="n"/>
      <c r="G1336" s="5" t="n"/>
      <c r="H1336" s="5" t="n"/>
      <c r="I1336" s="6" t="n"/>
      <c r="J1336" s="6" t="n"/>
      <c r="K1336" s="6" t="n"/>
      <c r="L1336" s="6" t="n"/>
      <c r="M1336" s="20" t="n"/>
      <c r="N1336" s="13" t="n"/>
      <c r="O1336" s="30" t="n"/>
      <c r="P1336" s="13" t="n"/>
      <c r="Q1336" s="15" t="n"/>
      <c r="R1336" s="17" t="n"/>
      <c r="S1336" s="17" t="n"/>
      <c r="T1336" s="19">
        <f>(Q1336*P1336)*(1-R1336)</f>
        <v/>
      </c>
    </row>
    <row r="1337" ht="16" customHeight="1">
      <c r="B1337" s="1" t="n">
        <v>18</v>
      </c>
      <c r="C1337" s="5" t="n"/>
      <c r="D1337" s="6" t="n"/>
      <c r="E1337" s="6" t="n"/>
      <c r="F1337" s="6" t="n"/>
      <c r="G1337" s="5" t="n"/>
      <c r="H1337" s="5" t="n"/>
      <c r="I1337" s="6" t="n"/>
      <c r="J1337" s="6" t="n"/>
      <c r="K1337" s="6" t="n"/>
      <c r="L1337" s="6" t="n"/>
      <c r="M1337" s="20" t="n"/>
      <c r="N1337" s="13" t="n"/>
      <c r="O1337" s="30" t="n"/>
      <c r="P1337" s="13" t="n"/>
      <c r="Q1337" s="15" t="n"/>
      <c r="R1337" s="17" t="n"/>
      <c r="S1337" s="17" t="n"/>
      <c r="T1337" s="19">
        <f>(Q1337*P1337)*(1-R1337)</f>
        <v/>
      </c>
    </row>
    <row r="1338" ht="16" customHeight="1">
      <c r="B1338" s="1" t="n">
        <v>19</v>
      </c>
      <c r="C1338" s="5" t="n"/>
      <c r="D1338" s="6" t="n"/>
      <c r="E1338" s="6" t="n"/>
      <c r="F1338" s="6" t="n"/>
      <c r="G1338" s="5" t="n"/>
      <c r="H1338" s="5" t="n"/>
      <c r="I1338" s="6" t="n"/>
      <c r="J1338" s="6" t="n"/>
      <c r="K1338" s="6" t="n"/>
      <c r="L1338" s="6" t="n"/>
      <c r="M1338" s="20" t="n"/>
      <c r="N1338" s="13" t="n"/>
      <c r="O1338" s="30" t="n"/>
      <c r="P1338" s="13" t="n"/>
      <c r="Q1338" s="15" t="n"/>
      <c r="R1338" s="17" t="n"/>
      <c r="S1338" s="17" t="n"/>
      <c r="T1338" s="19">
        <f>(Q1338*P1338)*(1-R1338)</f>
        <v/>
      </c>
    </row>
    <row r="1339" ht="16" customHeight="1">
      <c r="B1339" s="1" t="n">
        <v>20</v>
      </c>
      <c r="C1339" s="5" t="n"/>
      <c r="D1339" s="6" t="n"/>
      <c r="E1339" s="6" t="n"/>
      <c r="F1339" s="6" t="n"/>
      <c r="G1339" s="5" t="n"/>
      <c r="H1339" s="5" t="n"/>
      <c r="I1339" s="6" t="n"/>
      <c r="J1339" s="6" t="n"/>
      <c r="K1339" s="6" t="n"/>
      <c r="L1339" s="6" t="n"/>
      <c r="M1339" s="20" t="n"/>
      <c r="N1339" s="13" t="n"/>
      <c r="O1339" s="30" t="n"/>
      <c r="P1339" s="13" t="n"/>
      <c r="Q1339" s="15" t="n"/>
      <c r="R1339" s="17" t="n"/>
      <c r="S1339" s="17" t="n"/>
      <c r="T1339" s="19">
        <f>(Q1339*P1339)*(1-R1339)</f>
        <v/>
      </c>
    </row>
    <row r="1340" ht="16" customHeight="1">
      <c r="B1340" s="1" t="n">
        <v>21</v>
      </c>
      <c r="C1340" s="5" t="n"/>
      <c r="D1340" s="6" t="n"/>
      <c r="E1340" s="6" t="n"/>
      <c r="F1340" s="6" t="n"/>
      <c r="G1340" s="5" t="n"/>
      <c r="H1340" s="5" t="n"/>
      <c r="I1340" s="6" t="n"/>
      <c r="J1340" s="6" t="n"/>
      <c r="K1340" s="6" t="n"/>
      <c r="L1340" s="6" t="n"/>
      <c r="M1340" s="20" t="n"/>
      <c r="N1340" s="13" t="n"/>
      <c r="O1340" s="30" t="n"/>
      <c r="P1340" s="13" t="n"/>
      <c r="Q1340" s="15" t="n"/>
      <c r="R1340" s="17" t="n"/>
      <c r="S1340" s="17" t="n"/>
      <c r="T1340" s="19">
        <f>(Q1340*P1340)*(1-R1340)</f>
        <v/>
      </c>
    </row>
    <row r="1341" ht="16" customHeight="1">
      <c r="B1341" s="1" t="n">
        <v>22</v>
      </c>
      <c r="C1341" s="5" t="n"/>
      <c r="D1341" s="6" t="n"/>
      <c r="E1341" s="6" t="n"/>
      <c r="F1341" s="6" t="n"/>
      <c r="G1341" s="5" t="n"/>
      <c r="H1341" s="5" t="n"/>
      <c r="I1341" s="6" t="n"/>
      <c r="J1341" s="6" t="n"/>
      <c r="K1341" s="6" t="n"/>
      <c r="L1341" s="6" t="n"/>
      <c r="M1341" s="20" t="n"/>
      <c r="N1341" s="13" t="n"/>
      <c r="O1341" s="30" t="n"/>
      <c r="P1341" s="13" t="n"/>
      <c r="Q1341" s="15" t="n"/>
      <c r="R1341" s="17" t="n"/>
      <c r="S1341" s="17" t="n"/>
      <c r="T1341" s="19">
        <f>(Q1341*P1341)*(1-R1341)</f>
        <v/>
      </c>
    </row>
    <row r="1342" ht="16" customHeight="1">
      <c r="B1342" s="1" t="n">
        <v>23</v>
      </c>
      <c r="C1342" s="5" t="n"/>
      <c r="D1342" s="6" t="n"/>
      <c r="E1342" s="6" t="n"/>
      <c r="F1342" s="6" t="n"/>
      <c r="G1342" s="5" t="n"/>
      <c r="H1342" s="5" t="n"/>
      <c r="I1342" s="6" t="n"/>
      <c r="J1342" s="6" t="n"/>
      <c r="K1342" s="6" t="n"/>
      <c r="L1342" s="6" t="n"/>
      <c r="M1342" s="20" t="n"/>
      <c r="N1342" s="13" t="n"/>
      <c r="O1342" s="30" t="n"/>
      <c r="P1342" s="13" t="n"/>
      <c r="Q1342" s="15" t="n"/>
      <c r="R1342" s="17" t="n"/>
      <c r="S1342" s="17" t="n"/>
      <c r="T1342" s="19" t="n"/>
    </row>
    <row r="1343" ht="16" customHeight="1">
      <c r="B1343" s="1" t="n">
        <v>24</v>
      </c>
      <c r="C1343" s="5" t="n"/>
      <c r="D1343" s="6" t="n"/>
      <c r="E1343" s="6" t="n"/>
      <c r="F1343" s="6" t="n"/>
      <c r="G1343" s="5" t="n"/>
      <c r="H1343" s="5" t="n"/>
      <c r="I1343" s="6" t="n"/>
      <c r="J1343" s="6" t="n"/>
      <c r="K1343" s="6" t="n"/>
      <c r="L1343" s="6" t="n"/>
      <c r="M1343" s="20" t="n"/>
      <c r="N1343" s="13" t="n"/>
      <c r="O1343" s="30" t="n"/>
      <c r="P1343" s="13" t="n"/>
      <c r="Q1343" s="15" t="n"/>
      <c r="R1343" s="17" t="n"/>
      <c r="S1343" s="17" t="n"/>
      <c r="T1343" s="19">
        <f>(Q1343*P1343)*(1-R1343)</f>
        <v/>
      </c>
    </row>
    <row r="1344" ht="16" customHeight="1">
      <c r="B1344" s="1" t="n">
        <v>25</v>
      </c>
      <c r="C1344" s="5" t="n"/>
      <c r="D1344" s="6" t="n"/>
      <c r="E1344" s="6" t="n"/>
      <c r="F1344" s="6" t="n"/>
      <c r="G1344" s="5" t="n"/>
      <c r="H1344" s="5" t="n"/>
      <c r="I1344" s="6" t="n"/>
      <c r="J1344" s="6" t="n"/>
      <c r="K1344" s="6" t="n"/>
      <c r="L1344" s="6" t="n"/>
      <c r="M1344" s="20" t="n"/>
      <c r="N1344" s="13" t="n"/>
      <c r="O1344" s="30" t="n"/>
      <c r="P1344" s="13" t="n"/>
      <c r="Q1344" s="15" t="n"/>
      <c r="R1344" s="17" t="n"/>
      <c r="S1344" s="17" t="n"/>
      <c r="T1344" s="19">
        <f>(Q1344*P1344)*(1-R1344)</f>
        <v/>
      </c>
    </row>
    <row r="1345" ht="16" customHeight="1">
      <c r="B1345" s="1" t="n">
        <v>26</v>
      </c>
      <c r="C1345" s="5" t="n"/>
      <c r="D1345" s="6" t="n"/>
      <c r="E1345" s="6" t="n"/>
      <c r="F1345" s="6" t="n"/>
      <c r="G1345" s="5" t="n"/>
      <c r="H1345" s="5" t="n"/>
      <c r="I1345" s="6" t="n"/>
      <c r="J1345" s="6" t="n"/>
      <c r="K1345" s="6" t="n"/>
      <c r="L1345" s="6" t="n"/>
      <c r="M1345" s="20" t="n"/>
      <c r="N1345" s="13" t="n"/>
      <c r="O1345" s="30" t="n"/>
      <c r="P1345" s="13" t="n"/>
      <c r="Q1345" s="15" t="n"/>
      <c r="R1345" s="17" t="n"/>
      <c r="S1345" s="17" t="n"/>
      <c r="T1345" s="19">
        <f>(Q1345*P1345)*(1-R1345)</f>
        <v/>
      </c>
    </row>
    <row r="1346" ht="16" customHeight="1">
      <c r="B1346" s="1" t="n">
        <v>27</v>
      </c>
      <c r="C1346" s="5" t="n"/>
      <c r="D1346" s="6" t="n"/>
      <c r="E1346" s="6" t="n"/>
      <c r="F1346" s="6" t="n"/>
      <c r="G1346" s="5" t="n"/>
      <c r="H1346" s="5" t="n"/>
      <c r="I1346" s="6" t="n"/>
      <c r="J1346" s="6" t="n"/>
      <c r="K1346" s="6" t="n"/>
      <c r="L1346" s="13" t="n"/>
      <c r="M1346" s="13" t="n"/>
      <c r="N1346" s="13" t="n"/>
      <c r="O1346" s="13" t="n"/>
      <c r="P1346" s="13" t="n"/>
      <c r="Q1346" s="13" t="n"/>
      <c r="R1346" s="13" t="n"/>
      <c r="S1346" s="13" t="n"/>
      <c r="T1346" s="19">
        <f>(Q1346*P1346)*(1-R1346)</f>
        <v/>
      </c>
    </row>
    <row r="1347" ht="16" customHeight="1">
      <c r="B1347" s="1" t="n">
        <v>28</v>
      </c>
      <c r="C1347" s="5" t="n"/>
      <c r="D1347" s="6" t="n"/>
      <c r="E1347" s="6" t="n"/>
      <c r="F1347" s="6" t="n"/>
      <c r="G1347" s="5" t="n"/>
      <c r="H1347" s="5" t="n"/>
      <c r="I1347" s="6" t="n"/>
      <c r="J1347" s="6" t="n"/>
      <c r="K1347" s="6" t="n"/>
      <c r="L1347" s="6" t="n"/>
      <c r="M1347" s="32" t="n"/>
      <c r="N1347" s="13" t="n"/>
      <c r="O1347" s="30" t="n"/>
      <c r="P1347" s="13" t="n"/>
      <c r="Q1347" s="15" t="n"/>
      <c r="R1347" s="17" t="n"/>
      <c r="S1347" s="17" t="n"/>
      <c r="T1347" s="19">
        <f>(Q1347*P1347)*(1-R1347)</f>
        <v/>
      </c>
    </row>
    <row r="1348" ht="16" customHeight="1">
      <c r="B1348" s="1" t="n">
        <v>35</v>
      </c>
      <c r="C1348" s="5" t="n"/>
      <c r="D1348" s="6" t="n"/>
      <c r="E1348" s="6" t="n"/>
      <c r="F1348" s="6" t="n"/>
      <c r="G1348" s="5" t="n"/>
      <c r="H1348" s="5" t="n"/>
      <c r="I1348" s="6" t="n"/>
      <c r="J1348" s="6" t="n"/>
      <c r="K1348" s="6" t="n"/>
      <c r="L1348" s="6" t="n"/>
      <c r="M1348" s="20" t="n"/>
      <c r="N1348" s="13" t="n"/>
      <c r="O1348" s="30" t="n"/>
      <c r="P1348" s="13" t="n"/>
      <c r="Q1348" s="15" t="n"/>
      <c r="R1348" s="17" t="n"/>
      <c r="S1348" s="17" t="n"/>
      <c r="T1348" s="19">
        <f>(Q1348*P1348)*(1-R1348)</f>
        <v/>
      </c>
    </row>
    <row r="1349" ht="16" customHeight="1">
      <c r="B1349" s="1" t="n">
        <v>36</v>
      </c>
      <c r="C1349" s="5" t="n"/>
      <c r="D1349" s="6" t="n"/>
      <c r="E1349" s="6" t="n"/>
      <c r="F1349" s="6" t="n"/>
      <c r="G1349" s="5" t="n"/>
      <c r="H1349" s="5" t="n"/>
      <c r="I1349" s="6" t="n"/>
      <c r="J1349" s="6" t="n"/>
      <c r="K1349" s="6" t="n"/>
      <c r="L1349" s="6" t="n"/>
      <c r="M1349" s="20" t="n"/>
      <c r="N1349" s="13" t="n"/>
      <c r="O1349" s="30" t="n"/>
      <c r="P1349" s="13" t="n"/>
      <c r="Q1349" s="15" t="n"/>
      <c r="R1349" s="17" t="n"/>
      <c r="S1349" s="17" t="n"/>
      <c r="T1349" s="19">
        <f>(Q1349*P1349)*(1-R1349)</f>
        <v/>
      </c>
    </row>
    <row r="1350" ht="16" customHeight="1">
      <c r="B1350" s="1" t="n">
        <v>37</v>
      </c>
      <c r="C1350" s="5" t="n"/>
      <c r="D1350" s="6" t="n"/>
      <c r="E1350" s="6" t="n"/>
      <c r="F1350" s="6" t="n"/>
      <c r="G1350" s="5" t="n"/>
      <c r="H1350" s="5" t="n"/>
      <c r="I1350" s="6" t="n"/>
      <c r="J1350" s="6" t="n"/>
      <c r="K1350" s="6" t="n"/>
      <c r="L1350" s="6" t="n"/>
      <c r="M1350" s="20" t="n"/>
      <c r="N1350" s="13" t="n"/>
      <c r="O1350" s="30" t="n"/>
      <c r="P1350" s="13" t="n"/>
      <c r="Q1350" s="15" t="n"/>
      <c r="R1350" s="17" t="n"/>
      <c r="S1350" s="17" t="n"/>
      <c r="T1350" s="19">
        <f>(Q1350*P1350)*(1-R1350)</f>
        <v/>
      </c>
    </row>
    <row r="1351" ht="16" customHeight="1">
      <c r="B1351" s="1" t="n">
        <v>38</v>
      </c>
      <c r="C1351" s="5" t="n"/>
      <c r="D1351" s="6" t="n"/>
      <c r="E1351" s="6" t="n"/>
      <c r="F1351" s="6" t="n"/>
      <c r="G1351" s="5" t="n"/>
      <c r="H1351" s="5" t="n"/>
      <c r="I1351" s="6" t="n"/>
      <c r="J1351" s="6" t="n"/>
      <c r="K1351" s="6" t="n"/>
    </row>
    <row r="1352" ht="16" customHeight="1">
      <c r="B1352" s="1" t="n">
        <v>39</v>
      </c>
      <c r="C1352" s="5" t="n"/>
      <c r="D1352" s="6" t="n"/>
      <c r="E1352" s="6" t="n"/>
      <c r="F1352" s="6" t="n"/>
      <c r="G1352" s="5" t="n"/>
      <c r="H1352" s="5" t="n"/>
      <c r="I1352" s="6" t="n"/>
      <c r="J1352" s="6" t="n"/>
      <c r="K1352" s="6" t="n"/>
    </row>
    <row r="1353" ht="16" customHeight="1">
      <c r="B1353" s="1" t="n">
        <v>40</v>
      </c>
      <c r="C1353" s="5" t="n"/>
      <c r="D1353" s="6" t="n"/>
      <c r="E1353" s="6" t="n"/>
      <c r="F1353" s="6" t="n"/>
      <c r="G1353" s="5" t="n"/>
      <c r="H1353" s="5" t="n"/>
      <c r="I1353" s="6" t="n"/>
      <c r="J1353" s="6" t="n"/>
      <c r="K1353" s="6" t="n"/>
    </row>
    <row r="1354" ht="16" customHeight="1">
      <c r="B1354" s="1" t="n">
        <v>41</v>
      </c>
      <c r="C1354" s="5" t="n"/>
      <c r="D1354" s="6" t="n"/>
      <c r="E1354" s="6" t="n"/>
      <c r="F1354" s="6" t="n"/>
      <c r="G1354" s="5" t="n"/>
      <c r="H1354" s="5" t="n"/>
      <c r="I1354" s="6" t="n"/>
      <c r="J1354" s="6" t="n"/>
      <c r="K1354" s="6" t="n"/>
      <c r="L1354" s="6" t="n"/>
      <c r="M1354" s="20" t="n"/>
      <c r="N1354" s="13" t="n"/>
      <c r="O1354" s="30" t="n"/>
      <c r="P1354" s="13" t="n"/>
      <c r="Q1354" s="15" t="n"/>
      <c r="R1354" s="17" t="n"/>
      <c r="S1354" s="17" t="n"/>
      <c r="T1354" s="19" t="n"/>
    </row>
    <row r="1355" ht="16" customHeight="1">
      <c r="B1355" s="1" t="n">
        <v>42</v>
      </c>
      <c r="C1355" s="5" t="n"/>
      <c r="D1355" s="6" t="n"/>
      <c r="E1355" s="6" t="n"/>
      <c r="F1355" s="6" t="n"/>
      <c r="G1355" s="5" t="n"/>
      <c r="H1355" s="5" t="n"/>
      <c r="I1355" s="6" t="n"/>
      <c r="J1355" s="6" t="n"/>
      <c r="K1355" s="6" t="n"/>
      <c r="L1355" s="6" t="n"/>
      <c r="M1355" s="32" t="n"/>
      <c r="N1355" s="13" t="n"/>
      <c r="O1355" s="30" t="n"/>
      <c r="P1355" s="13" t="n"/>
      <c r="Q1355" s="15" t="n"/>
      <c r="R1355" s="17" t="n"/>
      <c r="S1355" s="17" t="n"/>
      <c r="T1355" s="19">
        <f>(Q1355*P1355)*(1-R1355)</f>
        <v/>
      </c>
    </row>
    <row r="1356" ht="16" customHeight="1">
      <c r="B1356" s="1" t="n">
        <v>43</v>
      </c>
      <c r="C1356" s="5" t="n"/>
      <c r="D1356" s="6" t="n"/>
      <c r="E1356" s="6" t="n"/>
      <c r="F1356" s="6" t="n"/>
      <c r="G1356" s="5" t="n"/>
      <c r="H1356" s="5" t="n"/>
      <c r="I1356" s="6" t="n"/>
      <c r="J1356" s="6" t="n"/>
      <c r="K1356" s="6" t="n"/>
      <c r="L1356" s="6" t="n"/>
      <c r="M1356" s="32" t="n"/>
      <c r="N1356" s="13" t="n"/>
      <c r="O1356" s="30" t="n"/>
      <c r="P1356" s="13" t="n"/>
      <c r="Q1356" s="15" t="n"/>
      <c r="R1356" s="17" t="n"/>
      <c r="S1356" s="17" t="n"/>
      <c r="T1356" s="19">
        <f>(Q1356*P1356)*(1-R1356)</f>
        <v/>
      </c>
    </row>
    <row r="1357" ht="16" customHeight="1">
      <c r="B1357" s="1" t="n">
        <v>44</v>
      </c>
      <c r="C1357" s="5" t="n"/>
      <c r="D1357" s="6" t="n"/>
      <c r="E1357" s="6" t="n"/>
      <c r="F1357" s="6" t="n"/>
      <c r="G1357" s="5" t="n"/>
      <c r="H1357" s="5" t="n"/>
      <c r="I1357" s="6" t="n"/>
      <c r="J1357" s="6" t="n"/>
      <c r="K1357" s="6" t="n"/>
      <c r="L1357" s="6" t="n"/>
      <c r="M1357" s="32" t="n"/>
      <c r="N1357" s="13" t="n"/>
      <c r="O1357" s="30" t="n"/>
      <c r="P1357" s="13" t="n"/>
      <c r="Q1357" s="15" t="n"/>
      <c r="R1357" s="17" t="n"/>
      <c r="S1357" s="17" t="n"/>
      <c r="T1357" s="19">
        <f>(Q1357*P1357)*(1-R1357)</f>
        <v/>
      </c>
    </row>
    <row r="1358" ht="16" customHeight="1">
      <c r="B1358" s="1" t="n">
        <v>45</v>
      </c>
      <c r="C1358" s="5" t="n"/>
      <c r="D1358" s="6" t="n"/>
      <c r="E1358" s="6" t="n"/>
      <c r="F1358" s="6" t="n"/>
      <c r="G1358" s="5" t="n"/>
      <c r="H1358" s="5" t="n"/>
      <c r="I1358" s="6" t="n"/>
      <c r="J1358" s="6" t="n"/>
      <c r="K1358" s="6" t="n"/>
      <c r="L1358" s="6" t="n"/>
      <c r="M1358" s="32" t="n"/>
      <c r="N1358" s="13" t="n"/>
      <c r="O1358" s="30" t="n"/>
      <c r="P1358" s="13" t="n"/>
      <c r="Q1358" s="15" t="n"/>
      <c r="R1358" s="17" t="n"/>
      <c r="S1358" s="17" t="n"/>
      <c r="T1358" s="19">
        <f>(Q1358*P1358)*(1-R1358)</f>
        <v/>
      </c>
    </row>
    <row r="1359" ht="16" customHeight="1">
      <c r="B1359" s="1" t="n">
        <v>46</v>
      </c>
      <c r="C1359" s="5" t="n"/>
      <c r="D1359" s="6" t="n"/>
      <c r="E1359" s="6" t="n"/>
      <c r="F1359" s="6" t="n"/>
      <c r="G1359" s="5" t="n"/>
      <c r="H1359" s="5" t="n"/>
      <c r="I1359" s="6" t="n"/>
      <c r="J1359" s="6" t="n"/>
      <c r="K1359" s="6" t="n"/>
      <c r="L1359" s="6" t="n"/>
      <c r="M1359" s="32" t="n"/>
      <c r="N1359" s="13" t="n"/>
      <c r="O1359" s="30" t="n"/>
      <c r="P1359" s="13" t="n"/>
      <c r="Q1359" s="15" t="n"/>
      <c r="R1359" s="17" t="n"/>
      <c r="S1359" s="17" t="n"/>
      <c r="T1359" s="19">
        <f>(Q1359*P1359)*(1-R1359)</f>
        <v/>
      </c>
    </row>
    <row r="1360" ht="16" customHeight="1">
      <c r="B1360" s="1" t="n">
        <v>47</v>
      </c>
      <c r="C1360" s="5" t="n"/>
      <c r="D1360" s="6" t="n"/>
      <c r="E1360" s="6" t="n"/>
      <c r="F1360" s="6" t="n"/>
      <c r="G1360" s="5" t="n"/>
      <c r="H1360" s="5" t="n"/>
      <c r="I1360" s="6" t="n"/>
      <c r="J1360" s="6" t="n"/>
      <c r="K1360" s="6" t="n"/>
      <c r="L1360" s="6" t="n"/>
      <c r="M1360" s="32" t="n"/>
      <c r="N1360" s="13" t="n"/>
      <c r="O1360" s="30" t="n"/>
      <c r="P1360" s="13" t="n"/>
      <c r="Q1360" s="15" t="n"/>
      <c r="R1360" s="17" t="n"/>
      <c r="S1360" s="17" t="n"/>
      <c r="T1360" s="19">
        <f>(Q1360*P1360)*(1-R1360)</f>
        <v/>
      </c>
    </row>
    <row r="1361" ht="16" customHeight="1">
      <c r="B1361" s="1" t="n">
        <v>48</v>
      </c>
      <c r="C1361" s="5" t="n"/>
      <c r="D1361" s="6" t="n"/>
      <c r="E1361" s="6" t="n"/>
      <c r="F1361" s="6" t="n"/>
      <c r="G1361" s="5" t="n"/>
      <c r="H1361" s="5" t="n"/>
      <c r="I1361" s="6" t="n"/>
      <c r="J1361" s="6" t="n"/>
      <c r="K1361" s="6" t="n"/>
      <c r="L1361" s="6" t="n"/>
      <c r="M1361" s="32" t="n"/>
      <c r="N1361" s="13" t="n"/>
      <c r="O1361" s="30" t="n"/>
      <c r="P1361" s="13" t="n"/>
      <c r="Q1361" s="15" t="n"/>
      <c r="R1361" s="17" t="n"/>
      <c r="S1361" s="17" t="n"/>
      <c r="T1361" s="19">
        <f>(Q1361*P1361)*(1-R1361)</f>
        <v/>
      </c>
    </row>
    <row r="1362" ht="16" customHeight="1">
      <c r="B1362" s="1" t="n">
        <v>49</v>
      </c>
      <c r="C1362" s="5" t="n"/>
      <c r="D1362" s="6" t="n"/>
      <c r="E1362" s="6" t="n"/>
      <c r="F1362" s="6" t="n"/>
      <c r="G1362" s="5" t="n"/>
      <c r="H1362" s="5" t="n"/>
      <c r="I1362" s="6" t="n"/>
      <c r="J1362" s="6" t="n"/>
      <c r="K1362" s="6" t="n"/>
      <c r="L1362" s="6" t="n"/>
      <c r="M1362" s="32" t="n"/>
      <c r="N1362" s="13" t="n"/>
      <c r="O1362" s="30" t="n"/>
      <c r="P1362" s="13" t="n"/>
      <c r="Q1362" s="15" t="n"/>
      <c r="R1362" s="17" t="n"/>
      <c r="S1362" s="17" t="n"/>
      <c r="T1362" s="19">
        <f>(Q1362*P1362)*(1-R1362)</f>
        <v/>
      </c>
    </row>
    <row r="1363" ht="16" customHeight="1">
      <c r="B1363" s="1" t="n">
        <v>50</v>
      </c>
      <c r="C1363" s="5" t="n"/>
      <c r="D1363" s="6" t="n"/>
      <c r="E1363" s="6" t="n"/>
      <c r="F1363" s="6" t="n"/>
      <c r="G1363" s="5" t="n"/>
      <c r="H1363" s="5" t="n"/>
      <c r="I1363" s="6" t="n"/>
      <c r="J1363" s="6" t="n"/>
      <c r="K1363" s="6" t="n"/>
      <c r="L1363" s="6" t="n"/>
      <c r="M1363" s="32" t="n"/>
      <c r="N1363" s="13" t="n"/>
      <c r="O1363" s="30" t="n"/>
      <c r="P1363" s="13" t="n"/>
      <c r="Q1363" s="15" t="n"/>
      <c r="R1363" s="17" t="n"/>
      <c r="S1363" s="17" t="n"/>
      <c r="T1363" s="19">
        <f>(Q1363*P1363)*(1-R1363)</f>
        <v/>
      </c>
    </row>
    <row r="1364" ht="16" customHeight="1">
      <c r="B1364" s="1" t="n">
        <v>51</v>
      </c>
      <c r="C1364" s="5" t="n"/>
      <c r="D1364" s="6" t="n"/>
      <c r="E1364" s="6" t="n"/>
      <c r="F1364" s="6" t="n"/>
      <c r="G1364" s="5" t="n"/>
      <c r="H1364" s="5" t="n"/>
      <c r="I1364" s="6" t="n"/>
      <c r="J1364" s="6" t="n"/>
      <c r="K1364" s="6" t="n"/>
      <c r="L1364" s="6" t="n"/>
      <c r="M1364" s="32" t="n"/>
      <c r="N1364" s="13" t="n"/>
      <c r="O1364" s="30" t="n"/>
      <c r="P1364" s="13" t="n"/>
      <c r="Q1364" s="15" t="n"/>
      <c r="R1364" s="17" t="n"/>
      <c r="S1364" s="17" t="n"/>
      <c r="T1364" s="19">
        <f>(Q1364*P1364)*(1-R1364)</f>
        <v/>
      </c>
    </row>
    <row r="1365" ht="16" customHeight="1">
      <c r="B1365" s="1" t="n">
        <v>52</v>
      </c>
      <c r="C1365" s="5" t="n"/>
      <c r="D1365" s="6" t="n"/>
      <c r="E1365" s="6" t="n"/>
      <c r="F1365" s="6" t="n"/>
      <c r="G1365" s="5" t="n"/>
      <c r="H1365" s="5" t="n"/>
      <c r="I1365" s="6" t="n"/>
      <c r="J1365" s="6" t="n"/>
      <c r="K1365" s="6" t="n"/>
      <c r="L1365" s="6" t="n"/>
      <c r="M1365" s="32" t="n"/>
      <c r="N1365" s="13" t="n"/>
      <c r="O1365" s="30" t="n"/>
      <c r="P1365" s="13" t="n"/>
      <c r="Q1365" s="15" t="n"/>
      <c r="R1365" s="17" t="n"/>
      <c r="S1365" s="17" t="n"/>
      <c r="T1365" s="19">
        <f>(Q1365*P1365)*(1-R1365)</f>
        <v/>
      </c>
    </row>
    <row r="1366" ht="16" customHeight="1">
      <c r="B1366" s="1" t="n">
        <v>53</v>
      </c>
      <c r="C1366" s="5" t="n"/>
      <c r="D1366" s="6" t="n"/>
      <c r="E1366" s="6" t="n"/>
      <c r="F1366" s="6" t="n"/>
      <c r="G1366" s="5" t="n"/>
      <c r="H1366" s="5" t="n"/>
      <c r="I1366" s="6" t="n"/>
      <c r="J1366" s="6" t="n"/>
      <c r="K1366" s="6" t="n"/>
      <c r="L1366" s="6" t="n"/>
      <c r="M1366" s="32" t="n"/>
      <c r="N1366" s="13" t="n"/>
      <c r="O1366" s="30" t="n"/>
      <c r="P1366" s="13" t="n"/>
      <c r="Q1366" s="15" t="n"/>
      <c r="R1366" s="17" t="n"/>
      <c r="S1366" s="17" t="n"/>
      <c r="T1366" s="19">
        <f>(Q1366*P1366)*(1-R1366)</f>
        <v/>
      </c>
    </row>
    <row r="1367" ht="16" customHeight="1">
      <c r="B1367" s="1" t="n">
        <v>54</v>
      </c>
      <c r="C1367" s="5" t="n"/>
      <c r="D1367" s="6" t="n"/>
      <c r="E1367" s="6" t="n"/>
      <c r="F1367" s="6" t="n"/>
      <c r="G1367" s="5" t="n"/>
      <c r="H1367" s="5" t="n"/>
      <c r="I1367" s="6" t="n"/>
      <c r="J1367" s="6" t="n"/>
      <c r="K1367" s="6" t="n"/>
      <c r="L1367" s="6" t="n"/>
      <c r="M1367" s="32" t="n"/>
      <c r="N1367" s="13" t="n"/>
      <c r="O1367" s="30" t="n"/>
      <c r="P1367" s="13" t="n"/>
      <c r="Q1367" s="15" t="n"/>
      <c r="R1367" s="17" t="n"/>
      <c r="S1367" s="17" t="n"/>
      <c r="T1367" s="19">
        <f>(Q1367*P1367)*(1-R1367)</f>
        <v/>
      </c>
    </row>
    <row r="1368" ht="16" customHeight="1">
      <c r="B1368" s="1" t="n">
        <v>55</v>
      </c>
      <c r="C1368" s="5" t="n"/>
      <c r="D1368" s="6" t="n"/>
      <c r="E1368" s="6" t="n"/>
      <c r="F1368" s="6" t="n"/>
      <c r="G1368" s="5" t="n"/>
      <c r="H1368" s="5" t="n"/>
      <c r="I1368" s="6" t="n"/>
      <c r="J1368" s="6" t="n"/>
      <c r="K1368" s="6" t="n"/>
      <c r="L1368" s="6" t="n"/>
      <c r="M1368" s="20" t="n"/>
      <c r="N1368" s="13" t="n"/>
      <c r="O1368" s="30" t="n"/>
      <c r="P1368" s="13" t="n"/>
      <c r="Q1368" s="15" t="n"/>
      <c r="R1368" s="17" t="n"/>
      <c r="S1368" s="17" t="n"/>
      <c r="T1368" s="19">
        <f>(Q1368*P1368)*(1-R1368)</f>
        <v/>
      </c>
    </row>
    <row r="1369" ht="16" customHeight="1">
      <c r="B1369" s="1" t="n">
        <v>56</v>
      </c>
      <c r="C1369" s="5" t="n"/>
      <c r="D1369" s="6" t="n"/>
      <c r="E1369" s="6" t="n"/>
      <c r="F1369" s="6" t="n"/>
      <c r="G1369" s="5" t="n"/>
      <c r="H1369" s="5" t="n"/>
      <c r="I1369" s="6" t="n"/>
      <c r="J1369" s="6" t="n"/>
      <c r="K1369" s="6" t="n"/>
      <c r="L1369" s="6" t="n"/>
      <c r="M1369" s="20" t="n"/>
      <c r="N1369" s="13" t="n"/>
      <c r="O1369" s="30" t="n"/>
      <c r="P1369" s="13" t="n"/>
      <c r="Q1369" s="15" t="n"/>
      <c r="R1369" s="17" t="n"/>
      <c r="S1369" s="17" t="n"/>
      <c r="T1369" s="19">
        <f>(Q1369*P1369)*(1-R1369)</f>
        <v/>
      </c>
    </row>
    <row r="1370" ht="16" customHeight="1">
      <c r="B1370" s="1" t="n">
        <v>57</v>
      </c>
      <c r="C1370" s="5" t="n"/>
      <c r="D1370" s="6" t="n"/>
      <c r="E1370" s="6" t="n"/>
      <c r="F1370" s="6" t="n"/>
      <c r="G1370" s="5" t="n"/>
      <c r="H1370" s="5" t="n"/>
      <c r="I1370" s="6" t="n"/>
      <c r="J1370" s="6" t="n"/>
      <c r="K1370" s="6" t="n"/>
      <c r="L1370" s="6" t="n"/>
      <c r="M1370" s="32" t="n"/>
      <c r="N1370" s="13" t="n"/>
      <c r="O1370" s="30" t="n"/>
      <c r="P1370" s="13" t="n"/>
      <c r="Q1370" s="15" t="n"/>
      <c r="R1370" s="17" t="n"/>
      <c r="S1370" s="17" t="n"/>
      <c r="T1370" s="19">
        <f>(Q1370*P1370)*(1-R1370)</f>
        <v/>
      </c>
    </row>
    <row r="1371" ht="16" customHeight="1">
      <c r="B1371" s="1" t="n">
        <v>58</v>
      </c>
      <c r="C1371" s="5" t="n"/>
      <c r="D1371" s="6" t="n"/>
      <c r="E1371" s="6" t="n"/>
      <c r="F1371" s="6" t="n"/>
      <c r="G1371" s="5" t="n"/>
      <c r="H1371" s="5" t="n"/>
      <c r="I1371" s="6" t="n"/>
      <c r="J1371" s="6" t="n"/>
      <c r="K1371" s="6" t="n"/>
      <c r="L1371" s="6" t="n"/>
      <c r="M1371" s="32" t="n"/>
      <c r="N1371" s="13" t="n"/>
      <c r="O1371" s="30" t="n"/>
      <c r="P1371" s="13" t="n"/>
      <c r="Q1371" s="15" t="n"/>
      <c r="R1371" s="17" t="n"/>
      <c r="S1371" s="17" t="n"/>
      <c r="T1371" s="19">
        <f>(Q1371*P1371)*(1-R1371)</f>
        <v/>
      </c>
    </row>
    <row r="1372" ht="16" customHeight="1">
      <c r="B1372" s="1" t="n">
        <v>1</v>
      </c>
      <c r="C1372" s="5" t="n"/>
      <c r="D1372" s="6" t="n"/>
      <c r="E1372" s="6" t="n"/>
      <c r="F1372" s="6" t="n"/>
      <c r="G1372" s="5" t="n"/>
      <c r="H1372" s="5" t="n"/>
      <c r="I1372" s="6" t="n"/>
      <c r="J1372" s="6" t="n"/>
      <c r="K1372" s="6" t="n"/>
      <c r="L1372" s="49" t="n"/>
      <c r="M1372" s="20" t="n"/>
      <c r="N1372" s="13" t="n"/>
      <c r="O1372" s="30" t="n"/>
      <c r="P1372" s="13" t="n"/>
      <c r="Q1372" s="15" t="n"/>
      <c r="R1372" s="17" t="n"/>
      <c r="S1372" s="17" t="n"/>
      <c r="T1372" s="19">
        <f>(Q1372*P1372)*(1-R1372)</f>
        <v/>
      </c>
    </row>
    <row r="1373" ht="16" customHeight="1">
      <c r="B1373" s="1" t="n">
        <v>2</v>
      </c>
      <c r="C1373" s="5" t="n"/>
      <c r="D1373" s="6" t="n"/>
      <c r="E1373" s="6" t="n"/>
      <c r="F1373" s="6" t="n"/>
      <c r="G1373" s="5" t="n"/>
      <c r="H1373" s="5" t="n"/>
      <c r="I1373" s="6" t="n"/>
      <c r="J1373" s="6" t="n"/>
      <c r="K1373" s="6" t="n"/>
      <c r="L1373" s="6" t="n"/>
      <c r="M1373" s="20" t="n"/>
      <c r="N1373" s="13" t="n"/>
      <c r="O1373" s="30" t="n"/>
      <c r="P1373" s="13" t="n"/>
      <c r="Q1373" s="15" t="n"/>
      <c r="R1373" s="17" t="n"/>
      <c r="S1373" s="17" t="n"/>
      <c r="T1373" s="19">
        <f>(Q1373*P1373)*(1-R1373)</f>
        <v/>
      </c>
    </row>
    <row r="1374" ht="16" customHeight="1">
      <c r="B1374" s="1" t="n">
        <v>3</v>
      </c>
      <c r="C1374" s="5" t="n"/>
      <c r="D1374" s="6" t="n"/>
      <c r="E1374" s="6" t="n"/>
      <c r="F1374" s="6" t="n"/>
      <c r="G1374" s="5" t="n"/>
      <c r="H1374" s="5" t="n"/>
      <c r="I1374" s="6" t="n"/>
      <c r="J1374" s="6" t="n"/>
      <c r="K1374" s="6" t="n"/>
      <c r="L1374" s="6" t="n"/>
      <c r="M1374" s="20" t="n"/>
      <c r="N1374" s="13" t="n"/>
      <c r="O1374" s="30" t="n"/>
      <c r="P1374" s="13" t="n"/>
      <c r="Q1374" s="15" t="n"/>
      <c r="R1374" s="17" t="n"/>
      <c r="S1374" s="17" t="n"/>
      <c r="T1374" s="19">
        <f>(Q1374*P1374)*(1-R1374)</f>
        <v/>
      </c>
    </row>
    <row r="1375" ht="16" customHeight="1">
      <c r="B1375" s="1" t="n">
        <v>4</v>
      </c>
      <c r="C1375" s="5" t="n"/>
      <c r="D1375" s="6" t="n"/>
      <c r="E1375" s="6" t="n"/>
      <c r="F1375" s="6" t="n"/>
      <c r="G1375" s="5" t="n"/>
      <c r="H1375" s="5" t="n"/>
      <c r="I1375" s="6" t="n"/>
      <c r="J1375" s="6" t="n"/>
      <c r="K1375" s="6" t="n"/>
      <c r="L1375" s="6" t="n"/>
      <c r="M1375" s="20" t="n"/>
      <c r="N1375" s="13" t="n"/>
      <c r="O1375" s="30" t="n"/>
      <c r="P1375" s="13" t="n"/>
      <c r="Q1375" s="15" t="n"/>
      <c r="R1375" s="17" t="n"/>
      <c r="S1375" s="17" t="n"/>
      <c r="T1375" s="19">
        <f>(Q1375*P1375)*(1-R1375)</f>
        <v/>
      </c>
    </row>
    <row r="1376" ht="16" customHeight="1">
      <c r="B1376" s="1" t="n">
        <v>5</v>
      </c>
      <c r="C1376" s="5" t="n"/>
      <c r="D1376" s="6" t="n"/>
      <c r="E1376" s="6" t="n"/>
      <c r="F1376" s="6" t="n"/>
      <c r="G1376" s="5" t="n"/>
      <c r="H1376" s="5" t="n"/>
      <c r="I1376" s="6" t="n"/>
      <c r="J1376" s="6" t="n"/>
      <c r="K1376" s="6" t="n"/>
      <c r="L1376" s="6" t="n"/>
      <c r="M1376" s="20" t="n"/>
      <c r="N1376" s="13" t="n"/>
      <c r="O1376" s="30" t="n"/>
      <c r="P1376" s="13" t="n"/>
      <c r="Q1376" s="15" t="n"/>
      <c r="R1376" s="17" t="n"/>
      <c r="S1376" s="17" t="n"/>
      <c r="T1376" s="19">
        <f>(Q1376*P1376)*(1-R1376)</f>
        <v/>
      </c>
    </row>
    <row r="1377" ht="16" customHeight="1">
      <c r="B1377" s="1" t="n">
        <v>6</v>
      </c>
      <c r="C1377" s="5" t="n"/>
      <c r="D1377" s="6" t="n"/>
      <c r="E1377" s="6" t="n"/>
      <c r="F1377" s="6" t="n"/>
      <c r="G1377" s="5" t="n"/>
      <c r="H1377" s="5" t="n"/>
      <c r="I1377" s="6" t="n"/>
      <c r="J1377" s="6" t="n"/>
      <c r="K1377" s="6" t="n"/>
      <c r="L1377" s="6" t="n"/>
      <c r="M1377" s="20" t="n"/>
      <c r="N1377" s="13" t="n"/>
      <c r="O1377" s="30" t="n"/>
      <c r="P1377" s="13" t="n"/>
      <c r="Q1377" s="15" t="n"/>
      <c r="R1377" s="17" t="n"/>
      <c r="S1377" s="17" t="n"/>
      <c r="T1377" s="19">
        <f>(Q1377*P1377)*(1-R1377)</f>
        <v/>
      </c>
    </row>
    <row r="1378" ht="16" customHeight="1">
      <c r="B1378" s="1" t="n">
        <v>7</v>
      </c>
      <c r="C1378" s="5" t="n"/>
      <c r="D1378" s="6" t="n"/>
      <c r="E1378" s="6" t="n"/>
      <c r="F1378" s="6" t="n"/>
      <c r="G1378" s="5" t="n"/>
      <c r="H1378" s="5" t="n"/>
      <c r="I1378" s="6" t="n"/>
      <c r="J1378" s="6" t="n"/>
      <c r="K1378" s="6" t="n"/>
      <c r="L1378" s="6" t="n"/>
      <c r="M1378" s="20" t="n"/>
      <c r="N1378" s="13" t="n"/>
      <c r="O1378" s="30" t="n"/>
      <c r="P1378" s="13" t="n"/>
      <c r="Q1378" s="15" t="n"/>
      <c r="R1378" s="17" t="n"/>
      <c r="S1378" s="17" t="n"/>
      <c r="T1378" s="19">
        <f>(Q1378*P1378)*(1-R1378)</f>
        <v/>
      </c>
    </row>
    <row r="1379" ht="16" customHeight="1">
      <c r="B1379" s="1" t="n">
        <v>8</v>
      </c>
      <c r="C1379" s="5" t="n"/>
      <c r="D1379" s="6" t="n"/>
      <c r="E1379" s="6" t="n"/>
      <c r="F1379" s="6" t="n"/>
      <c r="G1379" s="5" t="n"/>
      <c r="H1379" s="5" t="n"/>
      <c r="I1379" s="6" t="n"/>
      <c r="J1379" s="6" t="n"/>
      <c r="K1379" s="6" t="n"/>
      <c r="L1379" s="6" t="n"/>
      <c r="M1379" s="20" t="n"/>
      <c r="N1379" s="13" t="n"/>
      <c r="O1379" s="30" t="n"/>
      <c r="P1379" s="13" t="n"/>
      <c r="Q1379" s="15" t="n"/>
      <c r="R1379" s="17" t="n"/>
      <c r="S1379" s="17" t="n"/>
      <c r="T1379" s="19">
        <f>(Q1379*P1379)*(1-R1379)</f>
        <v/>
      </c>
    </row>
    <row r="1380" ht="16" customHeight="1">
      <c r="B1380" s="1" t="n">
        <v>9</v>
      </c>
      <c r="C1380" s="5" t="n"/>
      <c r="D1380" s="6" t="n"/>
      <c r="E1380" s="6" t="n"/>
      <c r="F1380" s="6" t="n"/>
      <c r="G1380" s="5" t="n"/>
      <c r="H1380" s="5" t="n"/>
      <c r="I1380" s="6" t="n"/>
      <c r="J1380" s="6" t="n"/>
      <c r="K1380" s="6" t="n"/>
      <c r="L1380" s="6" t="n"/>
      <c r="M1380" s="20" t="n"/>
      <c r="N1380" s="13" t="n"/>
      <c r="O1380" s="30" t="n"/>
      <c r="P1380" s="13" t="n"/>
      <c r="Q1380" s="15" t="n"/>
      <c r="R1380" s="17" t="n"/>
      <c r="S1380" s="17" t="n"/>
      <c r="T1380" s="19">
        <f>(Q1380*P1380)*(1-R1380)</f>
        <v/>
      </c>
    </row>
    <row r="1381" ht="16" customHeight="1">
      <c r="B1381" s="1" t="n">
        <v>10</v>
      </c>
      <c r="C1381" s="5" t="n"/>
      <c r="D1381" s="6" t="n"/>
      <c r="E1381" s="6" t="n"/>
      <c r="F1381" s="6" t="n"/>
      <c r="G1381" s="5" t="n"/>
      <c r="H1381" s="5" t="n"/>
      <c r="I1381" s="6" t="n"/>
      <c r="J1381" s="6" t="n"/>
      <c r="K1381" s="6" t="n"/>
      <c r="L1381" s="6" t="n"/>
      <c r="M1381" s="20" t="n"/>
      <c r="N1381" s="13" t="n"/>
      <c r="O1381" s="30" t="n"/>
      <c r="P1381" s="13" t="n"/>
      <c r="Q1381" s="15" t="n"/>
      <c r="R1381" s="17" t="n"/>
      <c r="S1381" s="17" t="n"/>
      <c r="T1381" s="19">
        <f>(Q1381*P1381)*(1-R1381)</f>
        <v/>
      </c>
    </row>
    <row r="1382" ht="16" customHeight="1">
      <c r="B1382" s="1" t="n">
        <v>11</v>
      </c>
      <c r="C1382" s="5" t="n"/>
      <c r="D1382" s="6" t="n"/>
      <c r="E1382" s="6" t="n"/>
      <c r="F1382" s="6" t="n"/>
      <c r="G1382" s="5" t="n"/>
      <c r="H1382" s="5" t="n"/>
      <c r="I1382" s="6" t="n"/>
      <c r="J1382" s="6" t="n"/>
      <c r="K1382" s="6" t="n"/>
      <c r="L1382" s="6" t="n"/>
      <c r="M1382" s="20" t="n"/>
      <c r="N1382" s="13" t="n"/>
      <c r="O1382" s="30" t="n"/>
      <c r="P1382" s="13" t="n"/>
      <c r="Q1382" s="15" t="n"/>
      <c r="R1382" s="17" t="n"/>
      <c r="S1382" s="17" t="n"/>
      <c r="T1382" s="19">
        <f>(Q1382*P1382)*(1-R1382)</f>
        <v/>
      </c>
    </row>
    <row r="1383" ht="16" customHeight="1">
      <c r="B1383" s="1" t="n">
        <v>12</v>
      </c>
      <c r="C1383" s="5" t="n"/>
      <c r="D1383" s="6" t="n"/>
      <c r="E1383" s="6" t="n"/>
      <c r="F1383" s="6" t="n"/>
      <c r="G1383" s="5" t="n"/>
      <c r="H1383" s="5" t="n"/>
      <c r="I1383" s="6" t="n"/>
      <c r="J1383" s="6" t="n"/>
      <c r="K1383" s="6" t="n"/>
      <c r="L1383" s="6" t="inlineStr">
        <is>
          <t>Omrat</t>
        </is>
      </c>
      <c r="M1383" s="20" t="inlineStr">
        <is>
          <t>955.070.841.1</t>
        </is>
      </c>
      <c r="N1383" s="20" t="inlineStr">
        <is>
          <t>AJ22-0303</t>
        </is>
      </c>
      <c r="O1383" s="30" t="inlineStr">
        <is>
          <t>V</t>
        </is>
      </c>
      <c r="P1383" s="13" t="n">
        <v>10</v>
      </c>
      <c r="Q1383" s="15" t="n">
        <v>252</v>
      </c>
      <c r="R1383" s="17" t="n">
        <v>0</v>
      </c>
      <c r="S1383" s="17" t="n"/>
      <c r="T1383" s="19">
        <f>(Q1383*P1383)*(1-R1383)</f>
        <v/>
      </c>
    </row>
    <row r="1384" ht="16" customHeight="1">
      <c r="B1384" s="1" t="n">
        <v>13</v>
      </c>
      <c r="C1384" s="5" t="n"/>
      <c r="D1384" s="6" t="n"/>
      <c r="E1384" s="6" t="n"/>
      <c r="F1384" s="6" t="n"/>
      <c r="G1384" s="5" t="n"/>
      <c r="H1384" s="5" t="n"/>
      <c r="I1384" s="6" t="n"/>
      <c r="J1384" s="6" t="n"/>
      <c r="K1384" s="6" t="n"/>
      <c r="L1384" s="6" t="n"/>
      <c r="M1384" s="20" t="n"/>
      <c r="N1384" s="13" t="n"/>
      <c r="O1384" s="30" t="n"/>
      <c r="P1384" s="13" t="n"/>
      <c r="Q1384" s="15" t="n"/>
      <c r="R1384" s="17" t="n"/>
      <c r="S1384" s="17" t="n"/>
      <c r="T1384" s="19">
        <f>(Q1384*P1384)*(1-R1384)</f>
        <v/>
      </c>
    </row>
    <row r="1385" ht="16" customHeight="1">
      <c r="B1385" s="1" t="n">
        <v>14</v>
      </c>
      <c r="C1385" s="5" t="n"/>
      <c r="D1385" s="6" t="n"/>
      <c r="E1385" s="6" t="n"/>
      <c r="F1385" s="6" t="n"/>
      <c r="G1385" s="5" t="n"/>
      <c r="H1385" s="5" t="n"/>
      <c r="I1385" s="6" t="n"/>
      <c r="J1385" s="6" t="n"/>
      <c r="K1385" s="6" t="n"/>
      <c r="L1385" s="6" t="n"/>
      <c r="M1385" s="20" t="n"/>
      <c r="N1385" s="13" t="n"/>
      <c r="O1385" s="30" t="n"/>
      <c r="P1385" s="13" t="n"/>
      <c r="Q1385" s="15" t="n"/>
      <c r="R1385" s="17" t="n"/>
      <c r="S1385" s="17" t="n"/>
      <c r="T1385" s="19">
        <f>(Q1385*P1385)*(1-R1385)</f>
        <v/>
      </c>
    </row>
    <row r="1386" ht="16" customHeight="1">
      <c r="B1386" s="1" t="n">
        <v>15</v>
      </c>
      <c r="C1386" s="5" t="n"/>
      <c r="D1386" s="6" t="n"/>
      <c r="E1386" s="6" t="n"/>
      <c r="F1386" s="6" t="n"/>
      <c r="G1386" s="5" t="n"/>
      <c r="H1386" s="5" t="n"/>
      <c r="I1386" s="6" t="n"/>
      <c r="J1386" s="6" t="n"/>
      <c r="K1386" s="6" t="n"/>
      <c r="L1386" s="6" t="n"/>
      <c r="M1386" s="20" t="n"/>
      <c r="N1386" s="13" t="n"/>
      <c r="O1386" s="30" t="n"/>
      <c r="P1386" s="13" t="n"/>
      <c r="Q1386" s="15" t="n"/>
      <c r="R1386" s="17" t="n"/>
      <c r="S1386" s="17" t="n"/>
      <c r="T1386" s="19">
        <f>(Q1386*P1386)*(1-R1386)</f>
        <v/>
      </c>
    </row>
    <row r="1387" ht="16" customHeight="1">
      <c r="B1387" s="1" t="n">
        <v>16</v>
      </c>
      <c r="C1387" s="5" t="n"/>
      <c r="D1387" s="6" t="n"/>
      <c r="E1387" s="6" t="n"/>
      <c r="F1387" s="6" t="n"/>
      <c r="G1387" s="5" t="n"/>
      <c r="H1387" s="5" t="n"/>
      <c r="I1387" s="6" t="n"/>
      <c r="J1387" s="6" t="n"/>
      <c r="K1387" s="6" t="n"/>
      <c r="L1387" s="6" t="inlineStr">
        <is>
          <t>Ormat</t>
        </is>
      </c>
      <c r="M1387" s="20" t="inlineStr">
        <is>
          <t>955.070.839</t>
        </is>
      </c>
      <c r="N1387" s="13" t="inlineStr">
        <is>
          <t>AJ22-0901</t>
        </is>
      </c>
      <c r="O1387" s="30" t="inlineStr">
        <is>
          <t>V</t>
        </is>
      </c>
      <c r="P1387" s="13" t="n">
        <v>1</v>
      </c>
      <c r="Q1387" s="15" t="n">
        <v>174</v>
      </c>
      <c r="R1387" s="17" t="n">
        <v>0</v>
      </c>
      <c r="S1387" s="17" t="n"/>
      <c r="T1387" s="19">
        <f>(Q1387*P1387)*(1-R1387)</f>
        <v/>
      </c>
    </row>
    <row r="1388" ht="16" customHeight="1">
      <c r="B1388" s="1" t="n">
        <v>17</v>
      </c>
      <c r="C1388" s="5" t="n"/>
      <c r="D1388" s="6" t="n"/>
      <c r="E1388" s="6" t="n"/>
      <c r="F1388" s="6" t="n"/>
      <c r="G1388" s="5" t="n"/>
      <c r="H1388" s="5" t="n"/>
      <c r="I1388" s="6" t="n"/>
      <c r="J1388" s="6" t="n"/>
      <c r="K1388" s="6" t="n"/>
      <c r="L1388" s="6" t="n"/>
      <c r="M1388" s="20" t="n"/>
      <c r="N1388" s="13" t="n"/>
      <c r="O1388" s="30" t="n"/>
      <c r="P1388" s="13" t="n"/>
      <c r="Q1388" s="15" t="n"/>
      <c r="R1388" s="17" t="n"/>
      <c r="S1388" s="17" t="n"/>
      <c r="T1388" s="19">
        <f>(Q1388*P1388)*(1-R1388)</f>
        <v/>
      </c>
    </row>
    <row r="1389" ht="16" customHeight="1">
      <c r="B1389" s="1" t="n">
        <v>18</v>
      </c>
      <c r="C1389" s="5" t="n"/>
      <c r="D1389" s="6" t="n"/>
      <c r="E1389" s="6" t="n"/>
      <c r="F1389" s="6" t="n"/>
      <c r="G1389" s="5" t="n"/>
      <c r="H1389" s="5" t="n"/>
      <c r="I1389" s="6" t="n"/>
      <c r="J1389" s="6" t="n"/>
      <c r="K1389" s="6" t="n"/>
      <c r="L1389" s="6" t="n"/>
      <c r="M1389" s="20" t="n"/>
      <c r="N1389" s="13" t="n"/>
      <c r="O1389" s="30" t="n"/>
      <c r="P1389" s="13" t="n"/>
      <c r="Q1389" s="15" t="n"/>
      <c r="R1389" s="17" t="n"/>
      <c r="S1389" s="17" t="n"/>
      <c r="T1389" s="19">
        <f>(Q1389*P1389)*(1-R1389)</f>
        <v/>
      </c>
    </row>
    <row r="1390" ht="16" customHeight="1">
      <c r="B1390" s="1" t="n">
        <v>19</v>
      </c>
      <c r="C1390" s="5" t="n"/>
      <c r="D1390" s="6" t="n"/>
      <c r="E1390" s="6" t="n"/>
      <c r="F1390" s="6" t="n"/>
      <c r="G1390" s="5" t="n"/>
      <c r="H1390" s="5" t="n"/>
      <c r="I1390" s="6" t="n"/>
      <c r="J1390" s="6" t="n"/>
      <c r="K1390" s="6" t="n"/>
      <c r="L1390" s="6" t="n"/>
      <c r="M1390" s="20" t="n"/>
      <c r="N1390" s="13" t="n"/>
      <c r="O1390" s="30" t="n"/>
      <c r="P1390" s="13" t="n"/>
      <c r="Q1390" s="15" t="n"/>
      <c r="R1390" s="17" t="n"/>
      <c r="S1390" s="17" t="n"/>
      <c r="T1390" s="19">
        <f>(Q1390*P1390)*(1-R1390)</f>
        <v/>
      </c>
    </row>
    <row r="1391" ht="16" customHeight="1">
      <c r="B1391" s="1" t="n">
        <v>20</v>
      </c>
      <c r="C1391" s="5" t="n"/>
      <c r="D1391" s="6" t="n"/>
      <c r="E1391" s="6" t="n"/>
      <c r="F1391" s="6" t="n"/>
      <c r="G1391" s="5" t="n"/>
      <c r="H1391" s="5" t="n"/>
      <c r="I1391" s="6" t="n"/>
      <c r="J1391" s="6" t="n"/>
      <c r="K1391" s="6" t="n"/>
      <c r="L1391" s="6" t="n"/>
      <c r="M1391" s="20" t="n"/>
      <c r="N1391" s="13" t="n"/>
      <c r="O1391" s="30" t="n"/>
      <c r="P1391" s="13" t="n"/>
      <c r="Q1391" s="15" t="n"/>
      <c r="R1391" s="17" t="n"/>
      <c r="S1391" s="17" t="n"/>
      <c r="T1391" s="19">
        <f>(Q1391*P1391)*(1-R1391)</f>
        <v/>
      </c>
    </row>
    <row r="1392" ht="16" customHeight="1">
      <c r="B1392" s="1" t="n">
        <v>21</v>
      </c>
      <c r="C1392" s="5" t="n"/>
      <c r="D1392" s="6" t="n"/>
      <c r="E1392" s="6" t="n"/>
      <c r="F1392" s="6" t="n"/>
      <c r="G1392" s="5" t="n"/>
      <c r="H1392" s="5" t="n"/>
      <c r="I1392" s="6" t="n"/>
      <c r="J1392" s="6" t="n"/>
      <c r="K1392" s="6" t="n"/>
      <c r="L1392" s="6" t="n"/>
      <c r="M1392" s="20" t="n"/>
      <c r="N1392" s="13" t="n"/>
      <c r="O1392" s="30" t="n"/>
      <c r="P1392" s="13" t="n"/>
      <c r="Q1392" s="15" t="n"/>
      <c r="R1392" s="17" t="n"/>
      <c r="S1392" s="17" t="n"/>
      <c r="T1392" s="19">
        <f>(Q1392*P1392)*(1-R1392)</f>
        <v/>
      </c>
    </row>
    <row r="1393" ht="16" customHeight="1">
      <c r="B1393" s="1" t="n">
        <v>22</v>
      </c>
      <c r="C1393" s="5" t="n"/>
      <c r="D1393" s="6" t="n"/>
      <c r="E1393" s="6" t="n"/>
      <c r="F1393" s="6" t="n"/>
      <c r="G1393" s="5" t="n"/>
      <c r="H1393" s="5" t="n"/>
      <c r="I1393" s="6" t="n"/>
      <c r="J1393" s="6" t="n"/>
      <c r="K1393" s="6" t="n"/>
      <c r="L1393" s="6" t="n"/>
      <c r="M1393" s="20" t="n"/>
      <c r="N1393" s="13" t="n"/>
      <c r="O1393" s="30" t="n"/>
      <c r="P1393" s="13" t="n"/>
      <c r="Q1393" s="15" t="n"/>
      <c r="R1393" s="17" t="n"/>
      <c r="S1393" s="17" t="n"/>
      <c r="T1393" s="19">
        <f>(Q1393*P1393)*(1-R1393)</f>
        <v/>
      </c>
    </row>
    <row r="1394" ht="16" customHeight="1">
      <c r="B1394" s="1" t="n">
        <v>23</v>
      </c>
      <c r="C1394" s="5" t="n"/>
      <c r="D1394" s="6" t="n"/>
      <c r="E1394" s="6" t="n"/>
      <c r="F1394" s="6" t="n"/>
      <c r="G1394" s="5" t="n"/>
      <c r="H1394" s="5" t="n"/>
      <c r="I1394" s="6" t="n"/>
      <c r="J1394" s="6" t="n"/>
      <c r="K1394" s="6" t="n"/>
      <c r="L1394" s="6" t="n"/>
      <c r="M1394" s="20" t="n"/>
      <c r="N1394" s="13" t="n"/>
      <c r="O1394" s="30" t="n"/>
      <c r="P1394" s="13" t="n"/>
      <c r="Q1394" s="15" t="n"/>
      <c r="R1394" s="17" t="n"/>
      <c r="S1394" s="17" t="n"/>
      <c r="T1394" s="19" t="n"/>
    </row>
    <row r="1395" ht="16" customHeight="1">
      <c r="B1395" s="1" t="n">
        <v>24</v>
      </c>
      <c r="C1395" s="5" t="n"/>
      <c r="D1395" s="6" t="n"/>
      <c r="E1395" s="6" t="n"/>
      <c r="F1395" s="6" t="n"/>
      <c r="G1395" s="5" t="n"/>
      <c r="H1395" s="5" t="n"/>
      <c r="I1395" s="6" t="n"/>
      <c r="J1395" s="6" t="n"/>
      <c r="K1395" s="6" t="n"/>
      <c r="L1395" s="6" t="n"/>
      <c r="M1395" s="20" t="n"/>
      <c r="N1395" s="13" t="n"/>
      <c r="O1395" s="30" t="n"/>
      <c r="P1395" s="13" t="n"/>
      <c r="Q1395" s="15" t="n"/>
      <c r="R1395" s="17" t="n"/>
      <c r="S1395" s="17" t="n"/>
      <c r="T1395" s="19">
        <f>(Q1395*P1395)*(1-R1395)</f>
        <v/>
      </c>
    </row>
    <row r="1396" ht="16" customHeight="1">
      <c r="B1396" s="1" t="n">
        <v>25</v>
      </c>
      <c r="C1396" s="5" t="n"/>
      <c r="D1396" s="6" t="n"/>
      <c r="E1396" s="6" t="n"/>
      <c r="F1396" s="6" t="n"/>
      <c r="G1396" s="5" t="n"/>
      <c r="H1396" s="5" t="n"/>
      <c r="I1396" s="6" t="n"/>
      <c r="J1396" s="6" t="n"/>
      <c r="K1396" s="6" t="n"/>
      <c r="L1396" s="6" t="n"/>
      <c r="M1396" s="20" t="n"/>
      <c r="N1396" s="13" t="n"/>
      <c r="O1396" s="30" t="n"/>
      <c r="P1396" s="13" t="n"/>
      <c r="Q1396" s="15" t="n"/>
      <c r="R1396" s="17" t="n"/>
      <c r="S1396" s="17" t="n"/>
      <c r="T1396" s="19">
        <f>(Q1396*P1396)*(1-R1396)</f>
        <v/>
      </c>
    </row>
    <row r="1397" ht="16" customHeight="1">
      <c r="B1397" s="1" t="n">
        <v>26</v>
      </c>
      <c r="C1397" s="5" t="n"/>
      <c r="D1397" s="6" t="n"/>
      <c r="E1397" s="6" t="n"/>
      <c r="F1397" s="6" t="n"/>
      <c r="G1397" s="5" t="n"/>
      <c r="H1397" s="5" t="n"/>
      <c r="I1397" s="6" t="n"/>
      <c r="J1397" s="6" t="n"/>
      <c r="K1397" s="6" t="n"/>
      <c r="L1397" s="6" t="n"/>
      <c r="M1397" s="20" t="n"/>
      <c r="N1397" s="13" t="n"/>
      <c r="O1397" s="30" t="n"/>
      <c r="P1397" s="13" t="n"/>
      <c r="Q1397" s="15" t="n"/>
      <c r="R1397" s="17" t="n"/>
      <c r="S1397" s="17" t="n"/>
      <c r="T1397" s="19">
        <f>(Q1397*P1397)*(1-R1397)</f>
        <v/>
      </c>
    </row>
    <row r="1398" ht="16" customHeight="1">
      <c r="B1398" s="1" t="n">
        <v>27</v>
      </c>
      <c r="C1398" s="5" t="n"/>
      <c r="D1398" s="6" t="n"/>
      <c r="E1398" s="6" t="n"/>
      <c r="F1398" s="6" t="n"/>
      <c r="G1398" s="5" t="n"/>
      <c r="H1398" s="5" t="n"/>
      <c r="I1398" s="6" t="n"/>
      <c r="J1398" s="6" t="n"/>
      <c r="K1398" s="6" t="n"/>
      <c r="L1398" s="13" t="n"/>
      <c r="M1398" s="13" t="n"/>
      <c r="N1398" s="13" t="n"/>
      <c r="O1398" s="13" t="n"/>
      <c r="P1398" s="13" t="n"/>
      <c r="Q1398" s="13" t="n"/>
      <c r="R1398" s="13" t="n"/>
      <c r="S1398" s="13" t="n"/>
      <c r="T1398" s="19">
        <f>(Q1398*P1398)*(1-R1398)</f>
        <v/>
      </c>
    </row>
    <row r="1399" ht="16" customHeight="1">
      <c r="B1399" s="1" t="n">
        <v>28</v>
      </c>
      <c r="C1399" s="5" t="n"/>
      <c r="D1399" s="6" t="n"/>
      <c r="E1399" s="6" t="n"/>
      <c r="F1399" s="6" t="n"/>
      <c r="G1399" s="5" t="n"/>
      <c r="H1399" s="5" t="n"/>
      <c r="I1399" s="6" t="n"/>
      <c r="J1399" s="6" t="n"/>
      <c r="K1399" s="6" t="n"/>
      <c r="L1399" s="6" t="n"/>
      <c r="M1399" s="32" t="n"/>
      <c r="N1399" s="13" t="n"/>
      <c r="O1399" s="30" t="n"/>
      <c r="P1399" s="13" t="n"/>
      <c r="Q1399" s="15" t="n"/>
      <c r="R1399" s="17" t="n"/>
      <c r="S1399" s="17" t="n"/>
      <c r="T1399" s="19">
        <f>(Q1399*P1399)*(1-R1399)</f>
        <v/>
      </c>
    </row>
    <row r="1400" ht="16" customHeight="1">
      <c r="B1400" s="1" t="n">
        <v>35</v>
      </c>
      <c r="C1400" s="5" t="n"/>
      <c r="D1400" s="6" t="n"/>
      <c r="E1400" s="6" t="n"/>
      <c r="F1400" s="6" t="n"/>
      <c r="G1400" s="5" t="n"/>
      <c r="H1400" s="5" t="n"/>
      <c r="I1400" s="6" t="n"/>
      <c r="J1400" s="6" t="n"/>
      <c r="K1400" s="6" t="n"/>
      <c r="L1400" s="6" t="n"/>
      <c r="M1400" s="20" t="n"/>
      <c r="N1400" s="13" t="n"/>
      <c r="O1400" s="30" t="n"/>
      <c r="P1400" s="13" t="n"/>
      <c r="Q1400" s="15" t="n"/>
      <c r="R1400" s="17" t="n"/>
      <c r="S1400" s="17" t="n"/>
      <c r="T1400" s="19">
        <f>(Q1400*P1400)*(1-R1400)</f>
        <v/>
      </c>
    </row>
    <row r="1401" ht="16" customHeight="1">
      <c r="B1401" s="1" t="n">
        <v>36</v>
      </c>
      <c r="C1401" s="5" t="n"/>
      <c r="D1401" s="6" t="n"/>
      <c r="E1401" s="6" t="n"/>
      <c r="F1401" s="6" t="n"/>
      <c r="G1401" s="5" t="n"/>
      <c r="H1401" s="5" t="n"/>
      <c r="I1401" s="6" t="n"/>
      <c r="J1401" s="6" t="n"/>
      <c r="K1401" s="6" t="n"/>
      <c r="L1401" s="6" t="n"/>
      <c r="M1401" s="20" t="n"/>
      <c r="N1401" s="13" t="n"/>
      <c r="O1401" s="30" t="n"/>
      <c r="P1401" s="13" t="n"/>
      <c r="Q1401" s="15" t="n"/>
      <c r="R1401" s="17" t="n"/>
      <c r="S1401" s="17" t="n"/>
      <c r="T1401" s="19">
        <f>(Q1401*P1401)*(1-R1401)</f>
        <v/>
      </c>
    </row>
    <row r="1402" ht="16" customHeight="1">
      <c r="B1402" s="1" t="n">
        <v>37</v>
      </c>
      <c r="C1402" s="5" t="n"/>
      <c r="D1402" s="6" t="n"/>
      <c r="E1402" s="6" t="n"/>
      <c r="F1402" s="6" t="n"/>
      <c r="G1402" s="5" t="n"/>
      <c r="H1402" s="5" t="n"/>
      <c r="I1402" s="6" t="n"/>
      <c r="J1402" s="6" t="n"/>
      <c r="K1402" s="6" t="n"/>
      <c r="L1402" s="6" t="n"/>
      <c r="M1402" s="20" t="n"/>
      <c r="N1402" s="13" t="n"/>
      <c r="O1402" s="30" t="n"/>
      <c r="P1402" s="13" t="n"/>
      <c r="Q1402" s="15" t="n"/>
      <c r="R1402" s="17" t="n"/>
      <c r="S1402" s="17" t="n"/>
      <c r="T1402" s="19">
        <f>(Q1402*P1402)*(1-R1402)</f>
        <v/>
      </c>
    </row>
    <row r="1403" ht="16" customHeight="1">
      <c r="B1403" s="1" t="n">
        <v>38</v>
      </c>
      <c r="C1403" s="5" t="n"/>
      <c r="D1403" s="6" t="n"/>
      <c r="E1403" s="6" t="n"/>
      <c r="F1403" s="6" t="n"/>
      <c r="G1403" s="5" t="n"/>
      <c r="H1403" s="5" t="n"/>
      <c r="I1403" s="6" t="n"/>
      <c r="J1403" s="6" t="n"/>
      <c r="K1403" s="6" t="n"/>
    </row>
    <row r="1404" ht="16" customHeight="1">
      <c r="B1404" s="1" t="n">
        <v>39</v>
      </c>
      <c r="C1404" s="5" t="n"/>
      <c r="D1404" s="6" t="n"/>
      <c r="E1404" s="6" t="n"/>
      <c r="F1404" s="6" t="n"/>
      <c r="G1404" s="5" t="n"/>
      <c r="H1404" s="5" t="n"/>
      <c r="I1404" s="6" t="n"/>
      <c r="J1404" s="6" t="n"/>
      <c r="K1404" s="6" t="n"/>
    </row>
    <row r="1405" ht="16" customHeight="1">
      <c r="B1405" s="1" t="n">
        <v>40</v>
      </c>
      <c r="C1405" s="5" t="n"/>
      <c r="D1405" s="6" t="n"/>
      <c r="E1405" s="6" t="n"/>
      <c r="F1405" s="6" t="n"/>
      <c r="G1405" s="5" t="n"/>
      <c r="H1405" s="5" t="n"/>
      <c r="I1405" s="6" t="n"/>
      <c r="J1405" s="6" t="n"/>
      <c r="K1405" s="6" t="n"/>
    </row>
    <row r="1406" ht="16" customHeight="1">
      <c r="B1406" s="1" t="n">
        <v>41</v>
      </c>
      <c r="C1406" s="5" t="n"/>
      <c r="D1406" s="6" t="n"/>
      <c r="E1406" s="6" t="n"/>
      <c r="F1406" s="6" t="n"/>
      <c r="G1406" s="5" t="n"/>
      <c r="H1406" s="5" t="n"/>
      <c r="I1406" s="6" t="n"/>
      <c r="J1406" s="6" t="n"/>
      <c r="K1406" s="6" t="n"/>
      <c r="L1406" s="6" t="n"/>
      <c r="M1406" s="20" t="n"/>
      <c r="N1406" s="13" t="n"/>
      <c r="O1406" s="30" t="n"/>
      <c r="P1406" s="13" t="n"/>
      <c r="Q1406" s="15" t="n"/>
      <c r="R1406" s="17" t="n"/>
      <c r="S1406" s="17" t="n"/>
      <c r="T1406" s="19" t="n"/>
    </row>
    <row r="1407" ht="16" customHeight="1">
      <c r="B1407" s="1" t="n">
        <v>42</v>
      </c>
      <c r="C1407" s="5" t="n"/>
      <c r="D1407" s="6" t="n"/>
      <c r="E1407" s="6" t="n"/>
      <c r="F1407" s="6" t="n"/>
      <c r="G1407" s="5" t="n"/>
      <c r="H1407" s="5" t="n"/>
      <c r="I1407" s="6" t="n"/>
      <c r="J1407" s="6" t="n"/>
      <c r="K1407" s="6" t="n"/>
      <c r="L1407" s="6" t="n"/>
      <c r="M1407" s="32" t="n"/>
      <c r="N1407" s="13" t="n"/>
      <c r="O1407" s="30" t="n"/>
      <c r="P1407" s="13" t="n"/>
      <c r="Q1407" s="15" t="n"/>
      <c r="R1407" s="17" t="n"/>
      <c r="S1407" s="17" t="n"/>
      <c r="T1407" s="19">
        <f>(Q1407*P1407)*(1-R1407)</f>
        <v/>
      </c>
    </row>
    <row r="1408" ht="16" customHeight="1">
      <c r="B1408" s="1" t="n">
        <v>43</v>
      </c>
      <c r="C1408" s="5" t="n"/>
      <c r="D1408" s="6" t="n"/>
      <c r="E1408" s="6" t="n"/>
      <c r="F1408" s="6" t="n"/>
      <c r="G1408" s="5" t="n"/>
      <c r="H1408" s="5" t="n"/>
      <c r="I1408" s="6" t="n"/>
      <c r="J1408" s="6" t="n"/>
      <c r="K1408" s="6" t="n"/>
      <c r="L1408" s="6" t="n"/>
      <c r="M1408" s="32" t="n"/>
      <c r="N1408" s="13" t="n"/>
      <c r="O1408" s="30" t="n"/>
      <c r="P1408" s="13" t="n"/>
      <c r="Q1408" s="15" t="n"/>
      <c r="R1408" s="17" t="n"/>
      <c r="S1408" s="17" t="n"/>
      <c r="T1408" s="19">
        <f>(Q1408*P1408)*(1-R1408)</f>
        <v/>
      </c>
    </row>
    <row r="1409" ht="16" customHeight="1">
      <c r="B1409" s="1" t="n">
        <v>44</v>
      </c>
      <c r="C1409" s="5" t="n"/>
      <c r="D1409" s="6" t="n"/>
      <c r="E1409" s="6" t="n"/>
      <c r="F1409" s="6" t="n"/>
      <c r="G1409" s="5" t="n"/>
      <c r="H1409" s="5" t="n"/>
      <c r="I1409" s="6" t="n"/>
      <c r="J1409" s="6" t="n"/>
      <c r="K1409" s="6" t="n"/>
      <c r="L1409" s="6" t="n"/>
      <c r="M1409" s="32" t="n"/>
      <c r="N1409" s="13" t="n"/>
      <c r="O1409" s="30" t="n"/>
      <c r="P1409" s="13" t="n"/>
      <c r="Q1409" s="15" t="n"/>
      <c r="R1409" s="17" t="n"/>
      <c r="S1409" s="17" t="n"/>
      <c r="T1409" s="19">
        <f>(Q1409*P1409)*(1-R1409)</f>
        <v/>
      </c>
    </row>
    <row r="1410" ht="16" customHeight="1">
      <c r="B1410" s="1" t="n">
        <v>45</v>
      </c>
      <c r="C1410" s="5" t="n"/>
      <c r="D1410" s="6" t="n"/>
      <c r="E1410" s="6" t="n"/>
      <c r="F1410" s="6" t="n"/>
      <c r="G1410" s="5" t="n"/>
      <c r="H1410" s="5" t="n"/>
      <c r="I1410" s="6" t="n"/>
      <c r="J1410" s="6" t="n"/>
      <c r="K1410" s="6" t="n"/>
      <c r="L1410" s="6" t="n"/>
      <c r="M1410" s="32" t="n"/>
      <c r="N1410" s="13" t="n"/>
      <c r="O1410" s="30" t="n"/>
      <c r="P1410" s="13" t="n"/>
      <c r="Q1410" s="15" t="n"/>
      <c r="R1410" s="17" t="n"/>
      <c r="S1410" s="17" t="n"/>
      <c r="T1410" s="19">
        <f>(Q1410*P1410)*(1-R1410)</f>
        <v/>
      </c>
    </row>
    <row r="1411" ht="16" customHeight="1">
      <c r="B1411" s="1" t="n">
        <v>46</v>
      </c>
      <c r="C1411" s="5" t="n"/>
      <c r="D1411" s="6" t="n"/>
      <c r="E1411" s="6" t="n"/>
      <c r="F1411" s="6" t="n"/>
      <c r="G1411" s="5" t="n"/>
      <c r="H1411" s="5" t="n"/>
      <c r="I1411" s="6" t="n"/>
      <c r="J1411" s="6" t="n"/>
      <c r="K1411" s="6" t="n"/>
      <c r="L1411" s="6" t="n"/>
      <c r="M1411" s="32" t="n"/>
      <c r="N1411" s="13" t="n"/>
      <c r="O1411" s="30" t="n"/>
      <c r="P1411" s="13" t="n"/>
      <c r="Q1411" s="15" t="n"/>
      <c r="R1411" s="17" t="n"/>
      <c r="S1411" s="17" t="n"/>
      <c r="T1411" s="19">
        <f>(Q1411*P1411)*(1-R1411)</f>
        <v/>
      </c>
    </row>
    <row r="1412" ht="16" customHeight="1">
      <c r="B1412" s="1" t="n">
        <v>47</v>
      </c>
      <c r="C1412" s="5" t="n"/>
      <c r="D1412" s="6" t="n"/>
      <c r="E1412" s="6" t="n"/>
      <c r="F1412" s="6" t="n"/>
      <c r="G1412" s="5" t="n"/>
      <c r="H1412" s="5" t="n"/>
      <c r="I1412" s="6" t="n"/>
      <c r="J1412" s="6" t="n"/>
      <c r="K1412" s="6" t="n"/>
      <c r="L1412" s="6" t="n"/>
      <c r="M1412" s="32" t="n"/>
      <c r="N1412" s="13" t="n"/>
      <c r="O1412" s="30" t="n"/>
      <c r="P1412" s="13" t="n"/>
      <c r="Q1412" s="15" t="n"/>
      <c r="R1412" s="17" t="n"/>
      <c r="S1412" s="17" t="n"/>
      <c r="T1412" s="19">
        <f>(Q1412*P1412)*(1-R1412)</f>
        <v/>
      </c>
    </row>
    <row r="1413" ht="16" customHeight="1">
      <c r="B1413" s="1" t="n">
        <v>48</v>
      </c>
      <c r="C1413" s="5" t="n"/>
      <c r="D1413" s="6" t="n"/>
      <c r="E1413" s="6" t="n"/>
      <c r="F1413" s="6" t="n"/>
      <c r="G1413" s="5" t="n"/>
      <c r="H1413" s="5" t="n"/>
      <c r="I1413" s="6" t="n"/>
      <c r="J1413" s="6" t="n"/>
      <c r="K1413" s="6" t="n"/>
      <c r="L1413" s="6" t="n"/>
      <c r="M1413" s="32" t="n"/>
      <c r="N1413" s="13" t="n"/>
      <c r="O1413" s="30" t="n"/>
      <c r="P1413" s="13" t="n"/>
      <c r="Q1413" s="15" t="n"/>
      <c r="R1413" s="17" t="n"/>
      <c r="S1413" s="17" t="n"/>
      <c r="T1413" s="19">
        <f>(Q1413*P1413)*(1-R1413)</f>
        <v/>
      </c>
    </row>
    <row r="1414" ht="16" customHeight="1">
      <c r="B1414" s="1" t="n">
        <v>49</v>
      </c>
      <c r="C1414" s="5" t="n"/>
      <c r="D1414" s="6" t="n"/>
      <c r="E1414" s="6" t="n"/>
      <c r="F1414" s="6" t="n"/>
      <c r="G1414" s="5" t="n"/>
      <c r="H1414" s="5" t="n"/>
      <c r="I1414" s="6" t="n"/>
      <c r="J1414" s="6" t="n"/>
      <c r="K1414" s="6" t="n"/>
      <c r="L1414" s="6" t="n"/>
      <c r="M1414" s="32" t="n"/>
      <c r="N1414" s="13" t="n"/>
      <c r="O1414" s="30" t="n"/>
      <c r="P1414" s="13" t="n"/>
      <c r="Q1414" s="15" t="n"/>
      <c r="R1414" s="17" t="n"/>
      <c r="S1414" s="17" t="n"/>
      <c r="T1414" s="19">
        <f>(Q1414*P1414)*(1-R1414)</f>
        <v/>
      </c>
    </row>
    <row r="1415" ht="16" customHeight="1">
      <c r="B1415" s="1" t="n">
        <v>50</v>
      </c>
      <c r="C1415" s="5" t="n"/>
      <c r="D1415" s="6" t="n"/>
      <c r="E1415" s="6" t="n"/>
      <c r="F1415" s="6" t="n"/>
      <c r="G1415" s="5" t="n"/>
      <c r="H1415" s="5" t="n"/>
      <c r="I1415" s="6" t="n"/>
      <c r="J1415" s="6" t="n"/>
      <c r="K1415" s="6" t="n"/>
      <c r="L1415" s="6" t="n"/>
      <c r="M1415" s="32" t="n"/>
      <c r="N1415" s="13" t="n"/>
      <c r="O1415" s="30" t="n"/>
      <c r="P1415" s="13" t="n"/>
      <c r="Q1415" s="15" t="n"/>
      <c r="R1415" s="17" t="n"/>
      <c r="S1415" s="17" t="n"/>
      <c r="T1415" s="19">
        <f>(Q1415*P1415)*(1-R1415)</f>
        <v/>
      </c>
    </row>
    <row r="1416" ht="16" customHeight="1">
      <c r="B1416" s="1" t="n">
        <v>51</v>
      </c>
      <c r="C1416" s="5" t="n"/>
      <c r="D1416" s="6" t="n"/>
      <c r="E1416" s="6" t="n"/>
      <c r="F1416" s="6" t="n"/>
      <c r="G1416" s="5" t="n"/>
      <c r="H1416" s="5" t="n"/>
      <c r="I1416" s="6" t="n"/>
      <c r="J1416" s="6" t="n"/>
      <c r="K1416" s="6" t="n"/>
      <c r="L1416" s="6" t="n"/>
      <c r="M1416" s="32" t="n"/>
      <c r="N1416" s="13" t="n"/>
      <c r="O1416" s="30" t="n"/>
      <c r="P1416" s="13" t="n"/>
      <c r="Q1416" s="15" t="n"/>
      <c r="R1416" s="17" t="n"/>
      <c r="S1416" s="17" t="n"/>
      <c r="T1416" s="19">
        <f>(Q1416*P1416)*(1-R1416)</f>
        <v/>
      </c>
    </row>
    <row r="1417" ht="16" customHeight="1">
      <c r="B1417" s="1" t="n">
        <v>52</v>
      </c>
      <c r="C1417" s="5" t="n"/>
      <c r="D1417" s="6" t="n"/>
      <c r="E1417" s="6" t="n"/>
      <c r="F1417" s="6" t="n"/>
      <c r="G1417" s="5" t="n"/>
      <c r="H1417" s="5" t="n"/>
      <c r="I1417" s="6" t="n"/>
      <c r="J1417" s="6" t="n"/>
      <c r="K1417" s="6" t="n"/>
      <c r="L1417" s="6" t="n"/>
      <c r="M1417" s="32" t="n"/>
      <c r="N1417" s="13" t="n"/>
      <c r="O1417" s="30" t="n"/>
      <c r="P1417" s="13" t="n"/>
      <c r="Q1417" s="15" t="n"/>
      <c r="R1417" s="17" t="n"/>
      <c r="S1417" s="17" t="n"/>
      <c r="T1417" s="19">
        <f>(Q1417*P1417)*(1-R1417)</f>
        <v/>
      </c>
    </row>
    <row r="1418" ht="16" customHeight="1">
      <c r="B1418" s="1" t="n">
        <v>53</v>
      </c>
      <c r="C1418" s="5" t="n"/>
      <c r="D1418" s="6" t="n"/>
      <c r="E1418" s="6" t="n"/>
      <c r="F1418" s="6" t="n"/>
      <c r="G1418" s="5" t="n"/>
      <c r="H1418" s="5" t="n"/>
      <c r="I1418" s="6" t="n"/>
      <c r="J1418" s="6" t="n"/>
      <c r="K1418" s="6" t="n"/>
      <c r="L1418" s="6" t="n"/>
      <c r="M1418" s="32" t="n"/>
      <c r="N1418" s="13" t="n"/>
      <c r="O1418" s="30" t="n"/>
      <c r="P1418" s="13" t="n"/>
      <c r="Q1418" s="15" t="n"/>
      <c r="R1418" s="17" t="n"/>
      <c r="S1418" s="17" t="n"/>
      <c r="T1418" s="19">
        <f>(Q1418*P1418)*(1-R1418)</f>
        <v/>
      </c>
    </row>
    <row r="1419" ht="16" customHeight="1">
      <c r="B1419" s="1" t="n">
        <v>54</v>
      </c>
      <c r="C1419" s="5" t="n"/>
      <c r="D1419" s="6" t="n"/>
      <c r="E1419" s="6" t="n"/>
      <c r="F1419" s="6" t="n"/>
      <c r="G1419" s="5" t="n"/>
      <c r="H1419" s="5" t="n"/>
      <c r="I1419" s="6" t="n"/>
      <c r="J1419" s="6" t="n"/>
      <c r="K1419" s="6" t="n"/>
      <c r="L1419" s="6" t="n"/>
      <c r="M1419" s="32" t="n"/>
      <c r="N1419" s="13" t="n"/>
      <c r="O1419" s="30" t="n"/>
      <c r="P1419" s="13" t="n"/>
      <c r="Q1419" s="15" t="n"/>
      <c r="R1419" s="17" t="n"/>
      <c r="S1419" s="17" t="n"/>
      <c r="T1419" s="19">
        <f>(Q1419*P1419)*(1-R1419)</f>
        <v/>
      </c>
    </row>
    <row r="1420" ht="16" customHeight="1">
      <c r="B1420" s="1" t="n">
        <v>55</v>
      </c>
      <c r="C1420" s="5" t="n"/>
      <c r="D1420" s="6" t="n"/>
      <c r="E1420" s="6" t="n"/>
      <c r="F1420" s="6" t="n"/>
      <c r="G1420" s="5" t="n"/>
      <c r="H1420" s="5" t="n"/>
      <c r="I1420" s="6" t="n"/>
      <c r="J1420" s="6" t="n"/>
      <c r="K1420" s="6" t="n"/>
      <c r="L1420" s="6" t="n"/>
      <c r="M1420" s="20" t="n"/>
      <c r="N1420" s="13" t="n"/>
      <c r="O1420" s="30" t="n"/>
      <c r="P1420" s="13" t="n"/>
      <c r="Q1420" s="15" t="n"/>
      <c r="R1420" s="17" t="n"/>
      <c r="S1420" s="17" t="n"/>
      <c r="T1420" s="19">
        <f>(Q1420*P1420)*(1-R1420)</f>
        <v/>
      </c>
    </row>
    <row r="1421" ht="16" customHeight="1">
      <c r="B1421" s="1" t="n">
        <v>56</v>
      </c>
      <c r="C1421" s="5" t="n"/>
      <c r="D1421" s="6" t="n"/>
      <c r="E1421" s="6" t="n"/>
      <c r="F1421" s="6" t="n"/>
      <c r="G1421" s="5" t="n"/>
      <c r="H1421" s="5" t="n"/>
      <c r="I1421" s="6" t="n"/>
      <c r="J1421" s="6" t="n"/>
      <c r="K1421" s="6" t="n"/>
      <c r="L1421" s="6" t="n"/>
      <c r="M1421" s="20" t="n"/>
      <c r="N1421" s="13" t="n"/>
      <c r="O1421" s="30" t="n"/>
      <c r="P1421" s="13" t="n"/>
      <c r="Q1421" s="15" t="n"/>
      <c r="R1421" s="17" t="n"/>
      <c r="S1421" s="17" t="n"/>
      <c r="T1421" s="19">
        <f>(Q1421*P1421)*(1-R1421)</f>
        <v/>
      </c>
    </row>
    <row r="1422" ht="16" customHeight="1">
      <c r="B1422" s="1" t="n">
        <v>57</v>
      </c>
      <c r="C1422" s="5" t="n"/>
      <c r="D1422" s="6" t="n"/>
      <c r="E1422" s="6" t="n"/>
      <c r="F1422" s="6" t="n"/>
      <c r="G1422" s="5" t="n"/>
      <c r="H1422" s="5" t="n"/>
      <c r="I1422" s="6" t="n"/>
      <c r="J1422" s="6" t="n"/>
      <c r="K1422" s="6" t="n"/>
      <c r="L1422" s="6" t="n"/>
      <c r="M1422" s="32" t="n"/>
      <c r="N1422" s="13" t="n"/>
      <c r="O1422" s="30" t="n"/>
      <c r="P1422" s="13" t="n"/>
      <c r="Q1422" s="15" t="n"/>
      <c r="R1422" s="17" t="n"/>
      <c r="S1422" s="17" t="n"/>
      <c r="T1422" s="19">
        <f>(Q1422*P1422)*(1-R1422)</f>
        <v/>
      </c>
    </row>
    <row r="1423" ht="16" customHeight="1">
      <c r="B1423" s="1" t="n">
        <v>58</v>
      </c>
      <c r="C1423" s="5" t="n"/>
      <c r="D1423" s="6" t="n"/>
      <c r="E1423" s="6" t="n"/>
      <c r="F1423" s="6" t="n"/>
      <c r="G1423" s="5" t="n"/>
      <c r="H1423" s="5" t="n"/>
      <c r="I1423" s="6" t="n"/>
      <c r="J1423" s="6" t="n"/>
      <c r="K1423" s="6" t="n"/>
      <c r="L1423" s="6" t="n"/>
      <c r="M1423" s="32" t="n"/>
      <c r="N1423" s="13" t="n"/>
      <c r="O1423" s="30" t="n"/>
      <c r="P1423" s="13" t="n"/>
      <c r="Q1423" s="15" t="n"/>
      <c r="R1423" s="17" t="n"/>
      <c r="S1423" s="17" t="n"/>
      <c r="T1423" s="19">
        <f>(Q1423*P1423)*(1-R1423)</f>
        <v/>
      </c>
    </row>
    <row r="1424" ht="16" customHeight="1">
      <c r="B1424" s="1" t="n">
        <v>1</v>
      </c>
      <c r="C1424" s="5" t="n"/>
      <c r="D1424" s="6" t="n"/>
      <c r="E1424" s="6" t="n"/>
      <c r="F1424" s="6" t="n"/>
      <c r="G1424" s="5" t="n"/>
      <c r="H1424" s="5" t="n"/>
      <c r="I1424" s="6" t="n"/>
      <c r="J1424" s="6" t="n"/>
      <c r="K1424" s="6" t="n"/>
      <c r="L1424" s="6" t="n"/>
      <c r="M1424" s="20" t="n"/>
      <c r="N1424" s="13" t="n"/>
      <c r="O1424" s="30" t="n"/>
      <c r="P1424" s="13" t="n"/>
      <c r="Q1424" s="15" t="n"/>
      <c r="R1424" s="17" t="n"/>
      <c r="S1424" s="17" t="n"/>
      <c r="T1424" s="19">
        <f>(Q1424*P1424)*(1-R1424)</f>
        <v/>
      </c>
    </row>
    <row r="1425" ht="16" customHeight="1">
      <c r="B1425" s="1" t="n">
        <v>2</v>
      </c>
      <c r="C1425" s="5" t="n"/>
      <c r="D1425" s="6" t="n"/>
      <c r="E1425" s="6" t="n"/>
      <c r="F1425" s="6" t="n"/>
      <c r="G1425" s="5" t="n"/>
      <c r="H1425" s="5" t="n"/>
      <c r="I1425" s="6" t="n"/>
      <c r="J1425" s="6" t="n"/>
      <c r="K1425" s="6" t="n"/>
      <c r="L1425" s="6" t="n"/>
      <c r="M1425" s="20" t="n"/>
      <c r="N1425" s="13" t="n"/>
      <c r="O1425" s="30" t="n"/>
      <c r="P1425" s="13" t="n"/>
      <c r="Q1425" s="15" t="n"/>
      <c r="R1425" s="17" t="n"/>
      <c r="S1425" s="17" t="n"/>
      <c r="T1425" s="19">
        <f>(Q1425*P1425)*(1-R1425)</f>
        <v/>
      </c>
    </row>
    <row r="1426" ht="16" customHeight="1">
      <c r="B1426" s="1" t="n">
        <v>3</v>
      </c>
      <c r="C1426" s="5" t="n"/>
      <c r="D1426" s="6" t="n"/>
      <c r="E1426" s="6" t="n"/>
      <c r="F1426" s="6" t="n"/>
      <c r="G1426" s="5" t="n"/>
      <c r="H1426" s="5" t="n"/>
      <c r="I1426" s="6" t="n"/>
      <c r="J1426" s="6" t="n"/>
      <c r="K1426" s="6" t="n"/>
      <c r="L1426" s="6" t="n"/>
      <c r="M1426" s="20" t="n"/>
      <c r="N1426" s="13" t="n"/>
      <c r="O1426" s="30" t="n"/>
      <c r="P1426" s="13" t="n"/>
      <c r="Q1426" s="15" t="n"/>
      <c r="R1426" s="17" t="n"/>
      <c r="S1426" s="17" t="n"/>
      <c r="T1426" s="19">
        <f>(Q1426*P1426)*(1-R1426)</f>
        <v/>
      </c>
    </row>
    <row r="1427" ht="16" customHeight="1">
      <c r="B1427" s="1" t="n">
        <v>4</v>
      </c>
      <c r="C1427" s="5" t="n"/>
      <c r="D1427" s="6" t="n"/>
      <c r="E1427" s="6" t="n"/>
      <c r="F1427" s="6" t="n"/>
      <c r="G1427" s="5" t="n"/>
      <c r="H1427" s="5" t="n"/>
      <c r="I1427" s="6" t="n"/>
      <c r="J1427" s="6" t="n"/>
      <c r="K1427" s="6" t="n"/>
      <c r="L1427" s="6" t="n"/>
      <c r="M1427" s="20" t="n"/>
      <c r="N1427" s="13" t="n"/>
      <c r="O1427" s="30" t="n"/>
      <c r="P1427" s="13" t="n"/>
      <c r="Q1427" s="15" t="n"/>
      <c r="R1427" s="17" t="n"/>
      <c r="S1427" s="17" t="n"/>
      <c r="T1427" s="19">
        <f>(Q1427*P1427)*(1-R1427)</f>
        <v/>
      </c>
    </row>
    <row r="1428" ht="16" customHeight="1">
      <c r="B1428" s="1" t="n">
        <v>5</v>
      </c>
      <c r="C1428" s="5" t="n"/>
      <c r="D1428" s="6" t="n"/>
      <c r="E1428" s="6" t="n"/>
      <c r="F1428" s="6" t="n"/>
      <c r="G1428" s="5" t="n"/>
      <c r="H1428" s="5" t="n"/>
      <c r="I1428" s="6" t="n"/>
      <c r="J1428" s="6" t="n"/>
      <c r="K1428" s="6" t="n"/>
      <c r="L1428" s="6" t="n"/>
      <c r="M1428" s="20" t="n"/>
      <c r="N1428" s="13" t="n"/>
      <c r="O1428" s="30" t="n"/>
      <c r="P1428" s="13" t="n"/>
      <c r="Q1428" s="15" t="n"/>
      <c r="R1428" s="17" t="n"/>
      <c r="S1428" s="17" t="n"/>
      <c r="T1428" s="19">
        <f>(Q1428*P1428)*(1-R1428)</f>
        <v/>
      </c>
    </row>
    <row r="1429" ht="16" customHeight="1">
      <c r="B1429" s="1" t="n">
        <v>6</v>
      </c>
      <c r="C1429" s="5" t="n"/>
      <c r="D1429" s="6" t="n"/>
      <c r="E1429" s="6" t="n"/>
      <c r="F1429" s="6" t="n"/>
      <c r="G1429" s="5" t="n"/>
      <c r="H1429" s="5" t="n"/>
      <c r="I1429" s="6" t="n"/>
      <c r="J1429" s="6" t="n"/>
      <c r="K1429" s="6" t="n"/>
      <c r="L1429" s="6" t="n"/>
      <c r="M1429" s="20" t="n"/>
      <c r="N1429" s="13" t="n"/>
      <c r="O1429" s="30" t="n"/>
      <c r="P1429" s="13" t="n"/>
      <c r="Q1429" s="15" t="n"/>
      <c r="R1429" s="17" t="n"/>
      <c r="S1429" s="17" t="n"/>
      <c r="T1429" s="19">
        <f>(Q1429*P1429)*(1-R1429)</f>
        <v/>
      </c>
    </row>
    <row r="1430" ht="16" customHeight="1">
      <c r="B1430" s="1" t="n">
        <v>7</v>
      </c>
      <c r="C1430" s="5" t="n"/>
      <c r="D1430" s="6" t="n"/>
      <c r="E1430" s="6" t="n"/>
      <c r="F1430" s="6" t="n"/>
      <c r="G1430" s="5" t="n"/>
      <c r="H1430" s="5" t="n"/>
      <c r="I1430" s="6" t="n"/>
      <c r="J1430" s="6" t="n"/>
      <c r="K1430" s="6" t="n"/>
      <c r="L1430" s="6" t="n"/>
      <c r="M1430" s="20" t="n"/>
      <c r="N1430" s="13" t="n"/>
      <c r="O1430" s="30" t="n"/>
      <c r="P1430" s="13" t="n"/>
      <c r="Q1430" s="15" t="n"/>
      <c r="R1430" s="17" t="n"/>
      <c r="S1430" s="17" t="n"/>
      <c r="T1430" s="19">
        <f>(Q1430*P1430)*(1-R1430)</f>
        <v/>
      </c>
    </row>
    <row r="1431" ht="16" customHeight="1">
      <c r="B1431" s="1" t="n">
        <v>8</v>
      </c>
      <c r="C1431" s="5" t="n"/>
      <c r="D1431" s="6" t="n"/>
      <c r="E1431" s="6" t="n"/>
      <c r="F1431" s="6" t="n"/>
      <c r="G1431" s="5" t="n"/>
      <c r="H1431" s="5" t="n"/>
      <c r="I1431" s="6" t="n"/>
      <c r="J1431" s="6" t="n"/>
      <c r="K1431" s="6" t="n"/>
      <c r="L1431" s="6" t="n"/>
      <c r="M1431" s="20" t="n"/>
      <c r="N1431" s="13" t="n"/>
      <c r="O1431" s="30" t="n"/>
      <c r="P1431" s="13" t="n"/>
      <c r="Q1431" s="15" t="n"/>
      <c r="R1431" s="17" t="n"/>
      <c r="S1431" s="17" t="n"/>
      <c r="T1431" s="19">
        <f>(Q1431*P1431)*(1-R1431)</f>
        <v/>
      </c>
    </row>
    <row r="1432" ht="16" customHeight="1">
      <c r="B1432" s="1" t="n">
        <v>9</v>
      </c>
      <c r="C1432" s="5" t="n"/>
      <c r="D1432" s="6" t="n"/>
      <c r="E1432" s="6" t="n"/>
      <c r="F1432" s="6" t="n"/>
      <c r="G1432" s="5" t="n"/>
      <c r="H1432" s="5" t="n"/>
      <c r="I1432" s="6" t="n"/>
      <c r="J1432" s="6" t="n"/>
      <c r="K1432" s="6" t="n"/>
      <c r="L1432" s="6" t="n"/>
      <c r="M1432" s="20" t="n"/>
      <c r="N1432" s="13" t="n"/>
      <c r="O1432" s="30" t="n"/>
      <c r="P1432" s="13" t="n"/>
      <c r="Q1432" s="15" t="n"/>
      <c r="R1432" s="17" t="n"/>
      <c r="S1432" s="17" t="n"/>
      <c r="T1432" s="19">
        <f>(Q1432*P1432)*(1-R1432)</f>
        <v/>
      </c>
    </row>
    <row r="1433" ht="16" customHeight="1">
      <c r="B1433" s="1" t="n">
        <v>10</v>
      </c>
      <c r="C1433" s="5" t="n"/>
      <c r="D1433" s="6" t="n"/>
      <c r="E1433" s="6" t="n"/>
      <c r="F1433" s="6" t="n"/>
      <c r="G1433" s="5" t="n"/>
      <c r="H1433" s="5" t="n"/>
      <c r="I1433" s="6" t="n"/>
      <c r="J1433" s="6" t="n"/>
      <c r="K1433" s="6" t="n"/>
      <c r="L1433" s="6" t="n"/>
      <c r="M1433" s="20" t="n"/>
      <c r="N1433" s="13" t="n"/>
      <c r="O1433" s="30" t="n"/>
      <c r="P1433" s="13" t="n"/>
      <c r="Q1433" s="15" t="n"/>
      <c r="R1433" s="17" t="n"/>
      <c r="S1433" s="17" t="n"/>
      <c r="T1433" s="19">
        <f>(Q1433*P1433)*(1-R1433)</f>
        <v/>
      </c>
    </row>
    <row r="1434" ht="16" customHeight="1">
      <c r="B1434" s="1" t="n">
        <v>11</v>
      </c>
      <c r="C1434" s="5" t="n"/>
      <c r="D1434" s="6" t="n"/>
      <c r="E1434" s="6" t="n"/>
      <c r="F1434" s="6" t="n"/>
      <c r="G1434" s="5" t="n"/>
      <c r="H1434" s="5" t="n"/>
      <c r="I1434" s="6" t="n"/>
      <c r="J1434" s="6" t="n"/>
      <c r="K1434" s="6" t="n"/>
      <c r="L1434" s="6" t="n"/>
      <c r="M1434" s="20" t="n"/>
      <c r="N1434" s="13" t="n"/>
      <c r="O1434" s="30" t="n"/>
      <c r="P1434" s="13" t="n"/>
      <c r="Q1434" s="15" t="n"/>
      <c r="R1434" s="17" t="n"/>
      <c r="S1434" s="17" t="n"/>
      <c r="T1434" s="19">
        <f>(Q1434*P1434)*(1-R1434)</f>
        <v/>
      </c>
    </row>
    <row r="1435" ht="16" customHeight="1">
      <c r="B1435" s="1" t="n">
        <v>12</v>
      </c>
      <c r="C1435" s="5" t="n"/>
      <c r="D1435" s="6" t="n"/>
      <c r="E1435" s="6" t="n"/>
      <c r="F1435" s="6" t="n"/>
      <c r="G1435" s="5" t="n"/>
      <c r="H1435" s="5" t="n"/>
      <c r="I1435" s="6" t="n"/>
      <c r="J1435" s="6" t="n"/>
      <c r="K1435" s="6" t="n"/>
      <c r="L1435" s="6" t="inlineStr">
        <is>
          <t>Ormat</t>
        </is>
      </c>
      <c r="M1435" s="20" t="inlineStr">
        <is>
          <t>955.070.841.1</t>
        </is>
      </c>
      <c r="N1435" s="20" t="inlineStr">
        <is>
          <t>AJ22-0504</t>
        </is>
      </c>
      <c r="O1435" s="30" t="inlineStr">
        <is>
          <t>V</t>
        </is>
      </c>
      <c r="P1435" s="13" t="n">
        <v>5</v>
      </c>
      <c r="Q1435" s="15" t="n">
        <v>252</v>
      </c>
      <c r="R1435" s="17" t="n">
        <v>0</v>
      </c>
      <c r="S1435" s="17" t="n"/>
      <c r="T1435" s="19">
        <f>(Q1435*P1435)*(1-R1435)</f>
        <v/>
      </c>
    </row>
    <row r="1436" ht="16" customHeight="1">
      <c r="B1436" s="1" t="n">
        <v>13</v>
      </c>
      <c r="C1436" s="5" t="n"/>
      <c r="D1436" s="6" t="n"/>
      <c r="E1436" s="6" t="n"/>
      <c r="F1436" s="6" t="n"/>
      <c r="G1436" s="5" t="n"/>
      <c r="H1436" s="5" t="n"/>
      <c r="I1436" s="6" t="n"/>
      <c r="J1436" s="6" t="n"/>
      <c r="K1436" s="6" t="n"/>
      <c r="L1436" s="6" t="n"/>
      <c r="M1436" s="20" t="n"/>
      <c r="N1436" s="13" t="n"/>
      <c r="O1436" s="30" t="n"/>
      <c r="P1436" s="13" t="n"/>
      <c r="Q1436" s="15" t="n"/>
      <c r="R1436" s="17" t="n"/>
      <c r="S1436" s="17" t="n"/>
      <c r="T1436" s="19">
        <f>(Q1436*P1436)*(1-R1436)</f>
        <v/>
      </c>
    </row>
    <row r="1437" ht="16" customHeight="1">
      <c r="B1437" s="1" t="n">
        <v>14</v>
      </c>
      <c r="C1437" s="5" t="n"/>
      <c r="D1437" s="6" t="n"/>
      <c r="E1437" s="6" t="n"/>
      <c r="F1437" s="6" t="n"/>
      <c r="G1437" s="5" t="n"/>
      <c r="H1437" s="5" t="n"/>
      <c r="I1437" s="6" t="n"/>
      <c r="J1437" s="6" t="n"/>
      <c r="K1437" s="6" t="n"/>
      <c r="L1437" s="6" t="n"/>
      <c r="M1437" s="20" t="n"/>
      <c r="N1437" s="13" t="n"/>
      <c r="O1437" s="30" t="n"/>
      <c r="P1437" s="13" t="n"/>
      <c r="Q1437" s="15" t="n"/>
      <c r="R1437" s="17" t="n"/>
      <c r="S1437" s="17" t="n"/>
      <c r="T1437" s="19">
        <f>(Q1437*P1437)*(1-R1437)</f>
        <v/>
      </c>
    </row>
    <row r="1438" ht="16" customHeight="1">
      <c r="B1438" s="1" t="n">
        <v>15</v>
      </c>
      <c r="C1438" s="5" t="n"/>
      <c r="D1438" s="6" t="n"/>
      <c r="E1438" s="6" t="n"/>
      <c r="F1438" s="6" t="n"/>
      <c r="G1438" s="5" t="n"/>
      <c r="H1438" s="5" t="n"/>
      <c r="I1438" s="6" t="n"/>
      <c r="J1438" s="6" t="n"/>
      <c r="K1438" s="6" t="n"/>
      <c r="L1438" s="6" t="n"/>
      <c r="M1438" s="20" t="n"/>
      <c r="N1438" s="13" t="n"/>
      <c r="O1438" s="30" t="n"/>
      <c r="P1438" s="13" t="n"/>
      <c r="Q1438" s="15" t="n"/>
      <c r="R1438" s="17" t="n"/>
      <c r="S1438" s="17" t="n"/>
      <c r="T1438" s="19">
        <f>(Q1438*P1438)*(1-R1438)</f>
        <v/>
      </c>
    </row>
    <row r="1439" ht="16" customHeight="1">
      <c r="B1439" s="1" t="n">
        <v>16</v>
      </c>
      <c r="C1439" s="5" t="n"/>
      <c r="D1439" s="6" t="n"/>
      <c r="E1439" s="6" t="n"/>
      <c r="F1439" s="6" t="n"/>
      <c r="G1439" s="5" t="n"/>
      <c r="H1439" s="5" t="n"/>
      <c r="I1439" s="6" t="n"/>
      <c r="J1439" s="6" t="n"/>
      <c r="K1439" s="6" t="n"/>
      <c r="L1439" s="6" t="inlineStr">
        <is>
          <t>Ormat</t>
        </is>
      </c>
      <c r="M1439" s="20" t="inlineStr">
        <is>
          <t>955.070.839.1</t>
        </is>
      </c>
      <c r="N1439" s="13" t="inlineStr">
        <is>
          <t>AJ22-1001</t>
        </is>
      </c>
      <c r="O1439" s="30" t="inlineStr">
        <is>
          <t>V</t>
        </is>
      </c>
      <c r="P1439" s="13" t="n">
        <v>4</v>
      </c>
      <c r="Q1439" s="15" t="n">
        <v>174</v>
      </c>
      <c r="R1439" s="17" t="n">
        <v>0</v>
      </c>
      <c r="S1439" s="17" t="n"/>
      <c r="T1439" s="19">
        <f>(Q1439*P1439)*(1-R1439)</f>
        <v/>
      </c>
    </row>
    <row r="1440" ht="16" customHeight="1">
      <c r="B1440" s="1" t="n">
        <v>17</v>
      </c>
      <c r="C1440" s="5" t="n"/>
      <c r="D1440" s="6" t="n"/>
      <c r="E1440" s="6" t="n"/>
      <c r="F1440" s="6" t="n"/>
      <c r="G1440" s="5" t="n"/>
      <c r="H1440" s="5" t="n"/>
      <c r="I1440" s="6" t="n"/>
      <c r="J1440" s="6" t="n"/>
      <c r="K1440" s="6" t="n"/>
      <c r="L1440" s="6" t="n"/>
      <c r="M1440" s="20" t="n"/>
      <c r="N1440" s="13" t="n"/>
      <c r="O1440" s="30" t="n"/>
      <c r="P1440" s="13" t="n"/>
      <c r="Q1440" s="15" t="n"/>
      <c r="R1440" s="17" t="n"/>
      <c r="S1440" s="17" t="n"/>
      <c r="T1440" s="19">
        <f>(Q1440*P1440)*(1-R1440)</f>
        <v/>
      </c>
    </row>
    <row r="1441" ht="16" customHeight="1">
      <c r="B1441" s="1" t="n">
        <v>18</v>
      </c>
      <c r="C1441" s="5" t="n"/>
      <c r="D1441" s="6" t="n"/>
      <c r="E1441" s="6" t="n"/>
      <c r="F1441" s="6" t="n"/>
      <c r="G1441" s="5" t="n"/>
      <c r="H1441" s="5" t="n"/>
      <c r="I1441" s="6" t="n"/>
      <c r="J1441" s="6" t="n"/>
      <c r="K1441" s="6" t="n"/>
      <c r="L1441" s="6" t="n"/>
      <c r="M1441" s="20" t="n"/>
      <c r="N1441" s="13" t="n"/>
      <c r="O1441" s="30" t="n"/>
      <c r="P1441" s="13" t="n"/>
      <c r="Q1441" s="15" t="n"/>
      <c r="R1441" s="17" t="n"/>
      <c r="S1441" s="17" t="n"/>
      <c r="T1441" s="19">
        <f>(Q1441*P1441)*(1-R1441)</f>
        <v/>
      </c>
    </row>
    <row r="1442" ht="16" customHeight="1">
      <c r="B1442" s="1" t="n">
        <v>19</v>
      </c>
      <c r="C1442" s="5" t="n"/>
      <c r="D1442" s="6" t="n"/>
      <c r="E1442" s="6" t="n"/>
      <c r="F1442" s="6" t="n"/>
      <c r="G1442" s="5" t="n"/>
      <c r="H1442" s="5" t="n"/>
      <c r="I1442" s="6" t="n"/>
      <c r="J1442" s="6" t="n"/>
      <c r="K1442" s="6" t="n"/>
      <c r="L1442" s="6" t="n"/>
      <c r="M1442" s="20" t="n"/>
      <c r="N1442" s="13" t="n"/>
      <c r="O1442" s="30" t="n"/>
      <c r="P1442" s="13" t="n"/>
      <c r="Q1442" s="15" t="n"/>
      <c r="R1442" s="17" t="n"/>
      <c r="S1442" s="17" t="n"/>
      <c r="T1442" s="19">
        <f>(Q1442*P1442)*(1-R1442)</f>
        <v/>
      </c>
    </row>
    <row r="1443" ht="16" customHeight="1">
      <c r="B1443" s="1" t="n">
        <v>20</v>
      </c>
      <c r="C1443" s="5" t="n"/>
      <c r="D1443" s="6" t="n"/>
      <c r="E1443" s="6" t="n"/>
      <c r="F1443" s="6" t="n"/>
      <c r="G1443" s="5" t="n"/>
      <c r="H1443" s="5" t="n"/>
      <c r="I1443" s="6" t="n"/>
      <c r="J1443" s="6" t="n"/>
      <c r="K1443" s="6" t="n"/>
      <c r="L1443" s="6" t="n"/>
      <c r="M1443" s="20" t="n"/>
      <c r="N1443" s="13" t="n"/>
      <c r="O1443" s="30" t="n"/>
      <c r="P1443" s="13" t="n"/>
      <c r="Q1443" s="15" t="n"/>
      <c r="R1443" s="17" t="n"/>
      <c r="S1443" s="17" t="n"/>
      <c r="T1443" s="19">
        <f>(Q1443*P1443)*(1-R1443)</f>
        <v/>
      </c>
    </row>
    <row r="1444" ht="16" customHeight="1">
      <c r="B1444" s="1" t="n">
        <v>21</v>
      </c>
      <c r="C1444" s="5" t="n"/>
      <c r="D1444" s="6" t="n"/>
      <c r="E1444" s="6" t="n"/>
      <c r="F1444" s="6" t="n"/>
      <c r="G1444" s="5" t="n"/>
      <c r="H1444" s="5" t="n"/>
      <c r="I1444" s="6" t="n"/>
      <c r="J1444" s="6" t="n"/>
      <c r="K1444" s="6" t="n"/>
      <c r="L1444" s="6" t="n"/>
      <c r="M1444" s="20" t="n"/>
      <c r="N1444" s="13" t="n"/>
      <c r="O1444" s="30" t="n"/>
      <c r="P1444" s="13" t="n"/>
      <c r="Q1444" s="15" t="n"/>
      <c r="R1444" s="17" t="n"/>
      <c r="S1444" s="17" t="n"/>
      <c r="T1444" s="19">
        <f>(Q1444*P1444)*(1-R1444)</f>
        <v/>
      </c>
    </row>
    <row r="1445" ht="16" customHeight="1">
      <c r="B1445" s="1" t="n">
        <v>22</v>
      </c>
      <c r="C1445" s="5" t="n"/>
      <c r="D1445" s="6" t="n"/>
      <c r="E1445" s="6" t="n"/>
      <c r="F1445" s="6" t="n"/>
      <c r="G1445" s="5" t="n"/>
      <c r="H1445" s="5" t="n"/>
      <c r="I1445" s="6" t="n"/>
      <c r="J1445" s="6" t="n"/>
      <c r="K1445" s="6" t="n"/>
      <c r="L1445" s="6" t="n"/>
      <c r="M1445" s="20" t="n"/>
      <c r="N1445" s="13" t="n"/>
      <c r="O1445" s="30" t="n"/>
      <c r="P1445" s="13" t="n"/>
      <c r="Q1445" s="15" t="n"/>
      <c r="R1445" s="17" t="n"/>
      <c r="S1445" s="17" t="n"/>
      <c r="T1445" s="19">
        <f>(Q1445*P1445)*(1-R1445)</f>
        <v/>
      </c>
    </row>
    <row r="1446" ht="16" customHeight="1">
      <c r="B1446" s="1" t="n">
        <v>23</v>
      </c>
      <c r="C1446" s="5" t="n"/>
      <c r="D1446" s="6" t="n"/>
      <c r="E1446" s="6" t="n"/>
      <c r="F1446" s="6" t="n"/>
      <c r="G1446" s="5" t="n"/>
      <c r="H1446" s="5" t="n"/>
      <c r="I1446" s="6" t="n"/>
      <c r="J1446" s="6" t="n"/>
      <c r="K1446" s="6" t="n"/>
      <c r="L1446" s="6" t="n"/>
      <c r="M1446" s="20" t="n"/>
      <c r="N1446" s="13" t="n"/>
      <c r="O1446" s="30" t="n"/>
      <c r="P1446" s="13" t="n"/>
      <c r="Q1446" s="15" t="n"/>
      <c r="R1446" s="17" t="n"/>
      <c r="S1446" s="17" t="n"/>
      <c r="T1446" s="19" t="n"/>
    </row>
    <row r="1447" ht="16" customHeight="1">
      <c r="B1447" s="1" t="n">
        <v>24</v>
      </c>
      <c r="C1447" s="5" t="n"/>
      <c r="D1447" s="6" t="n"/>
      <c r="E1447" s="6" t="n"/>
      <c r="F1447" s="6" t="n"/>
      <c r="G1447" s="5" t="n"/>
      <c r="H1447" s="5" t="n"/>
      <c r="I1447" s="6" t="n"/>
      <c r="J1447" s="6" t="n"/>
      <c r="K1447" s="6" t="n"/>
      <c r="L1447" s="6" t="n"/>
      <c r="M1447" s="20" t="n"/>
      <c r="N1447" s="13" t="n"/>
      <c r="O1447" s="30" t="n"/>
      <c r="P1447" s="13" t="n"/>
      <c r="Q1447" s="15" t="n"/>
      <c r="R1447" s="17" t="n"/>
      <c r="S1447" s="17" t="n"/>
      <c r="T1447" s="19">
        <f>(Q1447*P1447)*(1-R1447)</f>
        <v/>
      </c>
    </row>
    <row r="1448" ht="16" customHeight="1">
      <c r="B1448" s="1" t="n">
        <v>25</v>
      </c>
      <c r="C1448" s="5" t="n"/>
      <c r="D1448" s="6" t="n"/>
      <c r="E1448" s="6" t="n"/>
      <c r="F1448" s="6" t="n"/>
      <c r="G1448" s="5" t="n"/>
      <c r="H1448" s="5" t="n"/>
      <c r="I1448" s="6" t="n"/>
      <c r="J1448" s="6" t="n"/>
      <c r="K1448" s="6" t="n"/>
      <c r="L1448" s="6" t="n"/>
      <c r="M1448" s="20" t="n"/>
      <c r="N1448" s="13" t="n"/>
      <c r="O1448" s="30" t="n"/>
      <c r="P1448" s="13" t="n"/>
      <c r="Q1448" s="15" t="n"/>
      <c r="R1448" s="17" t="n"/>
      <c r="S1448" s="17" t="n"/>
      <c r="T1448" s="19">
        <f>(Q1448*P1448)*(1-R1448)</f>
        <v/>
      </c>
    </row>
    <row r="1449" ht="16" customHeight="1">
      <c r="B1449" s="1" t="n">
        <v>26</v>
      </c>
      <c r="C1449" s="5" t="n"/>
      <c r="D1449" s="6" t="n"/>
      <c r="E1449" s="6" t="n"/>
      <c r="F1449" s="6" t="n"/>
      <c r="G1449" s="5" t="n"/>
      <c r="H1449" s="5" t="n"/>
      <c r="I1449" s="6" t="n"/>
      <c r="J1449" s="6" t="n"/>
      <c r="K1449" s="6" t="n"/>
      <c r="L1449" s="6" t="n"/>
      <c r="M1449" s="20" t="n"/>
      <c r="N1449" s="13" t="n"/>
      <c r="O1449" s="30" t="n"/>
      <c r="P1449" s="13" t="n"/>
      <c r="Q1449" s="15" t="n"/>
      <c r="R1449" s="17" t="n"/>
      <c r="S1449" s="17" t="n"/>
      <c r="T1449" s="19">
        <f>(Q1449*P1449)*(1-R1449)</f>
        <v/>
      </c>
    </row>
    <row r="1450" ht="16" customHeight="1">
      <c r="B1450" s="1" t="n">
        <v>27</v>
      </c>
      <c r="C1450" s="5" t="n"/>
      <c r="D1450" s="6" t="n"/>
      <c r="E1450" s="6" t="n"/>
      <c r="F1450" s="6" t="n"/>
      <c r="G1450" s="5" t="n"/>
      <c r="H1450" s="5" t="n"/>
      <c r="I1450" s="6" t="n"/>
      <c r="J1450" s="6" t="n"/>
      <c r="K1450" s="6" t="n"/>
      <c r="L1450" s="6" t="n"/>
      <c r="M1450" s="13" t="n"/>
      <c r="N1450" s="13" t="n"/>
      <c r="O1450" s="13" t="n"/>
      <c r="P1450" s="13" t="n"/>
      <c r="Q1450" s="13" t="n"/>
      <c r="R1450" s="13" t="n"/>
      <c r="S1450" s="13" t="n"/>
      <c r="T1450" s="19">
        <f>(Q1450*P1450)*(1-R1450)</f>
        <v/>
      </c>
    </row>
    <row r="1451" ht="16" customHeight="1">
      <c r="B1451" s="1" t="n">
        <v>28</v>
      </c>
      <c r="C1451" s="5" t="n"/>
      <c r="D1451" s="6" t="n"/>
      <c r="E1451" s="6" t="n"/>
      <c r="F1451" s="6" t="n"/>
      <c r="G1451" s="5" t="n"/>
      <c r="H1451" s="5" t="n"/>
      <c r="I1451" s="6" t="n"/>
      <c r="J1451" s="6" t="n"/>
      <c r="K1451" s="6" t="n"/>
      <c r="L1451" s="6" t="n"/>
      <c r="M1451" s="32" t="n"/>
      <c r="N1451" s="13" t="n"/>
      <c r="O1451" s="30" t="n"/>
      <c r="P1451" s="13" t="n"/>
      <c r="Q1451" s="15" t="n"/>
      <c r="R1451" s="17" t="n"/>
      <c r="S1451" s="17" t="n"/>
      <c r="T1451" s="19">
        <f>(Q1451*P1451)*(1-R1451)</f>
        <v/>
      </c>
    </row>
    <row r="1452" ht="16" customHeight="1">
      <c r="B1452" s="1" t="n">
        <v>35</v>
      </c>
      <c r="C1452" s="5" t="n"/>
      <c r="D1452" s="6" t="n"/>
      <c r="E1452" s="6" t="n"/>
      <c r="F1452" s="6" t="n"/>
      <c r="G1452" s="5" t="n"/>
      <c r="H1452" s="5" t="n"/>
      <c r="I1452" s="6" t="n"/>
      <c r="J1452" s="6" t="n"/>
      <c r="K1452" s="6" t="n"/>
      <c r="L1452" s="6" t="n"/>
      <c r="M1452" s="20" t="n"/>
      <c r="N1452" s="13" t="n"/>
      <c r="O1452" s="30" t="n"/>
      <c r="P1452" s="13" t="n"/>
      <c r="Q1452" s="15" t="n"/>
      <c r="R1452" s="17" t="n"/>
      <c r="S1452" s="17" t="n"/>
      <c r="T1452" s="19">
        <f>(Q1452*P1452)*(1-R1452)</f>
        <v/>
      </c>
    </row>
    <row r="1453" ht="16" customHeight="1">
      <c r="B1453" s="1" t="n">
        <v>36</v>
      </c>
      <c r="C1453" s="5" t="n"/>
      <c r="D1453" s="6" t="n"/>
      <c r="E1453" s="6" t="n"/>
      <c r="F1453" s="6" t="n"/>
      <c r="G1453" s="5" t="n"/>
      <c r="H1453" s="5" t="n"/>
      <c r="I1453" s="6" t="n"/>
      <c r="J1453" s="6" t="n"/>
      <c r="K1453" s="6" t="n"/>
      <c r="L1453" s="6" t="n"/>
      <c r="M1453" s="20" t="n"/>
      <c r="N1453" s="13" t="n"/>
      <c r="O1453" s="30" t="n"/>
      <c r="P1453" s="13" t="n"/>
      <c r="Q1453" s="15" t="n"/>
      <c r="R1453" s="17" t="n"/>
      <c r="S1453" s="17" t="n"/>
      <c r="T1453" s="19">
        <f>(Q1453*P1453)*(1-R1453)</f>
        <v/>
      </c>
    </row>
    <row r="1454" ht="16" customHeight="1">
      <c r="B1454" s="1" t="n">
        <v>37</v>
      </c>
      <c r="C1454" s="5" t="n"/>
      <c r="D1454" s="6" t="n"/>
      <c r="E1454" s="6" t="n"/>
      <c r="F1454" s="6" t="n"/>
      <c r="G1454" s="5" t="n"/>
      <c r="H1454" s="5" t="n"/>
      <c r="I1454" s="6" t="n"/>
      <c r="J1454" s="6" t="n"/>
      <c r="K1454" s="6" t="n"/>
      <c r="L1454" s="6" t="n"/>
      <c r="M1454" s="20" t="n"/>
      <c r="N1454" s="13" t="n"/>
      <c r="O1454" s="30" t="n"/>
      <c r="P1454" s="13" t="n"/>
      <c r="Q1454" s="15" t="n"/>
      <c r="R1454" s="17" t="n"/>
      <c r="S1454" s="17" t="n"/>
      <c r="T1454" s="19">
        <f>(Q1454*P1454)*(1-R1454)</f>
        <v/>
      </c>
    </row>
    <row r="1455" ht="16" customHeight="1">
      <c r="B1455" s="1" t="n">
        <v>38</v>
      </c>
      <c r="C1455" s="5" t="n"/>
      <c r="D1455" s="6" t="n"/>
      <c r="E1455" s="6" t="n"/>
      <c r="F1455" s="6" t="n"/>
      <c r="G1455" s="5" t="n"/>
      <c r="H1455" s="5" t="n"/>
      <c r="I1455" s="6" t="n"/>
      <c r="J1455" s="6" t="n"/>
      <c r="K1455" s="6" t="n"/>
      <c r="L1455" s="6" t="n"/>
    </row>
    <row r="1456" ht="16" customHeight="1">
      <c r="B1456" s="1" t="n">
        <v>39</v>
      </c>
      <c r="C1456" s="5" t="n"/>
      <c r="D1456" s="6" t="n"/>
      <c r="E1456" s="6" t="n"/>
      <c r="F1456" s="6" t="n"/>
      <c r="G1456" s="5" t="n"/>
      <c r="H1456" s="5" t="n"/>
      <c r="I1456" s="6" t="n"/>
      <c r="J1456" s="6" t="n"/>
      <c r="K1456" s="6" t="n"/>
      <c r="L1456" s="6" t="n"/>
    </row>
    <row r="1457" ht="16" customHeight="1">
      <c r="B1457" s="1" t="n">
        <v>40</v>
      </c>
      <c r="C1457" s="5" t="n"/>
      <c r="D1457" s="6" t="n"/>
      <c r="E1457" s="6" t="n"/>
      <c r="F1457" s="6" t="n"/>
      <c r="G1457" s="5" t="n"/>
      <c r="H1457" s="5" t="n"/>
      <c r="I1457" s="6" t="n"/>
      <c r="J1457" s="6" t="n"/>
      <c r="K1457" s="6" t="n"/>
      <c r="L1457" s="6" t="n"/>
    </row>
    <row r="1458" ht="16" customHeight="1">
      <c r="B1458" s="1" t="n">
        <v>41</v>
      </c>
      <c r="C1458" s="5" t="n"/>
      <c r="D1458" s="6" t="n"/>
      <c r="E1458" s="6" t="n"/>
      <c r="F1458" s="6" t="n"/>
      <c r="G1458" s="5" t="n"/>
      <c r="H1458" s="5" t="n"/>
      <c r="I1458" s="6" t="n"/>
      <c r="J1458" s="6" t="n"/>
      <c r="K1458" s="6" t="n"/>
      <c r="L1458" s="6" t="n"/>
      <c r="M1458" s="20" t="n"/>
      <c r="N1458" s="13" t="n"/>
      <c r="O1458" s="30" t="n"/>
      <c r="P1458" s="13" t="n"/>
      <c r="Q1458" s="15" t="n"/>
      <c r="R1458" s="17" t="n"/>
      <c r="S1458" s="17" t="n"/>
      <c r="T1458" s="19" t="n"/>
    </row>
    <row r="1459" ht="16" customHeight="1">
      <c r="B1459" s="1" t="n">
        <v>42</v>
      </c>
      <c r="C1459" s="5" t="n"/>
      <c r="D1459" s="6" t="n"/>
      <c r="E1459" s="6" t="n"/>
      <c r="F1459" s="6" t="n"/>
      <c r="G1459" s="5" t="n"/>
      <c r="H1459" s="5" t="n"/>
      <c r="I1459" s="6" t="n"/>
      <c r="J1459" s="6" t="n"/>
      <c r="K1459" s="6" t="n"/>
      <c r="L1459" s="6" t="n"/>
      <c r="M1459" s="32" t="n"/>
      <c r="N1459" s="13" t="n"/>
      <c r="O1459" s="30" t="n"/>
      <c r="P1459" s="13" t="n"/>
      <c r="Q1459" s="15" t="n"/>
      <c r="R1459" s="17" t="n"/>
      <c r="S1459" s="17" t="n"/>
      <c r="T1459" s="19">
        <f>(Q1459*P1459)*(1-R1459)</f>
        <v/>
      </c>
    </row>
    <row r="1460" ht="16" customHeight="1">
      <c r="B1460" s="1" t="n">
        <v>43</v>
      </c>
      <c r="C1460" s="5" t="n"/>
      <c r="D1460" s="6" t="n"/>
      <c r="E1460" s="6" t="n"/>
      <c r="F1460" s="6" t="n"/>
      <c r="G1460" s="5" t="n"/>
      <c r="H1460" s="5" t="n"/>
      <c r="I1460" s="6" t="n"/>
      <c r="J1460" s="6" t="n"/>
      <c r="K1460" s="6" t="n"/>
      <c r="L1460" s="6" t="n"/>
      <c r="M1460" s="32" t="n"/>
      <c r="N1460" s="13" t="n"/>
      <c r="O1460" s="30" t="n"/>
      <c r="P1460" s="13" t="n"/>
      <c r="Q1460" s="15" t="n"/>
      <c r="R1460" s="17" t="n"/>
      <c r="S1460" s="17" t="n"/>
      <c r="T1460" s="19">
        <f>(Q1460*P1460)*(1-R1460)</f>
        <v/>
      </c>
    </row>
    <row r="1461" ht="16" customHeight="1">
      <c r="B1461" s="1" t="n">
        <v>44</v>
      </c>
      <c r="C1461" s="5" t="n"/>
      <c r="D1461" s="6" t="n"/>
      <c r="E1461" s="6" t="n"/>
      <c r="F1461" s="6" t="n"/>
      <c r="G1461" s="5" t="n"/>
      <c r="H1461" s="5" t="n"/>
      <c r="I1461" s="6" t="n"/>
      <c r="J1461" s="6" t="n"/>
      <c r="K1461" s="6" t="n"/>
      <c r="L1461" s="6" t="n"/>
      <c r="M1461" s="32" t="n"/>
      <c r="N1461" s="13" t="n"/>
      <c r="O1461" s="30" t="n"/>
      <c r="P1461" s="13" t="n"/>
      <c r="Q1461" s="15" t="n"/>
      <c r="R1461" s="17" t="n"/>
      <c r="S1461" s="17" t="n"/>
      <c r="T1461" s="19">
        <f>(Q1461*P1461)*(1-R1461)</f>
        <v/>
      </c>
    </row>
    <row r="1462" ht="16" customHeight="1">
      <c r="B1462" s="1" t="n">
        <v>45</v>
      </c>
      <c r="C1462" s="5" t="n"/>
      <c r="D1462" s="6" t="n"/>
      <c r="E1462" s="6" t="n"/>
      <c r="F1462" s="6" t="n"/>
      <c r="G1462" s="5" t="n"/>
      <c r="H1462" s="5" t="n"/>
      <c r="I1462" s="6" t="n"/>
      <c r="J1462" s="6" t="n"/>
      <c r="K1462" s="6" t="n"/>
      <c r="L1462" s="6" t="n"/>
      <c r="M1462" s="32" t="n"/>
      <c r="N1462" s="13" t="n"/>
      <c r="O1462" s="30" t="n"/>
      <c r="P1462" s="13" t="n"/>
      <c r="Q1462" s="15" t="n"/>
      <c r="R1462" s="17" t="n"/>
      <c r="S1462" s="17" t="n"/>
      <c r="T1462" s="19">
        <f>(Q1462*P1462)*(1-R1462)</f>
        <v/>
      </c>
    </row>
    <row r="1463" ht="16" customHeight="1">
      <c r="B1463" s="1" t="n">
        <v>46</v>
      </c>
      <c r="C1463" s="5" t="n"/>
      <c r="D1463" s="6" t="n"/>
      <c r="E1463" s="6" t="n"/>
      <c r="F1463" s="6" t="n"/>
      <c r="G1463" s="5" t="n"/>
      <c r="H1463" s="5" t="n"/>
      <c r="I1463" s="6" t="n"/>
      <c r="J1463" s="6" t="n"/>
      <c r="K1463" s="6" t="n"/>
      <c r="L1463" s="6" t="n"/>
      <c r="M1463" s="32" t="n"/>
      <c r="N1463" s="13" t="n"/>
      <c r="O1463" s="30" t="n"/>
      <c r="P1463" s="13" t="n"/>
      <c r="Q1463" s="15" t="n"/>
      <c r="R1463" s="17" t="n"/>
      <c r="S1463" s="17" t="n"/>
      <c r="T1463" s="19">
        <f>(Q1463*P1463)*(1-R1463)</f>
        <v/>
      </c>
    </row>
    <row r="1464" ht="16" customHeight="1">
      <c r="B1464" s="1" t="n">
        <v>47</v>
      </c>
      <c r="C1464" s="5" t="n"/>
      <c r="D1464" s="6" t="n"/>
      <c r="E1464" s="6" t="n"/>
      <c r="F1464" s="6" t="n"/>
      <c r="G1464" s="5" t="n"/>
      <c r="H1464" s="5" t="n"/>
      <c r="I1464" s="6" t="n"/>
      <c r="J1464" s="6" t="n"/>
      <c r="K1464" s="6" t="n"/>
      <c r="L1464" s="6" t="n"/>
      <c r="M1464" s="32" t="n"/>
      <c r="N1464" s="13" t="n"/>
      <c r="O1464" s="30" t="n"/>
      <c r="P1464" s="13" t="n"/>
      <c r="Q1464" s="15" t="n"/>
      <c r="R1464" s="17" t="n"/>
      <c r="S1464" s="17" t="n"/>
      <c r="T1464" s="19">
        <f>(Q1464*P1464)*(1-R1464)</f>
        <v/>
      </c>
    </row>
    <row r="1465" ht="16" customHeight="1">
      <c r="B1465" s="1" t="n">
        <v>48</v>
      </c>
      <c r="C1465" s="5" t="n"/>
      <c r="D1465" s="6" t="n"/>
      <c r="E1465" s="6" t="n"/>
      <c r="F1465" s="6" t="n"/>
      <c r="G1465" s="5" t="n"/>
      <c r="H1465" s="5" t="n"/>
      <c r="I1465" s="6" t="n"/>
      <c r="J1465" s="6" t="n"/>
      <c r="K1465" s="6" t="n"/>
      <c r="L1465" s="6" t="n"/>
      <c r="M1465" s="32" t="n"/>
      <c r="N1465" s="13" t="n"/>
      <c r="O1465" s="30" t="n"/>
      <c r="P1465" s="13" t="n"/>
      <c r="Q1465" s="15" t="n"/>
      <c r="R1465" s="17" t="n"/>
      <c r="S1465" s="17" t="n"/>
      <c r="T1465" s="19">
        <f>(Q1465*P1465)*(1-R1465)</f>
        <v/>
      </c>
    </row>
    <row r="1466" ht="16" customHeight="1">
      <c r="B1466" s="1" t="n">
        <v>49</v>
      </c>
      <c r="C1466" s="5" t="n"/>
      <c r="D1466" s="6" t="n"/>
      <c r="E1466" s="6" t="n"/>
      <c r="F1466" s="6" t="n"/>
      <c r="G1466" s="5" t="n"/>
      <c r="H1466" s="5" t="n"/>
      <c r="I1466" s="6" t="n"/>
      <c r="J1466" s="6" t="n"/>
      <c r="K1466" s="6" t="n"/>
      <c r="L1466" s="6" t="n"/>
      <c r="M1466" s="32" t="n"/>
      <c r="N1466" s="13" t="n"/>
      <c r="O1466" s="30" t="n"/>
      <c r="P1466" s="13" t="n"/>
      <c r="Q1466" s="15" t="n"/>
      <c r="R1466" s="17" t="n"/>
      <c r="S1466" s="17" t="n"/>
      <c r="T1466" s="19">
        <f>(Q1466*P1466)*(1-R1466)</f>
        <v/>
      </c>
    </row>
    <row r="1467" ht="16" customHeight="1">
      <c r="B1467" s="1" t="n">
        <v>50</v>
      </c>
      <c r="C1467" s="5" t="n"/>
      <c r="D1467" s="6" t="n"/>
      <c r="E1467" s="6" t="n"/>
      <c r="F1467" s="6" t="n"/>
      <c r="G1467" s="5" t="n"/>
      <c r="H1467" s="5" t="n"/>
      <c r="I1467" s="6" t="n"/>
      <c r="J1467" s="6" t="n"/>
      <c r="K1467" s="6" t="n"/>
      <c r="L1467" s="6" t="n"/>
      <c r="M1467" s="32" t="n"/>
      <c r="N1467" s="13" t="n"/>
      <c r="O1467" s="30" t="n"/>
      <c r="P1467" s="13" t="n"/>
      <c r="Q1467" s="15" t="n"/>
      <c r="R1467" s="17" t="n"/>
      <c r="S1467" s="17" t="n"/>
      <c r="T1467" s="19">
        <f>(Q1467*P1467)*(1-R1467)</f>
        <v/>
      </c>
    </row>
    <row r="1468" ht="16" customHeight="1">
      <c r="B1468" s="1" t="n">
        <v>51</v>
      </c>
      <c r="C1468" s="5" t="n"/>
      <c r="D1468" s="6" t="n"/>
      <c r="E1468" s="6" t="n"/>
      <c r="F1468" s="6" t="n"/>
      <c r="G1468" s="5" t="n"/>
      <c r="H1468" s="5" t="n"/>
      <c r="I1468" s="6" t="n"/>
      <c r="J1468" s="6" t="n"/>
      <c r="K1468" s="6" t="n"/>
      <c r="L1468" s="6" t="n"/>
      <c r="M1468" s="32" t="n"/>
      <c r="N1468" s="13" t="n"/>
      <c r="O1468" s="30" t="n"/>
      <c r="P1468" s="13" t="n"/>
      <c r="Q1468" s="15" t="n"/>
      <c r="R1468" s="17" t="n"/>
      <c r="S1468" s="17" t="n"/>
      <c r="T1468" s="19">
        <f>(Q1468*P1468)*(1-R1468)</f>
        <v/>
      </c>
    </row>
    <row r="1469" ht="16" customHeight="1">
      <c r="B1469" s="1" t="n">
        <v>52</v>
      </c>
      <c r="C1469" s="5" t="n"/>
      <c r="D1469" s="6" t="n"/>
      <c r="E1469" s="6" t="n"/>
      <c r="F1469" s="6" t="n"/>
      <c r="G1469" s="5" t="n"/>
      <c r="H1469" s="5" t="n"/>
      <c r="I1469" s="6" t="n"/>
      <c r="J1469" s="6" t="n"/>
      <c r="K1469" s="6" t="n"/>
      <c r="L1469" s="6" t="n"/>
      <c r="M1469" s="32" t="n"/>
      <c r="N1469" s="13" t="n"/>
      <c r="O1469" s="30" t="n"/>
      <c r="P1469" s="13" t="n"/>
      <c r="Q1469" s="15" t="n"/>
      <c r="R1469" s="17" t="n"/>
      <c r="S1469" s="17" t="n"/>
      <c r="T1469" s="19">
        <f>(Q1469*P1469)*(1-R1469)</f>
        <v/>
      </c>
    </row>
    <row r="1470" ht="16" customHeight="1">
      <c r="B1470" s="1" t="n">
        <v>53</v>
      </c>
      <c r="C1470" s="5" t="n"/>
      <c r="D1470" s="6" t="n"/>
      <c r="E1470" s="6" t="n"/>
      <c r="F1470" s="6" t="n"/>
      <c r="G1470" s="5" t="n"/>
      <c r="H1470" s="5" t="n"/>
      <c r="I1470" s="6" t="n"/>
      <c r="J1470" s="6" t="n"/>
      <c r="K1470" s="6" t="n"/>
      <c r="L1470" s="6" t="n"/>
      <c r="M1470" s="32" t="n"/>
      <c r="N1470" s="13" t="n"/>
      <c r="O1470" s="30" t="n"/>
      <c r="P1470" s="13" t="n"/>
      <c r="Q1470" s="15" t="n"/>
      <c r="R1470" s="17" t="n"/>
      <c r="S1470" s="17" t="n"/>
      <c r="T1470" s="19">
        <f>(Q1470*P1470)*(1-R1470)</f>
        <v/>
      </c>
    </row>
    <row r="1471" ht="16" customHeight="1">
      <c r="B1471" s="1" t="n">
        <v>54</v>
      </c>
      <c r="C1471" s="5" t="n"/>
      <c r="D1471" s="6" t="n"/>
      <c r="E1471" s="6" t="n"/>
      <c r="F1471" s="6" t="n"/>
      <c r="G1471" s="5" t="n"/>
      <c r="H1471" s="5" t="n"/>
      <c r="I1471" s="6" t="n"/>
      <c r="J1471" s="6" t="n"/>
      <c r="K1471" s="6" t="n"/>
      <c r="L1471" s="6" t="n"/>
      <c r="M1471" s="32" t="n"/>
      <c r="N1471" s="13" t="n"/>
      <c r="O1471" s="30" t="n"/>
      <c r="P1471" s="13" t="n"/>
      <c r="Q1471" s="15" t="n"/>
      <c r="R1471" s="17" t="n"/>
      <c r="S1471" s="17" t="n"/>
      <c r="T1471" s="19">
        <f>(Q1471*P1471)*(1-R1471)</f>
        <v/>
      </c>
    </row>
    <row r="1472" ht="16" customHeight="1">
      <c r="B1472" s="1" t="n">
        <v>55</v>
      </c>
      <c r="C1472" s="5" t="n"/>
      <c r="D1472" s="6" t="n"/>
      <c r="E1472" s="6" t="n"/>
      <c r="F1472" s="6" t="n"/>
      <c r="G1472" s="5" t="n"/>
      <c r="H1472" s="5" t="n"/>
      <c r="I1472" s="6" t="n"/>
      <c r="J1472" s="6" t="n"/>
      <c r="K1472" s="6" t="n"/>
      <c r="L1472" s="6" t="n"/>
      <c r="M1472" s="20" t="n"/>
      <c r="N1472" s="13" t="n"/>
      <c r="O1472" s="30" t="n"/>
      <c r="P1472" s="13" t="n"/>
      <c r="Q1472" s="15" t="n"/>
      <c r="R1472" s="17" t="n"/>
      <c r="S1472" s="17" t="n"/>
      <c r="T1472" s="19">
        <f>(Q1472*P1472)*(1-R1472)</f>
        <v/>
      </c>
    </row>
    <row r="1473" ht="16" customHeight="1">
      <c r="B1473" s="1" t="n">
        <v>56</v>
      </c>
      <c r="C1473" s="5" t="n"/>
      <c r="D1473" s="6" t="n"/>
      <c r="E1473" s="6" t="n"/>
      <c r="F1473" s="6" t="n"/>
      <c r="G1473" s="5" t="n"/>
      <c r="H1473" s="5" t="n"/>
      <c r="I1473" s="6" t="n"/>
      <c r="J1473" s="6" t="n"/>
      <c r="K1473" s="6" t="n"/>
      <c r="L1473" s="6" t="n"/>
      <c r="M1473" s="20" t="n"/>
      <c r="N1473" s="13" t="n"/>
      <c r="O1473" s="30" t="n"/>
      <c r="P1473" s="13" t="n"/>
      <c r="Q1473" s="15" t="n"/>
      <c r="R1473" s="17" t="n"/>
      <c r="S1473" s="17" t="n"/>
      <c r="T1473" s="19">
        <f>(Q1473*P1473)*(1-R1473)</f>
        <v/>
      </c>
    </row>
    <row r="1474" ht="16" customHeight="1">
      <c r="B1474" s="1" t="n">
        <v>57</v>
      </c>
      <c r="C1474" s="5" t="n"/>
      <c r="D1474" s="6" t="n"/>
      <c r="E1474" s="6" t="n"/>
      <c r="F1474" s="6" t="n"/>
      <c r="G1474" s="5" t="n"/>
      <c r="H1474" s="5" t="n"/>
      <c r="I1474" s="6" t="n"/>
      <c r="J1474" s="6" t="n"/>
      <c r="K1474" s="6" t="n"/>
      <c r="L1474" s="6" t="n"/>
      <c r="M1474" s="32" t="n"/>
      <c r="N1474" s="13" t="n"/>
      <c r="O1474" s="30" t="n"/>
      <c r="P1474" s="13" t="n"/>
      <c r="Q1474" s="15" t="n"/>
      <c r="R1474" s="17" t="n"/>
      <c r="S1474" s="17" t="n"/>
      <c r="T1474" s="19">
        <f>(Q1474*P1474)*(1-R1474)</f>
        <v/>
      </c>
    </row>
    <row r="1475" ht="16" customHeight="1">
      <c r="B1475" s="1" t="n">
        <v>58</v>
      </c>
      <c r="C1475" s="5" t="n"/>
      <c r="D1475" s="6" t="n"/>
      <c r="E1475" s="6" t="n"/>
      <c r="F1475" s="6" t="n"/>
      <c r="G1475" s="5" t="n"/>
      <c r="H1475" s="5" t="n"/>
      <c r="I1475" s="6" t="n"/>
      <c r="J1475" s="6" t="n"/>
      <c r="K1475" s="6" t="n"/>
      <c r="L1475" s="6" t="n"/>
      <c r="M1475" s="32" t="n"/>
      <c r="N1475" s="13" t="n"/>
      <c r="O1475" s="30" t="n"/>
      <c r="P1475" s="13" t="n"/>
      <c r="Q1475" s="15" t="n"/>
      <c r="R1475" s="17" t="n"/>
      <c r="S1475" s="17" t="n"/>
      <c r="T1475" s="19">
        <f>(Q1475*P1475)*(1-R1475)</f>
        <v/>
      </c>
    </row>
    <row r="1476" ht="16" customHeight="1">
      <c r="B1476" s="1" t="n">
        <v>1</v>
      </c>
      <c r="C1476" s="5" t="n"/>
      <c r="D1476" s="6" t="n"/>
      <c r="E1476" s="6" t="n"/>
      <c r="F1476" s="6" t="n"/>
      <c r="G1476" s="5" t="n"/>
      <c r="H1476" s="5" t="n"/>
      <c r="I1476" s="6" t="n"/>
      <c r="J1476" s="6" t="n"/>
      <c r="K1476" s="6" t="n"/>
      <c r="L1476" s="6" t="n"/>
      <c r="M1476" s="20" t="n"/>
      <c r="N1476" s="13" t="n"/>
      <c r="O1476" s="30" t="n"/>
      <c r="P1476" s="13" t="n"/>
      <c r="Q1476" s="15" t="n"/>
      <c r="R1476" s="17" t="n"/>
      <c r="S1476" s="17" t="n"/>
      <c r="T1476" s="19">
        <f>(Q1476*P1476)*(1-R1476)</f>
        <v/>
      </c>
    </row>
    <row r="1477" ht="16" customHeight="1">
      <c r="B1477" s="1" t="n">
        <v>2</v>
      </c>
      <c r="C1477" s="5" t="n"/>
      <c r="D1477" s="6" t="n"/>
      <c r="E1477" s="6" t="n"/>
      <c r="F1477" s="6" t="n"/>
      <c r="G1477" s="5" t="n"/>
      <c r="H1477" s="5" t="n"/>
      <c r="I1477" s="6" t="n"/>
      <c r="J1477" s="6" t="n"/>
      <c r="K1477" s="6" t="n"/>
      <c r="L1477" s="6" t="n"/>
      <c r="M1477" s="20" t="n"/>
      <c r="N1477" s="13" t="n"/>
      <c r="O1477" s="30" t="n"/>
      <c r="P1477" s="13" t="n"/>
      <c r="Q1477" s="15" t="n"/>
      <c r="R1477" s="17" t="n"/>
      <c r="S1477" s="17" t="n"/>
      <c r="T1477" s="19">
        <f>(Q1477*P1477)*(1-R1477)</f>
        <v/>
      </c>
    </row>
    <row r="1478" ht="16" customHeight="1">
      <c r="B1478" s="1" t="n">
        <v>3</v>
      </c>
      <c r="C1478" s="5" t="n"/>
      <c r="D1478" s="6" t="n"/>
      <c r="E1478" s="6" t="n"/>
      <c r="F1478" s="6" t="n"/>
      <c r="G1478" s="5" t="n"/>
      <c r="H1478" s="5" t="n"/>
      <c r="I1478" s="6" t="n"/>
      <c r="J1478" s="6" t="n"/>
      <c r="K1478" s="6" t="n"/>
      <c r="L1478" s="6" t="n"/>
      <c r="M1478" s="20" t="n"/>
      <c r="N1478" s="13" t="n"/>
      <c r="O1478" s="30" t="n"/>
      <c r="P1478" s="13" t="n"/>
      <c r="Q1478" s="15" t="n"/>
      <c r="R1478" s="17" t="n"/>
      <c r="S1478" s="17" t="n"/>
      <c r="T1478" s="19">
        <f>(Q1478*P1478)*(1-R1478)</f>
        <v/>
      </c>
    </row>
    <row r="1479" ht="16" customHeight="1">
      <c r="B1479" s="1" t="n">
        <v>4</v>
      </c>
      <c r="C1479" s="5" t="n"/>
      <c r="D1479" s="6" t="n"/>
      <c r="E1479" s="6" t="n"/>
      <c r="F1479" s="6" t="n"/>
      <c r="G1479" s="5" t="n"/>
      <c r="H1479" s="5" t="n"/>
      <c r="I1479" s="6" t="n"/>
      <c r="J1479" s="6" t="n"/>
      <c r="K1479" s="6" t="n"/>
      <c r="L1479" s="6" t="n"/>
      <c r="M1479" s="20" t="n"/>
      <c r="N1479" s="13" t="n"/>
      <c r="O1479" s="30" t="n"/>
      <c r="P1479" s="13" t="n"/>
      <c r="Q1479" s="15" t="n"/>
      <c r="R1479" s="17" t="n"/>
      <c r="S1479" s="17" t="n"/>
      <c r="T1479" s="19">
        <f>(Q1479*P1479)*(1-R1479)</f>
        <v/>
      </c>
    </row>
    <row r="1480" ht="16" customHeight="1">
      <c r="B1480" s="1" t="n">
        <v>5</v>
      </c>
      <c r="C1480" s="5" t="n"/>
      <c r="D1480" s="6" t="n"/>
      <c r="E1480" s="6" t="n"/>
      <c r="F1480" s="6" t="n"/>
      <c r="G1480" s="5" t="n"/>
      <c r="H1480" s="5" t="n"/>
      <c r="I1480" s="6" t="n"/>
      <c r="J1480" s="6" t="n"/>
      <c r="K1480" s="6" t="n"/>
      <c r="L1480" s="6" t="n"/>
      <c r="M1480" s="20" t="n"/>
      <c r="N1480" s="13" t="n"/>
      <c r="O1480" s="30" t="n"/>
      <c r="P1480" s="13" t="n"/>
      <c r="Q1480" s="15" t="n"/>
      <c r="R1480" s="17" t="n"/>
      <c r="S1480" s="17" t="n"/>
      <c r="T1480" s="19">
        <f>(Q1480*P1480)*(1-R1480)</f>
        <v/>
      </c>
    </row>
    <row r="1481" ht="16" customHeight="1">
      <c r="B1481" s="1" t="n">
        <v>6</v>
      </c>
      <c r="C1481" s="5" t="n"/>
      <c r="D1481" s="6" t="n"/>
      <c r="E1481" s="6" t="n"/>
      <c r="F1481" s="6" t="n"/>
      <c r="G1481" s="5" t="n"/>
      <c r="H1481" s="5" t="n"/>
      <c r="I1481" s="6" t="n"/>
      <c r="J1481" s="6" t="n"/>
      <c r="K1481" s="6" t="n"/>
      <c r="L1481" s="6" t="n"/>
      <c r="M1481" s="20" t="n"/>
      <c r="N1481" s="13" t="n"/>
      <c r="O1481" s="30" t="n"/>
      <c r="P1481" s="13" t="n"/>
      <c r="Q1481" s="15" t="n"/>
      <c r="R1481" s="17" t="n"/>
      <c r="S1481" s="17" t="n"/>
      <c r="T1481" s="19">
        <f>(Q1481*P1481)*(1-R1481)</f>
        <v/>
      </c>
    </row>
    <row r="1482" ht="16" customHeight="1">
      <c r="B1482" s="1" t="n">
        <v>7</v>
      </c>
      <c r="C1482" s="5" t="n"/>
      <c r="D1482" s="6" t="n"/>
      <c r="E1482" s="6" t="n"/>
      <c r="F1482" s="6" t="n"/>
      <c r="G1482" s="5" t="n"/>
      <c r="H1482" s="5" t="n"/>
      <c r="I1482" s="6" t="n"/>
      <c r="J1482" s="6" t="n"/>
      <c r="K1482" s="6" t="n"/>
      <c r="L1482" s="6" t="n"/>
      <c r="M1482" s="20" t="n"/>
      <c r="N1482" s="13" t="n"/>
      <c r="O1482" s="30" t="n"/>
      <c r="P1482" s="13" t="n"/>
      <c r="Q1482" s="15" t="n"/>
      <c r="R1482" s="17" t="n"/>
      <c r="S1482" s="17" t="n"/>
      <c r="T1482" s="19">
        <f>(Q1482*P1482)*(1-R1482)</f>
        <v/>
      </c>
    </row>
    <row r="1483" ht="16" customHeight="1">
      <c r="B1483" s="1" t="n">
        <v>8</v>
      </c>
      <c r="C1483" s="5" t="n"/>
      <c r="D1483" s="6" t="n"/>
      <c r="E1483" s="6" t="n"/>
      <c r="F1483" s="6" t="n"/>
      <c r="G1483" s="5" t="n"/>
      <c r="H1483" s="5" t="n"/>
      <c r="I1483" s="6" t="n"/>
      <c r="J1483" s="6" t="n"/>
      <c r="K1483" s="6" t="n"/>
      <c r="L1483" s="6" t="n"/>
      <c r="M1483" s="20" t="n"/>
      <c r="N1483" s="13" t="n"/>
      <c r="O1483" s="30" t="n"/>
      <c r="P1483" s="13" t="n"/>
      <c r="Q1483" s="15" t="n"/>
      <c r="R1483" s="17" t="n"/>
      <c r="S1483" s="17" t="n"/>
      <c r="T1483" s="19">
        <f>(Q1483*P1483)*(1-R1483)</f>
        <v/>
      </c>
    </row>
    <row r="1484" ht="16" customHeight="1">
      <c r="B1484" s="1" t="n">
        <v>9</v>
      </c>
      <c r="C1484" s="5" t="n"/>
      <c r="D1484" s="6" t="n"/>
      <c r="E1484" s="6" t="n"/>
      <c r="F1484" s="6" t="n"/>
      <c r="G1484" s="5" t="n"/>
      <c r="H1484" s="5" t="n"/>
      <c r="I1484" s="6" t="n"/>
      <c r="J1484" s="6" t="n"/>
      <c r="K1484" s="6" t="n"/>
      <c r="L1484" s="6" t="n"/>
      <c r="M1484" s="20" t="n"/>
      <c r="N1484" s="13" t="n"/>
      <c r="O1484" s="30" t="n"/>
      <c r="P1484" s="13" t="n"/>
      <c r="Q1484" s="15" t="n"/>
      <c r="R1484" s="17" t="n"/>
      <c r="S1484" s="17" t="n"/>
      <c r="T1484" s="19">
        <f>(Q1484*P1484)*(1-R1484)</f>
        <v/>
      </c>
    </row>
    <row r="1485" ht="16" customHeight="1">
      <c r="B1485" s="1" t="n">
        <v>10</v>
      </c>
      <c r="C1485" s="5" t="n"/>
      <c r="D1485" s="6" t="n"/>
      <c r="E1485" s="6" t="n"/>
      <c r="F1485" s="6" t="n"/>
      <c r="G1485" s="5" t="n"/>
      <c r="H1485" s="5" t="n"/>
      <c r="I1485" s="6" t="n"/>
      <c r="J1485" s="6" t="n"/>
      <c r="K1485" s="6" t="n"/>
      <c r="L1485" s="6" t="n"/>
      <c r="M1485" s="20" t="n"/>
      <c r="N1485" s="13" t="n"/>
      <c r="O1485" s="30" t="n"/>
      <c r="P1485" s="13" t="n"/>
      <c r="Q1485" s="15" t="n"/>
      <c r="R1485" s="17" t="n"/>
      <c r="S1485" s="17" t="n"/>
      <c r="T1485" s="19">
        <f>(Q1485*P1485)*(1-R1485)</f>
        <v/>
      </c>
    </row>
    <row r="1486" ht="16" customHeight="1">
      <c r="B1486" s="1" t="n">
        <v>11</v>
      </c>
      <c r="C1486" s="5" t="n"/>
      <c r="D1486" s="6" t="n"/>
      <c r="E1486" s="6" t="n"/>
      <c r="F1486" s="6" t="n"/>
      <c r="G1486" s="5" t="n"/>
      <c r="H1486" s="5" t="n"/>
      <c r="I1486" s="6" t="n"/>
      <c r="J1486" s="6" t="n"/>
      <c r="K1486" s="6" t="n"/>
      <c r="L1486" s="6" t="n"/>
      <c r="M1486" s="20" t="n"/>
      <c r="N1486" s="13" t="n"/>
      <c r="O1486" s="30" t="n"/>
      <c r="P1486" s="13" t="n"/>
      <c r="Q1486" s="15" t="n"/>
      <c r="R1486" s="17" t="n"/>
      <c r="S1486" s="17" t="n"/>
      <c r="T1486" s="19">
        <f>(Q1486*P1486)*(1-R1486)</f>
        <v/>
      </c>
    </row>
    <row r="1487" ht="16" customHeight="1">
      <c r="B1487" s="1" t="n">
        <v>12</v>
      </c>
      <c r="C1487" s="5" t="n"/>
      <c r="D1487" s="6" t="n"/>
      <c r="E1487" s="6" t="n"/>
      <c r="F1487" s="6" t="n"/>
      <c r="G1487" s="5" t="n"/>
      <c r="H1487" s="5" t="n"/>
      <c r="I1487" s="6" t="n"/>
      <c r="J1487" s="6" t="n"/>
      <c r="K1487" s="6" t="n"/>
      <c r="L1487" s="6" t="inlineStr">
        <is>
          <t>Ormat</t>
        </is>
      </c>
      <c r="M1487" s="20" t="inlineStr">
        <is>
          <t>955.070.841.1</t>
        </is>
      </c>
      <c r="N1487" s="20" t="inlineStr">
        <is>
          <t>AJ22-0604</t>
        </is>
      </c>
      <c r="O1487" s="30" t="inlineStr">
        <is>
          <t>V</t>
        </is>
      </c>
      <c r="P1487" s="13" t="n">
        <v>10</v>
      </c>
      <c r="Q1487" s="15" t="n">
        <v>308</v>
      </c>
      <c r="R1487" s="17" t="n">
        <v>0</v>
      </c>
      <c r="S1487" s="17" t="n"/>
      <c r="T1487" s="19">
        <f>(Q1487*P1487)*(1-R1487)</f>
        <v/>
      </c>
    </row>
    <row r="1488" ht="16" customHeight="1">
      <c r="B1488" s="1" t="n">
        <v>13</v>
      </c>
      <c r="C1488" s="5" t="n"/>
      <c r="D1488" s="6" t="n"/>
      <c r="E1488" s="6" t="n"/>
      <c r="F1488" s="6" t="n"/>
      <c r="G1488" s="5" t="n"/>
      <c r="H1488" s="5" t="n"/>
      <c r="I1488" s="6" t="n"/>
      <c r="J1488" s="6" t="n"/>
      <c r="K1488" s="6" t="n"/>
      <c r="L1488" s="6" t="n"/>
      <c r="M1488" s="20" t="n"/>
      <c r="N1488" s="13" t="n"/>
      <c r="O1488" s="30" t="n"/>
      <c r="P1488" s="13" t="n"/>
      <c r="Q1488" s="15" t="n"/>
      <c r="R1488" s="17" t="n"/>
      <c r="S1488" s="17" t="n"/>
      <c r="T1488" s="19">
        <f>(Q1488*P1488)*(1-R1488)</f>
        <v/>
      </c>
    </row>
    <row r="1489" ht="16" customHeight="1">
      <c r="B1489" s="1" t="n">
        <v>14</v>
      </c>
      <c r="C1489" s="5" t="n"/>
      <c r="D1489" s="6" t="n"/>
      <c r="E1489" s="6" t="n"/>
      <c r="F1489" s="6" t="n"/>
      <c r="G1489" s="5" t="n"/>
      <c r="H1489" s="5" t="n"/>
      <c r="I1489" s="6" t="n"/>
      <c r="J1489" s="6" t="n"/>
      <c r="K1489" s="6" t="n"/>
      <c r="L1489" s="6" t="n"/>
      <c r="M1489" s="20" t="n"/>
      <c r="N1489" s="13" t="n"/>
      <c r="O1489" s="30" t="n"/>
      <c r="P1489" s="13" t="n"/>
      <c r="Q1489" s="15" t="n"/>
      <c r="R1489" s="17" t="n"/>
      <c r="S1489" s="17" t="n"/>
      <c r="T1489" s="19">
        <f>(Q1489*P1489)*(1-R1489)</f>
        <v/>
      </c>
    </row>
    <row r="1490" ht="16" customHeight="1">
      <c r="B1490" s="1" t="n">
        <v>15</v>
      </c>
      <c r="C1490" s="5" t="n"/>
      <c r="D1490" s="6" t="n"/>
      <c r="E1490" s="6" t="n"/>
      <c r="F1490" s="6" t="n"/>
      <c r="G1490" s="5" t="n"/>
      <c r="H1490" s="5" t="n"/>
      <c r="I1490" s="6" t="n"/>
      <c r="J1490" s="6" t="n"/>
      <c r="K1490" s="6" t="n"/>
      <c r="L1490" s="6" t="n"/>
      <c r="M1490" s="20" t="n"/>
      <c r="N1490" s="13" t="n"/>
      <c r="O1490" s="30" t="n"/>
      <c r="P1490" s="13" t="n"/>
      <c r="Q1490" s="15" t="n"/>
      <c r="R1490" s="17" t="n"/>
      <c r="S1490" s="17" t="n"/>
      <c r="T1490" s="19">
        <f>(Q1490*P1490)*(1-R1490)</f>
        <v/>
      </c>
    </row>
    <row r="1491" ht="16" customHeight="1">
      <c r="B1491" s="1" t="n">
        <v>16</v>
      </c>
      <c r="C1491" s="5" t="n"/>
      <c r="D1491" s="6" t="n"/>
      <c r="E1491" s="6" t="n"/>
      <c r="F1491" s="6" t="n"/>
      <c r="G1491" s="5" t="n"/>
      <c r="H1491" s="5" t="n"/>
      <c r="I1491" s="6" t="n"/>
      <c r="J1491" s="6" t="n"/>
      <c r="K1491" s="6" t="n"/>
      <c r="L1491" s="6" t="inlineStr">
        <is>
          <t>Ormat</t>
        </is>
      </c>
      <c r="M1491" s="20" t="inlineStr">
        <is>
          <t>955.070.839.1</t>
        </is>
      </c>
      <c r="N1491" s="13" t="inlineStr">
        <is>
          <t>AJ22-1103</t>
        </is>
      </c>
      <c r="O1491" s="30" t="inlineStr">
        <is>
          <t>V</t>
        </is>
      </c>
      <c r="P1491" s="13" t="n">
        <v>3</v>
      </c>
      <c r="Q1491" s="15" t="n">
        <v>174</v>
      </c>
      <c r="R1491" s="17" t="n">
        <v>0</v>
      </c>
      <c r="S1491" s="17" t="n"/>
      <c r="T1491" s="19">
        <f>(Q1491*P1491)*(1-R1491)</f>
        <v/>
      </c>
    </row>
    <row r="1492" ht="16" customHeight="1">
      <c r="B1492" s="1" t="n">
        <v>17</v>
      </c>
      <c r="C1492" s="5" t="n"/>
      <c r="D1492" s="6" t="n"/>
      <c r="E1492" s="6" t="n"/>
      <c r="F1492" s="6" t="n"/>
      <c r="G1492" s="5" t="n"/>
      <c r="H1492" s="5" t="n"/>
      <c r="I1492" s="6" t="n"/>
      <c r="J1492" s="6" t="n"/>
      <c r="K1492" s="6" t="n"/>
      <c r="L1492" s="6" t="n"/>
      <c r="M1492" s="20" t="n"/>
      <c r="N1492" s="13" t="n"/>
      <c r="O1492" s="30" t="n"/>
      <c r="P1492" s="13" t="n"/>
      <c r="Q1492" s="15" t="n"/>
      <c r="R1492" s="17" t="n"/>
      <c r="S1492" s="17" t="n"/>
      <c r="T1492" s="19">
        <f>(Q1492*P1492)*(1-R1492)</f>
        <v/>
      </c>
    </row>
    <row r="1493" ht="16" customHeight="1">
      <c r="B1493" s="1" t="n">
        <v>18</v>
      </c>
      <c r="C1493" s="5" t="n"/>
      <c r="D1493" s="6" t="n"/>
      <c r="E1493" s="6" t="n"/>
      <c r="F1493" s="6" t="n"/>
      <c r="G1493" s="5" t="n"/>
      <c r="H1493" s="5" t="n"/>
      <c r="I1493" s="6" t="n"/>
      <c r="J1493" s="6" t="n"/>
      <c r="K1493" s="6" t="n"/>
      <c r="L1493" s="6" t="n"/>
      <c r="M1493" s="20" t="n"/>
      <c r="N1493" s="13" t="n"/>
      <c r="O1493" s="30" t="n"/>
      <c r="P1493" s="13" t="n"/>
      <c r="Q1493" s="15" t="n"/>
      <c r="R1493" s="17" t="n"/>
      <c r="S1493" s="17" t="n"/>
      <c r="T1493" s="19">
        <f>(Q1493*P1493)*(1-R1493)</f>
        <v/>
      </c>
    </row>
    <row r="1494" ht="16" customHeight="1">
      <c r="B1494" s="1" t="n">
        <v>19</v>
      </c>
      <c r="C1494" s="5" t="n"/>
      <c r="D1494" s="6" t="n"/>
      <c r="E1494" s="6" t="n"/>
      <c r="F1494" s="6" t="n"/>
      <c r="G1494" s="5" t="n"/>
      <c r="H1494" s="5" t="n"/>
      <c r="I1494" s="6" t="n"/>
      <c r="J1494" s="6" t="n"/>
      <c r="K1494" s="6" t="n"/>
      <c r="L1494" s="6" t="n"/>
      <c r="M1494" s="20" t="n"/>
      <c r="N1494" s="13" t="n"/>
      <c r="O1494" s="30" t="n"/>
      <c r="P1494" s="13" t="n"/>
      <c r="Q1494" s="15" t="n"/>
      <c r="R1494" s="17" t="n"/>
      <c r="S1494" s="17" t="n"/>
      <c r="T1494" s="19">
        <f>(Q1494*P1494)*(1-R1494)</f>
        <v/>
      </c>
    </row>
    <row r="1495" ht="16" customHeight="1">
      <c r="B1495" s="1" t="n">
        <v>20</v>
      </c>
      <c r="C1495" s="5" t="n"/>
      <c r="D1495" s="6" t="n"/>
      <c r="E1495" s="6" t="n"/>
      <c r="F1495" s="6" t="n"/>
      <c r="G1495" s="5" t="n"/>
      <c r="H1495" s="5" t="n"/>
      <c r="I1495" s="6" t="n"/>
      <c r="J1495" s="6" t="n"/>
      <c r="K1495" s="6" t="n"/>
      <c r="L1495" s="6" t="n"/>
      <c r="M1495" s="20" t="n"/>
      <c r="N1495" s="13" t="n"/>
      <c r="O1495" s="30" t="n"/>
      <c r="P1495" s="13" t="n"/>
      <c r="Q1495" s="15" t="n"/>
      <c r="R1495" s="17" t="n"/>
      <c r="S1495" s="17" t="n"/>
      <c r="T1495" s="19">
        <f>(Q1495*P1495)*(1-R1495)</f>
        <v/>
      </c>
    </row>
    <row r="1496" ht="16" customHeight="1">
      <c r="B1496" s="1" t="n">
        <v>21</v>
      </c>
      <c r="C1496" s="5" t="n"/>
      <c r="D1496" s="6" t="n"/>
      <c r="E1496" s="6" t="n"/>
      <c r="F1496" s="6" t="n"/>
      <c r="G1496" s="5" t="n"/>
      <c r="H1496" s="5" t="n"/>
      <c r="I1496" s="6" t="n"/>
      <c r="J1496" s="6" t="n"/>
      <c r="K1496" s="6" t="n"/>
      <c r="L1496" s="6" t="n"/>
      <c r="M1496" s="20" t="n"/>
      <c r="N1496" s="13" t="n"/>
      <c r="O1496" s="30" t="n"/>
      <c r="P1496" s="13" t="n"/>
      <c r="Q1496" s="15" t="n"/>
      <c r="R1496" s="17" t="n"/>
      <c r="S1496" s="17" t="n"/>
      <c r="T1496" s="19">
        <f>(Q1496*P1496)*(1-R1496)</f>
        <v/>
      </c>
    </row>
    <row r="1497" ht="16" customHeight="1">
      <c r="B1497" s="1" t="n">
        <v>22</v>
      </c>
      <c r="C1497" s="5" t="n"/>
      <c r="D1497" s="6" t="n"/>
      <c r="E1497" s="6" t="n"/>
      <c r="F1497" s="6" t="n"/>
      <c r="G1497" s="5" t="n"/>
      <c r="H1497" s="5" t="n"/>
      <c r="I1497" s="6" t="n"/>
      <c r="J1497" s="6" t="n"/>
      <c r="K1497" s="6" t="n"/>
      <c r="L1497" s="6" t="n"/>
      <c r="M1497" s="20" t="n"/>
      <c r="N1497" s="13" t="n"/>
      <c r="O1497" s="30" t="n"/>
      <c r="P1497" s="13" t="n"/>
      <c r="Q1497" s="15" t="n"/>
      <c r="R1497" s="17" t="n"/>
      <c r="S1497" s="17" t="n"/>
      <c r="T1497" s="19">
        <f>(Q1497*P1497)*(1-R1497)</f>
        <v/>
      </c>
    </row>
    <row r="1498" ht="16" customHeight="1">
      <c r="B1498" s="1" t="n">
        <v>23</v>
      </c>
      <c r="C1498" s="5" t="n"/>
      <c r="D1498" s="6" t="n"/>
      <c r="E1498" s="6" t="n"/>
      <c r="F1498" s="6" t="n"/>
      <c r="G1498" s="5" t="n"/>
      <c r="H1498" s="5" t="n"/>
      <c r="I1498" s="6" t="n"/>
      <c r="J1498" s="6" t="n"/>
      <c r="K1498" s="6" t="n"/>
      <c r="L1498" s="6" t="n"/>
      <c r="M1498" s="20" t="n"/>
      <c r="N1498" s="13" t="n"/>
      <c r="O1498" s="30" t="n"/>
      <c r="P1498" s="13" t="n"/>
      <c r="Q1498" s="15" t="n"/>
      <c r="R1498" s="17" t="n"/>
      <c r="S1498" s="17" t="n"/>
      <c r="T1498" s="19" t="n"/>
    </row>
    <row r="1499" ht="16" customHeight="1">
      <c r="B1499" s="1" t="n">
        <v>24</v>
      </c>
      <c r="C1499" s="5" t="n"/>
      <c r="D1499" s="6" t="n"/>
      <c r="E1499" s="6" t="n"/>
      <c r="F1499" s="6" t="n"/>
      <c r="G1499" s="5" t="n"/>
      <c r="H1499" s="5" t="n"/>
      <c r="I1499" s="6" t="n"/>
      <c r="J1499" s="6" t="n"/>
      <c r="K1499" s="6" t="n"/>
      <c r="L1499" s="6" t="n"/>
      <c r="M1499" s="20" t="n"/>
      <c r="N1499" s="13" t="n"/>
      <c r="O1499" s="30" t="n"/>
      <c r="P1499" s="13" t="n"/>
      <c r="Q1499" s="15" t="n"/>
      <c r="R1499" s="17" t="n"/>
      <c r="S1499" s="17" t="n"/>
      <c r="T1499" s="19">
        <f>(Q1499*P1499)*(1-R1499)</f>
        <v/>
      </c>
    </row>
    <row r="1500" ht="16" customHeight="1">
      <c r="B1500" s="1" t="n">
        <v>25</v>
      </c>
      <c r="C1500" s="5" t="n"/>
      <c r="D1500" s="6" t="n"/>
      <c r="E1500" s="6" t="n"/>
      <c r="F1500" s="6" t="n"/>
      <c r="G1500" s="5" t="n"/>
      <c r="H1500" s="5" t="n"/>
      <c r="I1500" s="6" t="n"/>
      <c r="J1500" s="6" t="n"/>
      <c r="K1500" s="6" t="n"/>
      <c r="L1500" s="6" t="n"/>
      <c r="M1500" s="20" t="n"/>
      <c r="N1500" s="13" t="n"/>
      <c r="O1500" s="30" t="n"/>
      <c r="P1500" s="13" t="n"/>
      <c r="Q1500" s="15" t="n"/>
      <c r="R1500" s="17" t="n"/>
      <c r="S1500" s="17" t="n"/>
      <c r="T1500" s="19">
        <f>(Q1500*P1500)*(1-R1500)</f>
        <v/>
      </c>
    </row>
    <row r="1501" ht="16" customHeight="1">
      <c r="B1501" s="1" t="n">
        <v>26</v>
      </c>
      <c r="C1501" s="5" t="n"/>
      <c r="D1501" s="6" t="n"/>
      <c r="E1501" s="6" t="n"/>
      <c r="F1501" s="6" t="n"/>
      <c r="G1501" s="5" t="n"/>
      <c r="H1501" s="5" t="n"/>
      <c r="I1501" s="6" t="n"/>
      <c r="J1501" s="6" t="n"/>
      <c r="K1501" s="6" t="n"/>
      <c r="L1501" s="6" t="n"/>
      <c r="M1501" s="20" t="n"/>
      <c r="N1501" s="13" t="n"/>
      <c r="O1501" s="30" t="n"/>
      <c r="P1501" s="13" t="n"/>
      <c r="Q1501" s="15" t="n"/>
      <c r="R1501" s="17" t="n"/>
      <c r="S1501" s="17" t="n"/>
      <c r="T1501" s="19">
        <f>(Q1501*P1501)*(1-R1501)</f>
        <v/>
      </c>
    </row>
    <row r="1502" ht="16" customHeight="1">
      <c r="B1502" s="1" t="n">
        <v>27</v>
      </c>
      <c r="C1502" s="5" t="n"/>
      <c r="D1502" s="6" t="n"/>
      <c r="E1502" s="6" t="n"/>
      <c r="F1502" s="6" t="n"/>
      <c r="G1502" s="5" t="n"/>
      <c r="H1502" s="5" t="n"/>
      <c r="I1502" s="6" t="n"/>
      <c r="J1502" s="6" t="n"/>
      <c r="K1502" s="6" t="n"/>
      <c r="L1502" s="13" t="n"/>
      <c r="M1502" s="13" t="n"/>
      <c r="N1502" s="13" t="n"/>
      <c r="O1502" s="13" t="n"/>
      <c r="P1502" s="13" t="n"/>
      <c r="Q1502" s="13" t="n"/>
      <c r="R1502" s="13" t="n"/>
      <c r="S1502" s="13" t="n"/>
      <c r="T1502" s="19">
        <f>(Q1502*P1502)*(1-R1502)</f>
        <v/>
      </c>
    </row>
    <row r="1503" ht="16" customHeight="1">
      <c r="B1503" s="1" t="n">
        <v>28</v>
      </c>
      <c r="C1503" s="5" t="n"/>
      <c r="D1503" s="6" t="n"/>
      <c r="E1503" s="6" t="n"/>
      <c r="F1503" s="6" t="n"/>
      <c r="G1503" s="5" t="n"/>
      <c r="H1503" s="5" t="n"/>
      <c r="I1503" s="6" t="n"/>
      <c r="J1503" s="6" t="n"/>
      <c r="K1503" s="6" t="n"/>
      <c r="L1503" s="6" t="n"/>
      <c r="M1503" s="32" t="n"/>
      <c r="N1503" s="13" t="n"/>
      <c r="O1503" s="30" t="n"/>
      <c r="P1503" s="13" t="n"/>
      <c r="Q1503" s="15" t="n"/>
      <c r="R1503" s="17" t="n"/>
      <c r="S1503" s="17" t="n"/>
      <c r="T1503" s="19">
        <f>(Q1503*P1503)*(1-R1503)</f>
        <v/>
      </c>
    </row>
    <row r="1504" ht="16" customHeight="1">
      <c r="B1504" s="1" t="n">
        <v>35</v>
      </c>
      <c r="C1504" s="5" t="n"/>
      <c r="D1504" s="6" t="n"/>
      <c r="E1504" s="6" t="n"/>
      <c r="F1504" s="6" t="n"/>
      <c r="G1504" s="5" t="n"/>
      <c r="H1504" s="5" t="n"/>
      <c r="I1504" s="6" t="n"/>
      <c r="J1504" s="6" t="n"/>
      <c r="K1504" s="6" t="n"/>
      <c r="L1504" s="6" t="n"/>
      <c r="M1504" s="20" t="n"/>
      <c r="N1504" s="13" t="n"/>
      <c r="O1504" s="30" t="n"/>
      <c r="P1504" s="13" t="n"/>
      <c r="Q1504" s="15" t="n"/>
      <c r="R1504" s="17" t="n"/>
      <c r="S1504" s="17" t="n"/>
      <c r="T1504" s="19">
        <f>(Q1504*P1504)*(1-R1504)</f>
        <v/>
      </c>
    </row>
    <row r="1505" ht="16" customHeight="1">
      <c r="B1505" s="1" t="n">
        <v>36</v>
      </c>
      <c r="C1505" s="5" t="n"/>
      <c r="D1505" s="6" t="n"/>
      <c r="E1505" s="6" t="n"/>
      <c r="F1505" s="6" t="n"/>
      <c r="G1505" s="5" t="n"/>
      <c r="H1505" s="5" t="n"/>
      <c r="I1505" s="6" t="n"/>
      <c r="J1505" s="6" t="n"/>
      <c r="K1505" s="6" t="n"/>
      <c r="L1505" s="6" t="n"/>
      <c r="M1505" s="20" t="n"/>
      <c r="N1505" s="13" t="n"/>
      <c r="O1505" s="30" t="n"/>
      <c r="P1505" s="13" t="n"/>
      <c r="Q1505" s="15" t="n"/>
      <c r="R1505" s="17" t="n"/>
      <c r="S1505" s="17" t="n"/>
      <c r="T1505" s="19">
        <f>(Q1505*P1505)*(1-R1505)</f>
        <v/>
      </c>
    </row>
    <row r="1506" ht="16" customHeight="1">
      <c r="B1506" s="1" t="n">
        <v>37</v>
      </c>
      <c r="C1506" s="5" t="n"/>
      <c r="D1506" s="6" t="n"/>
      <c r="E1506" s="6" t="n"/>
      <c r="F1506" s="6" t="n"/>
      <c r="G1506" s="5" t="n"/>
      <c r="H1506" s="5" t="n"/>
      <c r="I1506" s="6" t="n"/>
      <c r="J1506" s="6" t="n"/>
      <c r="K1506" s="6" t="n"/>
      <c r="L1506" s="6" t="n"/>
      <c r="M1506" s="20" t="n"/>
      <c r="N1506" s="13" t="n"/>
      <c r="O1506" s="30" t="n"/>
      <c r="P1506" s="13" t="n"/>
      <c r="Q1506" s="15" t="n"/>
      <c r="R1506" s="17" t="n"/>
      <c r="S1506" s="17" t="n"/>
      <c r="T1506" s="19">
        <f>(Q1506*P1506)*(1-R1506)</f>
        <v/>
      </c>
    </row>
    <row r="1507" ht="16" customHeight="1">
      <c r="B1507" s="1" t="n">
        <v>38</v>
      </c>
      <c r="C1507" s="5" t="n"/>
      <c r="D1507" s="6" t="n"/>
      <c r="E1507" s="6" t="n"/>
      <c r="F1507" s="6" t="n"/>
      <c r="G1507" s="5" t="n"/>
      <c r="H1507" s="5" t="n"/>
      <c r="I1507" s="6" t="n"/>
      <c r="J1507" s="6" t="n"/>
      <c r="K1507" s="6" t="n"/>
    </row>
    <row r="1508" ht="16" customHeight="1">
      <c r="B1508" s="1" t="n">
        <v>39</v>
      </c>
      <c r="C1508" s="5" t="n"/>
      <c r="D1508" s="6" t="n"/>
      <c r="E1508" s="6" t="n"/>
      <c r="F1508" s="6" t="n"/>
      <c r="G1508" s="5" t="n"/>
      <c r="H1508" s="5" t="n"/>
      <c r="I1508" s="6" t="n"/>
      <c r="J1508" s="6" t="n"/>
      <c r="K1508" s="6" t="n"/>
    </row>
    <row r="1509" ht="16" customHeight="1">
      <c r="B1509" s="1" t="n">
        <v>40</v>
      </c>
      <c r="C1509" s="5" t="n"/>
      <c r="D1509" s="6" t="n"/>
      <c r="E1509" s="6" t="n"/>
      <c r="F1509" s="6" t="n"/>
      <c r="G1509" s="5" t="n"/>
      <c r="H1509" s="5" t="n"/>
      <c r="I1509" s="6" t="n"/>
      <c r="J1509" s="6" t="n"/>
      <c r="K1509" s="6" t="n"/>
    </row>
    <row r="1510" ht="16" customHeight="1">
      <c r="B1510" s="1" t="n">
        <v>41</v>
      </c>
      <c r="C1510" s="5" t="n"/>
      <c r="D1510" s="6" t="n"/>
      <c r="E1510" s="6" t="n"/>
      <c r="F1510" s="6" t="n"/>
      <c r="G1510" s="5" t="n"/>
      <c r="H1510" s="5" t="n"/>
      <c r="I1510" s="6" t="n"/>
      <c r="J1510" s="6" t="n"/>
      <c r="K1510" s="6" t="n"/>
      <c r="L1510" s="6" t="n"/>
      <c r="M1510" s="20" t="n"/>
      <c r="N1510" s="13" t="n"/>
      <c r="O1510" s="30" t="n"/>
      <c r="P1510" s="13" t="n"/>
      <c r="Q1510" s="15" t="n"/>
      <c r="R1510" s="17" t="n"/>
      <c r="S1510" s="17" t="n"/>
      <c r="T1510" s="19" t="n"/>
    </row>
    <row r="1511" ht="16" customHeight="1">
      <c r="B1511" s="1" t="n">
        <v>42</v>
      </c>
      <c r="C1511" s="5" t="n"/>
      <c r="D1511" s="6" t="n"/>
      <c r="E1511" s="6" t="n"/>
      <c r="F1511" s="6" t="n"/>
      <c r="G1511" s="5" t="n"/>
      <c r="H1511" s="5" t="n"/>
      <c r="I1511" s="6" t="n"/>
      <c r="J1511" s="6" t="n"/>
      <c r="K1511" s="6" t="n"/>
      <c r="L1511" s="6" t="n"/>
      <c r="M1511" s="32" t="n"/>
      <c r="N1511" s="13" t="n"/>
      <c r="O1511" s="30" t="n"/>
      <c r="P1511" s="13" t="n"/>
      <c r="Q1511" s="15" t="n"/>
      <c r="R1511" s="17" t="n"/>
      <c r="S1511" s="17" t="n"/>
      <c r="T1511" s="19">
        <f>(Q1511*P1511)*(1-R1511)</f>
        <v/>
      </c>
    </row>
    <row r="1512" ht="16" customHeight="1">
      <c r="B1512" s="1" t="n">
        <v>43</v>
      </c>
      <c r="C1512" s="5" t="n"/>
      <c r="D1512" s="6" t="n"/>
      <c r="E1512" s="6" t="n"/>
      <c r="F1512" s="6" t="n"/>
      <c r="G1512" s="5" t="n"/>
      <c r="H1512" s="5" t="n"/>
      <c r="I1512" s="6" t="n"/>
      <c r="J1512" s="6" t="n"/>
      <c r="K1512" s="6" t="n"/>
      <c r="L1512" s="6" t="n"/>
      <c r="M1512" s="32" t="n"/>
      <c r="N1512" s="13" t="n"/>
      <c r="O1512" s="30" t="n"/>
      <c r="P1512" s="13" t="n"/>
      <c r="Q1512" s="15" t="n"/>
      <c r="R1512" s="17" t="n"/>
      <c r="S1512" s="17" t="n"/>
      <c r="T1512" s="19">
        <f>(Q1512*P1512)*(1-R1512)</f>
        <v/>
      </c>
    </row>
    <row r="1513" ht="16" customHeight="1">
      <c r="B1513" s="1" t="n">
        <v>44</v>
      </c>
      <c r="C1513" s="5" t="n"/>
      <c r="D1513" s="6" t="n"/>
      <c r="E1513" s="6" t="n"/>
      <c r="F1513" s="6" t="n"/>
      <c r="G1513" s="5" t="n"/>
      <c r="H1513" s="5" t="n"/>
      <c r="I1513" s="6" t="n"/>
      <c r="J1513" s="6" t="n"/>
      <c r="K1513" s="6" t="n"/>
      <c r="L1513" s="6" t="n"/>
      <c r="M1513" s="32" t="n"/>
      <c r="N1513" s="13" t="n"/>
      <c r="O1513" s="30" t="n"/>
      <c r="P1513" s="13" t="n"/>
      <c r="Q1513" s="15" t="n"/>
      <c r="R1513" s="17" t="n"/>
      <c r="S1513" s="17" t="n"/>
      <c r="T1513" s="19">
        <f>(Q1513*P1513)*(1-R1513)</f>
        <v/>
      </c>
    </row>
    <row r="1514" ht="16" customHeight="1">
      <c r="B1514" s="1" t="n">
        <v>45</v>
      </c>
      <c r="C1514" s="5" t="n"/>
      <c r="D1514" s="6" t="n"/>
      <c r="E1514" s="6" t="n"/>
      <c r="F1514" s="6" t="n"/>
      <c r="G1514" s="5" t="n"/>
      <c r="H1514" s="5" t="n"/>
      <c r="I1514" s="6" t="n"/>
      <c r="J1514" s="6" t="n"/>
      <c r="K1514" s="6" t="n"/>
      <c r="L1514" s="6" t="n"/>
      <c r="M1514" s="32" t="n"/>
      <c r="N1514" s="13" t="n"/>
      <c r="O1514" s="30" t="n"/>
      <c r="P1514" s="13" t="n"/>
      <c r="Q1514" s="15" t="n"/>
      <c r="R1514" s="17" t="n"/>
      <c r="S1514" s="17" t="n"/>
      <c r="T1514" s="19">
        <f>(Q1514*P1514)*(1-R1514)</f>
        <v/>
      </c>
    </row>
    <row r="1515" ht="16" customHeight="1">
      <c r="B1515" s="1" t="n">
        <v>46</v>
      </c>
      <c r="C1515" s="5" t="n"/>
      <c r="D1515" s="6" t="n"/>
      <c r="E1515" s="6" t="n"/>
      <c r="F1515" s="6" t="n"/>
      <c r="G1515" s="5" t="n"/>
      <c r="H1515" s="5" t="n"/>
      <c r="I1515" s="6" t="n"/>
      <c r="J1515" s="6" t="n"/>
      <c r="K1515" s="6" t="n"/>
      <c r="L1515" s="6" t="n"/>
      <c r="M1515" s="32" t="n"/>
      <c r="N1515" s="13" t="n"/>
      <c r="O1515" s="30" t="n"/>
      <c r="P1515" s="13" t="n"/>
      <c r="Q1515" s="15" t="n"/>
      <c r="R1515" s="17" t="n"/>
      <c r="S1515" s="17" t="n"/>
      <c r="T1515" s="19">
        <f>(Q1515*P1515)*(1-R1515)</f>
        <v/>
      </c>
    </row>
    <row r="1516" ht="16" customHeight="1">
      <c r="B1516" s="1" t="n">
        <v>47</v>
      </c>
      <c r="C1516" s="5" t="n"/>
      <c r="D1516" s="6" t="n"/>
      <c r="E1516" s="6" t="n"/>
      <c r="F1516" s="6" t="n"/>
      <c r="G1516" s="5" t="n"/>
      <c r="H1516" s="5" t="n"/>
      <c r="I1516" s="6" t="n"/>
      <c r="J1516" s="6" t="n"/>
      <c r="K1516" s="6" t="n"/>
      <c r="L1516" s="6" t="n"/>
      <c r="M1516" s="32" t="n"/>
      <c r="N1516" s="13" t="n"/>
      <c r="O1516" s="30" t="n"/>
      <c r="P1516" s="13" t="n"/>
      <c r="Q1516" s="15" t="n"/>
      <c r="R1516" s="17" t="n"/>
      <c r="S1516" s="17" t="n"/>
      <c r="T1516" s="19">
        <f>(Q1516*P1516)*(1-R1516)</f>
        <v/>
      </c>
    </row>
    <row r="1517" ht="16" customHeight="1">
      <c r="B1517" s="1" t="n">
        <v>48</v>
      </c>
      <c r="C1517" s="5" t="n"/>
      <c r="D1517" s="6" t="n"/>
      <c r="E1517" s="6" t="n"/>
      <c r="F1517" s="6" t="n"/>
      <c r="G1517" s="5" t="n"/>
      <c r="H1517" s="5" t="n"/>
      <c r="I1517" s="6" t="n"/>
      <c r="J1517" s="6" t="n"/>
      <c r="K1517" s="6" t="n"/>
      <c r="L1517" s="6" t="n"/>
      <c r="M1517" s="32" t="n"/>
      <c r="N1517" s="13" t="n"/>
      <c r="O1517" s="30" t="n"/>
      <c r="P1517" s="13" t="n"/>
      <c r="Q1517" s="15" t="n"/>
      <c r="R1517" s="17" t="n"/>
      <c r="S1517" s="17" t="n"/>
      <c r="T1517" s="19">
        <f>(Q1517*P1517)*(1-R1517)</f>
        <v/>
      </c>
    </row>
    <row r="1518" ht="16" customHeight="1">
      <c r="B1518" s="1" t="n">
        <v>49</v>
      </c>
      <c r="C1518" s="5" t="n"/>
      <c r="D1518" s="6" t="n"/>
      <c r="E1518" s="6" t="n"/>
      <c r="F1518" s="6" t="n"/>
      <c r="G1518" s="5" t="n"/>
      <c r="H1518" s="5" t="n"/>
      <c r="I1518" s="6" t="n"/>
      <c r="J1518" s="6" t="n"/>
      <c r="K1518" s="6" t="n"/>
      <c r="L1518" s="6" t="n"/>
      <c r="M1518" s="32" t="n"/>
      <c r="N1518" s="13" t="n"/>
      <c r="O1518" s="30" t="n"/>
      <c r="P1518" s="13" t="n"/>
      <c r="Q1518" s="15" t="n"/>
      <c r="R1518" s="17" t="n"/>
      <c r="S1518" s="17" t="n"/>
      <c r="T1518" s="19">
        <f>(Q1518*P1518)*(1-R1518)</f>
        <v/>
      </c>
    </row>
    <row r="1519" ht="16" customHeight="1">
      <c r="B1519" s="1" t="n">
        <v>50</v>
      </c>
      <c r="C1519" s="5" t="n"/>
      <c r="D1519" s="6" t="n"/>
      <c r="E1519" s="6" t="n"/>
      <c r="F1519" s="6" t="n"/>
      <c r="G1519" s="5" t="n"/>
      <c r="H1519" s="5" t="n"/>
      <c r="I1519" s="6" t="n"/>
      <c r="J1519" s="6" t="n"/>
      <c r="K1519" s="6" t="n"/>
      <c r="L1519" s="6" t="n"/>
      <c r="M1519" s="32" t="n"/>
      <c r="N1519" s="13" t="n"/>
      <c r="O1519" s="30" t="n"/>
      <c r="P1519" s="13" t="n"/>
      <c r="Q1519" s="15" t="n"/>
      <c r="R1519" s="17" t="n"/>
      <c r="S1519" s="17" t="n"/>
      <c r="T1519" s="19">
        <f>(Q1519*P1519)*(1-R1519)</f>
        <v/>
      </c>
    </row>
    <row r="1520" ht="16" customHeight="1">
      <c r="B1520" s="1" t="n">
        <v>51</v>
      </c>
      <c r="C1520" s="5" t="n"/>
      <c r="D1520" s="6" t="n"/>
      <c r="E1520" s="6" t="n"/>
      <c r="F1520" s="6" t="n"/>
      <c r="G1520" s="5" t="n"/>
      <c r="H1520" s="5" t="n"/>
      <c r="I1520" s="6" t="n"/>
      <c r="J1520" s="6" t="n"/>
      <c r="K1520" s="6" t="n"/>
      <c r="L1520" s="6" t="n"/>
      <c r="M1520" s="32" t="n"/>
      <c r="N1520" s="13" t="n"/>
      <c r="O1520" s="30" t="n"/>
      <c r="P1520" s="13" t="n"/>
      <c r="Q1520" s="15" t="n"/>
      <c r="R1520" s="17" t="n"/>
      <c r="S1520" s="17" t="n"/>
      <c r="T1520" s="19">
        <f>(Q1520*P1520)*(1-R1520)</f>
        <v/>
      </c>
    </row>
    <row r="1521" ht="16" customHeight="1">
      <c r="B1521" s="1" t="n">
        <v>52</v>
      </c>
      <c r="C1521" s="5" t="n"/>
      <c r="D1521" s="6" t="n"/>
      <c r="E1521" s="6" t="n"/>
      <c r="F1521" s="6" t="n"/>
      <c r="G1521" s="5" t="n"/>
      <c r="H1521" s="5" t="n"/>
      <c r="I1521" s="6" t="n"/>
      <c r="J1521" s="6" t="n"/>
      <c r="K1521" s="6" t="n"/>
      <c r="L1521" s="6" t="n"/>
      <c r="M1521" s="32" t="n"/>
      <c r="N1521" s="13" t="n"/>
      <c r="O1521" s="30" t="n"/>
      <c r="P1521" s="13" t="n"/>
      <c r="Q1521" s="15" t="n"/>
      <c r="R1521" s="17" t="n"/>
      <c r="S1521" s="17" t="n"/>
      <c r="T1521" s="19">
        <f>(Q1521*P1521)*(1-R1521)</f>
        <v/>
      </c>
    </row>
    <row r="1522" ht="16" customHeight="1">
      <c r="B1522" s="1" t="n">
        <v>53</v>
      </c>
      <c r="C1522" s="5" t="n"/>
      <c r="D1522" s="6" t="n"/>
      <c r="E1522" s="6" t="n"/>
      <c r="F1522" s="6" t="n"/>
      <c r="G1522" s="5" t="n"/>
      <c r="H1522" s="5" t="n"/>
      <c r="I1522" s="6" t="n"/>
      <c r="J1522" s="6" t="n"/>
      <c r="K1522" s="6" t="n"/>
      <c r="L1522" s="6" t="n"/>
      <c r="M1522" s="32" t="n"/>
      <c r="N1522" s="13" t="n"/>
      <c r="O1522" s="30" t="n"/>
      <c r="P1522" s="13" t="n"/>
      <c r="Q1522" s="15" t="n"/>
      <c r="R1522" s="17" t="n"/>
      <c r="S1522" s="17" t="n"/>
      <c r="T1522" s="19">
        <f>(Q1522*P1522)*(1-R1522)</f>
        <v/>
      </c>
    </row>
    <row r="1523" ht="16" customHeight="1">
      <c r="B1523" s="1" t="n">
        <v>54</v>
      </c>
      <c r="C1523" s="5" t="n"/>
      <c r="D1523" s="6" t="n"/>
      <c r="E1523" s="6" t="n"/>
      <c r="F1523" s="6" t="n"/>
      <c r="G1523" s="5" t="n"/>
      <c r="H1523" s="5" t="n"/>
      <c r="I1523" s="6" t="n"/>
      <c r="J1523" s="6" t="n"/>
      <c r="K1523" s="6" t="n"/>
      <c r="L1523" s="6" t="n"/>
      <c r="M1523" s="32" t="n"/>
      <c r="N1523" s="13" t="n"/>
      <c r="O1523" s="30" t="n"/>
      <c r="P1523" s="13" t="n"/>
      <c r="Q1523" s="15" t="n"/>
      <c r="R1523" s="17" t="n"/>
      <c r="S1523" s="17" t="n"/>
      <c r="T1523" s="19">
        <f>(Q1523*P1523)*(1-R1523)</f>
        <v/>
      </c>
    </row>
    <row r="1524" ht="16" customHeight="1">
      <c r="B1524" s="1" t="n">
        <v>55</v>
      </c>
      <c r="C1524" s="5" t="n"/>
      <c r="D1524" s="6" t="n"/>
      <c r="E1524" s="6" t="n"/>
      <c r="F1524" s="6" t="n"/>
      <c r="G1524" s="5" t="n"/>
      <c r="H1524" s="5" t="n"/>
      <c r="I1524" s="6" t="n"/>
      <c r="J1524" s="6" t="n"/>
      <c r="K1524" s="6" t="n"/>
      <c r="L1524" s="6" t="n"/>
      <c r="M1524" s="20" t="n"/>
      <c r="N1524" s="13" t="n"/>
      <c r="O1524" s="30" t="n"/>
      <c r="P1524" s="13" t="n"/>
      <c r="Q1524" s="15" t="n"/>
      <c r="R1524" s="17" t="n"/>
      <c r="S1524" s="17" t="n"/>
      <c r="T1524" s="19">
        <f>(Q1524*P1524)*(1-R1524)</f>
        <v/>
      </c>
    </row>
    <row r="1525" ht="16" customHeight="1">
      <c r="B1525" s="1" t="n">
        <v>56</v>
      </c>
      <c r="C1525" s="5" t="n"/>
      <c r="D1525" s="6" t="n"/>
      <c r="E1525" s="6" t="n"/>
      <c r="F1525" s="6" t="n"/>
      <c r="G1525" s="5" t="n"/>
      <c r="H1525" s="5" t="n"/>
      <c r="I1525" s="6" t="n"/>
      <c r="J1525" s="6" t="n"/>
      <c r="K1525" s="6" t="n"/>
      <c r="L1525" s="6" t="n"/>
      <c r="M1525" s="20" t="n"/>
      <c r="N1525" s="13" t="n"/>
      <c r="O1525" s="30" t="n"/>
      <c r="P1525" s="13" t="n"/>
      <c r="Q1525" s="15" t="n"/>
      <c r="R1525" s="17" t="n"/>
      <c r="S1525" s="17" t="n"/>
      <c r="T1525" s="19">
        <f>(Q1525*P1525)*(1-R1525)</f>
        <v/>
      </c>
    </row>
    <row r="1526" ht="16" customHeight="1">
      <c r="B1526" s="1" t="n">
        <v>57</v>
      </c>
      <c r="C1526" s="5" t="n"/>
      <c r="D1526" s="6" t="n"/>
      <c r="E1526" s="6" t="n"/>
      <c r="F1526" s="6" t="n"/>
      <c r="G1526" s="5" t="n"/>
      <c r="H1526" s="5" t="n"/>
      <c r="I1526" s="6" t="n"/>
      <c r="J1526" s="6" t="n"/>
      <c r="K1526" s="6" t="n"/>
      <c r="L1526" s="6" t="n"/>
      <c r="M1526" s="32" t="n"/>
      <c r="N1526" s="13" t="n"/>
      <c r="O1526" s="30" t="n"/>
      <c r="P1526" s="13" t="n"/>
      <c r="Q1526" s="15" t="n"/>
      <c r="R1526" s="17" t="n"/>
      <c r="S1526" s="17" t="n"/>
      <c r="T1526" s="19">
        <f>(Q1526*P1526)*(1-R1526)</f>
        <v/>
      </c>
    </row>
    <row r="1527" ht="16" customHeight="1">
      <c r="B1527" s="1" t="n">
        <v>58</v>
      </c>
      <c r="C1527" s="5" t="n"/>
      <c r="D1527" s="6" t="n"/>
      <c r="E1527" s="6" t="n"/>
      <c r="F1527" s="6" t="n"/>
      <c r="G1527" s="5" t="n"/>
      <c r="H1527" s="5" t="n"/>
      <c r="I1527" s="6" t="n"/>
      <c r="J1527" s="6" t="n"/>
      <c r="K1527" s="6" t="n"/>
      <c r="L1527" s="6" t="n"/>
      <c r="M1527" s="32" t="n"/>
      <c r="N1527" s="13" t="n"/>
      <c r="O1527" s="30" t="n"/>
      <c r="P1527" s="13" t="n"/>
      <c r="Q1527" s="15" t="n"/>
      <c r="R1527" s="17" t="n"/>
      <c r="S1527" s="17" t="n"/>
      <c r="T1527" s="19">
        <f>(Q1527*P1527)*(1-R1527)</f>
        <v/>
      </c>
    </row>
    <row r="1528" ht="16" customHeight="1">
      <c r="B1528" s="1" t="n">
        <v>1</v>
      </c>
      <c r="C1528" s="5" t="n"/>
      <c r="D1528" s="6" t="n"/>
      <c r="E1528" s="6" t="n"/>
      <c r="F1528" s="6" t="n"/>
      <c r="G1528" s="5" t="n"/>
      <c r="H1528" s="5" t="n"/>
      <c r="I1528" s="6" t="n"/>
      <c r="J1528" s="6" t="n"/>
      <c r="K1528" s="6" t="n"/>
      <c r="L1528" s="6" t="n"/>
      <c r="M1528" s="20" t="n"/>
      <c r="N1528" s="13" t="n"/>
      <c r="O1528" s="30" t="n"/>
      <c r="P1528" s="13" t="n"/>
      <c r="Q1528" s="15" t="n"/>
      <c r="R1528" s="17" t="n"/>
      <c r="S1528" s="17" t="n"/>
      <c r="T1528" s="19">
        <f>(Q1528*P1528)*(1-R1528)</f>
        <v/>
      </c>
    </row>
    <row r="1529" ht="16" customHeight="1">
      <c r="B1529" s="1" t="n">
        <v>2</v>
      </c>
      <c r="C1529" s="5" t="n"/>
      <c r="D1529" s="6" t="n"/>
      <c r="E1529" s="6" t="n"/>
      <c r="F1529" s="6" t="n"/>
      <c r="G1529" s="5" t="n"/>
      <c r="H1529" s="5" t="n"/>
      <c r="I1529" s="6" t="n"/>
      <c r="J1529" s="6" t="n"/>
      <c r="K1529" s="6" t="n"/>
      <c r="L1529" s="6" t="n"/>
      <c r="M1529" s="20" t="n"/>
      <c r="N1529" s="13" t="n"/>
      <c r="O1529" s="30" t="n"/>
      <c r="P1529" s="13" t="n"/>
      <c r="Q1529" s="15" t="n"/>
      <c r="R1529" s="17" t="n"/>
      <c r="S1529" s="17" t="n"/>
      <c r="T1529" s="19">
        <f>(Q1529*P1529)*(1-R1529)</f>
        <v/>
      </c>
    </row>
    <row r="1530" ht="16" customHeight="1">
      <c r="B1530" s="1" t="n">
        <v>3</v>
      </c>
      <c r="C1530" s="5" t="n"/>
      <c r="D1530" s="6" t="n"/>
      <c r="E1530" s="6" t="n"/>
      <c r="F1530" s="6" t="n"/>
      <c r="G1530" s="5" t="n"/>
      <c r="H1530" s="5" t="n"/>
      <c r="I1530" s="6" t="n"/>
      <c r="J1530" s="6" t="n"/>
      <c r="K1530" s="6" t="n"/>
      <c r="L1530" s="6" t="n"/>
      <c r="M1530" s="20" t="n"/>
      <c r="N1530" s="13" t="n"/>
      <c r="O1530" s="30" t="n"/>
      <c r="P1530" s="13" t="n"/>
      <c r="Q1530" s="15" t="n"/>
      <c r="R1530" s="17" t="n"/>
      <c r="S1530" s="17" t="n"/>
      <c r="T1530" s="19">
        <f>(Q1530*P1530)*(1-R1530)</f>
        <v/>
      </c>
    </row>
    <row r="1531" ht="16" customHeight="1">
      <c r="B1531" s="1" t="n">
        <v>4</v>
      </c>
      <c r="C1531" s="5" t="n"/>
      <c r="D1531" s="6" t="n"/>
      <c r="E1531" s="6" t="n"/>
      <c r="F1531" s="6" t="n"/>
      <c r="G1531" s="5" t="n"/>
      <c r="H1531" s="5" t="n"/>
      <c r="I1531" s="6" t="n"/>
      <c r="J1531" s="6" t="n"/>
      <c r="K1531" s="6" t="n"/>
      <c r="L1531" s="6" t="n"/>
      <c r="M1531" s="20" t="n"/>
      <c r="N1531" s="13" t="n"/>
      <c r="O1531" s="30" t="n"/>
      <c r="P1531" s="13" t="n"/>
      <c r="Q1531" s="15" t="n"/>
      <c r="R1531" s="17" t="n"/>
      <c r="S1531" s="17" t="n"/>
      <c r="T1531" s="19">
        <f>(Q1531*P1531)*(1-R1531)</f>
        <v/>
      </c>
    </row>
    <row r="1532" ht="16" customHeight="1">
      <c r="B1532" s="1" t="n">
        <v>5</v>
      </c>
      <c r="C1532" s="5" t="n"/>
      <c r="D1532" s="6" t="n"/>
      <c r="E1532" s="6" t="n"/>
      <c r="F1532" s="6" t="n"/>
      <c r="G1532" s="5" t="n"/>
      <c r="H1532" s="5" t="n"/>
      <c r="I1532" s="6" t="n"/>
      <c r="J1532" s="6" t="n"/>
      <c r="K1532" s="6" t="n"/>
      <c r="L1532" s="6" t="n"/>
      <c r="M1532" s="20" t="n"/>
      <c r="N1532" s="13" t="n"/>
      <c r="O1532" s="30" t="n"/>
      <c r="P1532" s="13" t="n"/>
      <c r="Q1532" s="15" t="n"/>
      <c r="R1532" s="17" t="n"/>
      <c r="S1532" s="17" t="n"/>
      <c r="T1532" s="19">
        <f>(Q1532*P1532)*(1-R1532)</f>
        <v/>
      </c>
    </row>
    <row r="1533" ht="16" customHeight="1">
      <c r="B1533" s="1" t="n">
        <v>6</v>
      </c>
      <c r="C1533" s="5" t="n"/>
      <c r="D1533" s="6" t="n"/>
      <c r="E1533" s="6" t="n"/>
      <c r="F1533" s="6" t="n"/>
      <c r="G1533" s="5" t="n"/>
      <c r="H1533" s="5" t="n"/>
      <c r="I1533" s="6" t="n"/>
      <c r="J1533" s="6" t="n"/>
      <c r="K1533" s="6" t="n"/>
      <c r="L1533" s="6" t="n"/>
      <c r="M1533" s="20" t="n"/>
      <c r="N1533" s="13" t="n"/>
      <c r="O1533" s="30" t="n"/>
      <c r="P1533" s="13" t="n"/>
      <c r="Q1533" s="15" t="n"/>
      <c r="R1533" s="17" t="n"/>
      <c r="S1533" s="17" t="n"/>
      <c r="T1533" s="19">
        <f>(Q1533*P1533)*(1-R1533)</f>
        <v/>
      </c>
    </row>
    <row r="1534" ht="16" customHeight="1">
      <c r="B1534" s="1" t="n">
        <v>7</v>
      </c>
      <c r="C1534" s="5" t="n"/>
      <c r="D1534" s="6" t="n"/>
      <c r="E1534" s="6" t="n"/>
      <c r="F1534" s="6" t="n"/>
      <c r="G1534" s="5" t="n"/>
      <c r="H1534" s="5" t="n"/>
      <c r="I1534" s="6" t="n"/>
      <c r="J1534" s="6" t="n"/>
      <c r="K1534" s="6" t="n"/>
      <c r="L1534" s="6" t="n"/>
      <c r="M1534" s="20" t="n"/>
      <c r="N1534" s="13" t="n"/>
      <c r="O1534" s="30" t="n"/>
      <c r="P1534" s="13" t="n"/>
      <c r="Q1534" s="15" t="n"/>
      <c r="R1534" s="17" t="n"/>
      <c r="S1534" s="17" t="n"/>
      <c r="T1534" s="19">
        <f>(Q1534*P1534)*(1-R1534)</f>
        <v/>
      </c>
    </row>
    <row r="1535" ht="16" customHeight="1">
      <c r="B1535" s="1" t="n">
        <v>8</v>
      </c>
      <c r="C1535" s="5" t="n"/>
      <c r="D1535" s="6" t="n"/>
      <c r="E1535" s="6" t="n"/>
      <c r="F1535" s="6" t="n"/>
      <c r="G1535" s="5" t="n"/>
      <c r="H1535" s="5" t="n"/>
      <c r="I1535" s="6" t="n"/>
      <c r="J1535" s="6" t="n"/>
      <c r="K1535" s="6" t="n"/>
      <c r="L1535" s="6" t="n"/>
      <c r="M1535" s="20" t="n"/>
      <c r="N1535" s="13" t="n"/>
      <c r="O1535" s="30" t="n"/>
      <c r="P1535" s="13" t="n"/>
      <c r="Q1535" s="15" t="n"/>
      <c r="R1535" s="17" t="n"/>
      <c r="S1535" s="17" t="n"/>
      <c r="T1535" s="19">
        <f>(Q1535*P1535)*(1-R1535)</f>
        <v/>
      </c>
    </row>
    <row r="1536" ht="16" customHeight="1">
      <c r="B1536" s="1" t="n">
        <v>9</v>
      </c>
      <c r="C1536" s="5" t="n"/>
      <c r="D1536" s="6" t="n"/>
      <c r="E1536" s="6" t="n"/>
      <c r="F1536" s="6" t="n"/>
      <c r="G1536" s="5" t="n"/>
      <c r="H1536" s="5" t="n"/>
      <c r="I1536" s="6" t="n"/>
      <c r="J1536" s="6" t="n"/>
      <c r="K1536" s="6" t="n"/>
      <c r="L1536" s="6" t="n"/>
      <c r="M1536" s="20" t="n"/>
      <c r="N1536" s="13" t="n"/>
      <c r="O1536" s="30" t="n"/>
      <c r="P1536" s="13" t="n"/>
      <c r="Q1536" s="15" t="n"/>
      <c r="R1536" s="17" t="n"/>
      <c r="S1536" s="17" t="n"/>
      <c r="T1536" s="19">
        <f>(Q1536*P1536)*(1-R1536)</f>
        <v/>
      </c>
    </row>
    <row r="1537" ht="16" customHeight="1">
      <c r="B1537" s="1" t="n">
        <v>10</v>
      </c>
      <c r="C1537" s="5" t="n"/>
      <c r="D1537" s="6" t="n"/>
      <c r="E1537" s="6" t="n"/>
      <c r="F1537" s="6" t="n"/>
      <c r="G1537" s="5" t="n"/>
      <c r="H1537" s="5" t="n"/>
      <c r="I1537" s="6" t="n"/>
      <c r="J1537" s="6" t="n"/>
      <c r="K1537" s="6" t="n"/>
      <c r="L1537" s="6" t="n"/>
      <c r="M1537" s="20" t="n"/>
      <c r="N1537" s="13" t="n"/>
      <c r="O1537" s="30" t="n"/>
      <c r="P1537" s="13" t="n"/>
      <c r="Q1537" s="15" t="n"/>
      <c r="R1537" s="17" t="n"/>
      <c r="S1537" s="17" t="n"/>
      <c r="T1537" s="19">
        <f>(Q1537*P1537)*(1-R1537)</f>
        <v/>
      </c>
    </row>
    <row r="1538" ht="16" customHeight="1">
      <c r="B1538" s="1" t="n">
        <v>11</v>
      </c>
      <c r="C1538" s="5" t="n"/>
      <c r="D1538" s="6" t="n"/>
      <c r="E1538" s="6" t="n"/>
      <c r="F1538" s="6" t="n"/>
      <c r="G1538" s="5" t="n"/>
      <c r="H1538" s="5" t="n"/>
      <c r="I1538" s="6" t="n"/>
      <c r="J1538" s="6" t="n"/>
      <c r="K1538" s="6" t="n"/>
      <c r="L1538" s="6" t="n"/>
      <c r="M1538" s="20" t="n"/>
      <c r="N1538" s="13" t="n"/>
      <c r="O1538" s="30" t="n"/>
      <c r="P1538" s="13" t="n"/>
      <c r="Q1538" s="15" t="n"/>
      <c r="R1538" s="17" t="n"/>
      <c r="S1538" s="17" t="n"/>
      <c r="T1538" s="19">
        <f>(Q1538*P1538)*(1-R1538)</f>
        <v/>
      </c>
    </row>
    <row r="1539" ht="16" customHeight="1">
      <c r="B1539" s="1" t="n">
        <v>12</v>
      </c>
      <c r="C1539" s="5" t="n"/>
      <c r="D1539" s="6" t="n"/>
      <c r="E1539" s="6" t="n"/>
      <c r="F1539" s="6" t="n"/>
      <c r="G1539" s="5" t="n"/>
      <c r="H1539" s="5" t="n"/>
      <c r="I1539" s="6" t="n"/>
      <c r="J1539" s="6" t="n"/>
      <c r="K1539" s="6" t="n"/>
      <c r="L1539" s="6" t="inlineStr">
        <is>
          <t>Ormat</t>
        </is>
      </c>
      <c r="M1539" s="20" t="inlineStr">
        <is>
          <t>955.070.841.1</t>
        </is>
      </c>
      <c r="N1539" s="20" t="inlineStr">
        <is>
          <t>AJ22-0707</t>
        </is>
      </c>
      <c r="O1539" s="30" t="inlineStr">
        <is>
          <t>V</t>
        </is>
      </c>
      <c r="P1539" s="13" t="n">
        <v>4</v>
      </c>
      <c r="Q1539" s="15" t="n">
        <v>308</v>
      </c>
      <c r="R1539" s="17" t="n">
        <v>0</v>
      </c>
      <c r="S1539" s="17" t="n"/>
      <c r="T1539" s="19">
        <f>(Q1539*P1539)*(1-R1539)</f>
        <v/>
      </c>
    </row>
    <row r="1540" ht="16" customHeight="1">
      <c r="B1540" s="1" t="n">
        <v>13</v>
      </c>
      <c r="C1540" s="5" t="n"/>
      <c r="D1540" s="6" t="n"/>
      <c r="E1540" s="6" t="n"/>
      <c r="F1540" s="6" t="n"/>
      <c r="G1540" s="5" t="n"/>
      <c r="H1540" s="5" t="n"/>
      <c r="I1540" s="6" t="n"/>
      <c r="J1540" s="6" t="n"/>
      <c r="K1540" s="6" t="n"/>
      <c r="L1540" s="6" t="n"/>
      <c r="M1540" s="20" t="n"/>
      <c r="N1540" s="13" t="n"/>
      <c r="O1540" s="30" t="n"/>
      <c r="P1540" s="13" t="n"/>
      <c r="Q1540" s="15" t="n"/>
      <c r="R1540" s="17" t="n"/>
      <c r="S1540" s="17" t="n"/>
      <c r="T1540" s="19">
        <f>(Q1540*P1540)*(1-R1540)</f>
        <v/>
      </c>
    </row>
    <row r="1541" ht="16" customHeight="1">
      <c r="B1541" s="1" t="n">
        <v>14</v>
      </c>
      <c r="C1541" s="5" t="n"/>
      <c r="D1541" s="6" t="n"/>
      <c r="E1541" s="6" t="n"/>
      <c r="F1541" s="6" t="n"/>
      <c r="G1541" s="5" t="n"/>
      <c r="H1541" s="5" t="n"/>
      <c r="I1541" s="6" t="n"/>
      <c r="J1541" s="6" t="n"/>
      <c r="K1541" s="6" t="n"/>
      <c r="L1541" s="6" t="n"/>
      <c r="M1541" s="20" t="n"/>
      <c r="N1541" s="13" t="n"/>
      <c r="O1541" s="30" t="n"/>
      <c r="P1541" s="13" t="n"/>
      <c r="Q1541" s="15" t="n"/>
      <c r="R1541" s="17" t="n"/>
      <c r="S1541" s="17" t="n"/>
      <c r="T1541" s="19">
        <f>(Q1541*P1541)*(1-R1541)</f>
        <v/>
      </c>
    </row>
    <row r="1542" ht="16" customHeight="1">
      <c r="B1542" s="1" t="n">
        <v>15</v>
      </c>
      <c r="C1542" s="5" t="n"/>
      <c r="D1542" s="6" t="n"/>
      <c r="E1542" s="6" t="n"/>
      <c r="F1542" s="6" t="n"/>
      <c r="G1542" s="5" t="n"/>
      <c r="H1542" s="5" t="n"/>
      <c r="I1542" s="6" t="n"/>
      <c r="J1542" s="6" t="n"/>
      <c r="K1542" s="6" t="n"/>
      <c r="L1542" s="6" t="n"/>
      <c r="M1542" s="20" t="n"/>
      <c r="N1542" s="13" t="n"/>
      <c r="O1542" s="30" t="n"/>
      <c r="P1542" s="13" t="n"/>
      <c r="Q1542" s="15" t="n"/>
      <c r="R1542" s="17" t="n"/>
      <c r="S1542" s="17" t="n"/>
      <c r="T1542" s="19">
        <f>(Q1542*P1542)*(1-R1542)</f>
        <v/>
      </c>
    </row>
    <row r="1543" ht="16" customHeight="1">
      <c r="B1543" s="1" t="n">
        <v>16</v>
      </c>
      <c r="C1543" s="5" t="n"/>
      <c r="D1543" s="6" t="n"/>
      <c r="E1543" s="6" t="n"/>
      <c r="F1543" s="6" t="n"/>
      <c r="G1543" s="5" t="n"/>
      <c r="H1543" s="5" t="n"/>
      <c r="I1543" s="6" t="n"/>
      <c r="J1543" s="6" t="n"/>
      <c r="K1543" s="6" t="n"/>
      <c r="L1543" s="6" t="inlineStr">
        <is>
          <t>Supergas</t>
        </is>
      </c>
      <c r="M1543" s="20" t="n">
        <v>110111</v>
      </c>
      <c r="N1543" s="13" t="inlineStr">
        <is>
          <t>AJ23-0101</t>
        </is>
      </c>
      <c r="O1543" s="30" t="inlineStr">
        <is>
          <t>V</t>
        </is>
      </c>
      <c r="P1543" s="13" t="n">
        <v>30</v>
      </c>
      <c r="Q1543" s="15" t="n">
        <v>143</v>
      </c>
      <c r="R1543" s="17" t="n">
        <v>0</v>
      </c>
      <c r="S1543" s="17" t="n"/>
      <c r="T1543" s="19">
        <f>(Q1543*P1543)*(1-R1543)</f>
        <v/>
      </c>
    </row>
    <row r="1544" ht="16" customHeight="1">
      <c r="B1544" s="1" t="n">
        <v>17</v>
      </c>
      <c r="C1544" s="5" t="n"/>
      <c r="D1544" s="6" t="n"/>
      <c r="E1544" s="6" t="n"/>
      <c r="F1544" s="6" t="n"/>
      <c r="G1544" s="5" t="n"/>
      <c r="H1544" s="5" t="n"/>
      <c r="I1544" s="6" t="n"/>
      <c r="J1544" s="6" t="n"/>
      <c r="K1544" s="6" t="n"/>
      <c r="L1544" s="6" t="n"/>
      <c r="M1544" s="20" t="n"/>
      <c r="N1544" s="13" t="n"/>
      <c r="O1544" s="30" t="n"/>
      <c r="P1544" s="13" t="n"/>
      <c r="Q1544" s="15" t="n"/>
      <c r="R1544" s="17" t="n"/>
      <c r="S1544" s="17" t="n"/>
      <c r="T1544" s="19">
        <f>(Q1544*P1544)*(1-R1544)</f>
        <v/>
      </c>
    </row>
    <row r="1545" ht="16" customHeight="1">
      <c r="B1545" s="1" t="n">
        <v>18</v>
      </c>
      <c r="C1545" s="5" t="n"/>
      <c r="D1545" s="6" t="n"/>
      <c r="E1545" s="6" t="n"/>
      <c r="F1545" s="6" t="n"/>
      <c r="G1545" s="5" t="n"/>
      <c r="H1545" s="5" t="n"/>
      <c r="I1545" s="6" t="n"/>
      <c r="J1545" s="6" t="n"/>
      <c r="K1545" s="6" t="n"/>
      <c r="L1545" s="6" t="n"/>
      <c r="M1545" s="20" t="n"/>
      <c r="N1545" s="13" t="n"/>
      <c r="O1545" s="30" t="n"/>
      <c r="P1545" s="13" t="n"/>
      <c r="Q1545" s="15" t="n"/>
      <c r="R1545" s="17" t="n"/>
      <c r="S1545" s="17" t="n"/>
      <c r="T1545" s="19">
        <f>(Q1545*P1545)*(1-R1545)</f>
        <v/>
      </c>
    </row>
    <row r="1546" ht="16" customHeight="1">
      <c r="B1546" s="1" t="n">
        <v>19</v>
      </c>
      <c r="C1546" s="5" t="n"/>
      <c r="D1546" s="6" t="n"/>
      <c r="E1546" s="6" t="n"/>
      <c r="F1546" s="6" t="n"/>
      <c r="G1546" s="5" t="n"/>
      <c r="H1546" s="5" t="n"/>
      <c r="I1546" s="6" t="n"/>
      <c r="J1546" s="6" t="n"/>
      <c r="K1546" s="6" t="n"/>
      <c r="L1546" s="6" t="n"/>
      <c r="M1546" s="20" t="n"/>
      <c r="N1546" s="13" t="n"/>
      <c r="O1546" s="30" t="n"/>
      <c r="P1546" s="13" t="n"/>
      <c r="Q1546" s="15" t="n"/>
      <c r="R1546" s="17" t="n"/>
      <c r="S1546" s="17" t="n"/>
      <c r="T1546" s="19">
        <f>(Q1546*P1546)*(1-R1546)</f>
        <v/>
      </c>
    </row>
    <row r="1547" ht="16" customHeight="1">
      <c r="B1547" s="1" t="n">
        <v>20</v>
      </c>
      <c r="C1547" s="5" t="n"/>
      <c r="D1547" s="6" t="n"/>
      <c r="E1547" s="6" t="n"/>
      <c r="F1547" s="6" t="n"/>
      <c r="G1547" s="5" t="n"/>
      <c r="H1547" s="5" t="n"/>
      <c r="I1547" s="6" t="n"/>
      <c r="J1547" s="6" t="n"/>
      <c r="K1547" s="6" t="n"/>
      <c r="L1547" s="6" t="n"/>
      <c r="M1547" s="20" t="n"/>
      <c r="N1547" s="13" t="n"/>
      <c r="O1547" s="30" t="n"/>
      <c r="P1547" s="13" t="n"/>
      <c r="Q1547" s="15" t="n"/>
      <c r="R1547" s="17" t="n"/>
      <c r="S1547" s="17" t="n"/>
      <c r="T1547" s="19">
        <f>(Q1547*P1547)*(1-R1547)</f>
        <v/>
      </c>
    </row>
    <row r="1548" ht="16" customHeight="1">
      <c r="B1548" s="1" t="n">
        <v>21</v>
      </c>
      <c r="C1548" s="5" t="n"/>
      <c r="D1548" s="6" t="n"/>
      <c r="E1548" s="6" t="n"/>
      <c r="F1548" s="6" t="n"/>
      <c r="G1548" s="5" t="n"/>
      <c r="H1548" s="5" t="n"/>
      <c r="I1548" s="6" t="n"/>
      <c r="J1548" s="6" t="n"/>
      <c r="K1548" s="6" t="n"/>
      <c r="L1548" s="6" t="n"/>
      <c r="M1548" s="20" t="n"/>
      <c r="N1548" s="13" t="n"/>
      <c r="O1548" s="30" t="n"/>
      <c r="P1548" s="13" t="n"/>
      <c r="Q1548" s="15" t="n"/>
      <c r="R1548" s="17" t="n"/>
      <c r="S1548" s="17" t="n"/>
      <c r="T1548" s="19">
        <f>(Q1548*P1548)*(1-R1548)</f>
        <v/>
      </c>
    </row>
    <row r="1549" ht="16" customHeight="1">
      <c r="B1549" s="1" t="n">
        <v>22</v>
      </c>
      <c r="C1549" s="5" t="n"/>
      <c r="D1549" s="6" t="n"/>
      <c r="E1549" s="6" t="n"/>
      <c r="F1549" s="6" t="n"/>
      <c r="G1549" s="5" t="n"/>
      <c r="H1549" s="5" t="n"/>
      <c r="I1549" s="6" t="n"/>
      <c r="J1549" s="6" t="n"/>
      <c r="K1549" s="6" t="n"/>
      <c r="L1549" s="6" t="n"/>
      <c r="M1549" s="20" t="n"/>
      <c r="N1549" s="13" t="n"/>
      <c r="O1549" s="30" t="n"/>
      <c r="P1549" s="13" t="n"/>
      <c r="Q1549" s="15" t="n"/>
      <c r="R1549" s="17" t="n"/>
      <c r="S1549" s="17" t="n"/>
      <c r="T1549" s="19">
        <f>(Q1549*P1549)*(1-R1549)</f>
        <v/>
      </c>
    </row>
    <row r="1550" ht="16" customHeight="1">
      <c r="B1550" s="1" t="n">
        <v>23</v>
      </c>
      <c r="C1550" s="5" t="n"/>
      <c r="D1550" s="6" t="n"/>
      <c r="E1550" s="6" t="n"/>
      <c r="F1550" s="6" t="n"/>
      <c r="G1550" s="5" t="n"/>
      <c r="H1550" s="5" t="n"/>
      <c r="I1550" s="6" t="n"/>
      <c r="J1550" s="6" t="n"/>
      <c r="K1550" s="6" t="n"/>
      <c r="L1550" s="6" t="n"/>
      <c r="M1550" s="20" t="n"/>
      <c r="N1550" s="13" t="n"/>
      <c r="O1550" s="30" t="n"/>
      <c r="P1550" s="13" t="n"/>
      <c r="Q1550" s="15" t="n"/>
      <c r="R1550" s="17" t="n"/>
      <c r="S1550" s="17" t="n"/>
      <c r="T1550" s="19" t="n"/>
    </row>
    <row r="1551" ht="16" customHeight="1">
      <c r="B1551" s="1" t="n">
        <v>24</v>
      </c>
      <c r="C1551" s="5" t="n"/>
      <c r="D1551" s="6" t="n"/>
      <c r="E1551" s="6" t="n"/>
      <c r="F1551" s="6" t="n"/>
      <c r="G1551" s="5" t="n"/>
      <c r="H1551" s="5" t="n"/>
      <c r="I1551" s="6" t="n"/>
      <c r="J1551" s="6" t="n"/>
      <c r="K1551" s="6" t="n"/>
      <c r="L1551" s="6" t="n"/>
      <c r="M1551" s="20" t="n"/>
      <c r="N1551" s="13" t="n"/>
      <c r="O1551" s="30" t="n"/>
      <c r="P1551" s="13" t="n"/>
      <c r="Q1551" s="15" t="n"/>
      <c r="R1551" s="17" t="n"/>
      <c r="S1551" s="17" t="n"/>
      <c r="T1551" s="19">
        <f>(Q1551*P1551)*(1-R1551)</f>
        <v/>
      </c>
    </row>
    <row r="1552" ht="16" customHeight="1">
      <c r="B1552" s="1" t="n">
        <v>25</v>
      </c>
      <c r="C1552" s="5" t="n"/>
      <c r="D1552" s="6" t="n"/>
      <c r="E1552" s="6" t="n"/>
      <c r="F1552" s="6" t="n"/>
      <c r="G1552" s="5" t="n"/>
      <c r="H1552" s="5" t="n"/>
      <c r="I1552" s="6" t="n"/>
      <c r="J1552" s="6" t="n"/>
      <c r="K1552" s="6" t="n"/>
      <c r="L1552" s="6" t="n"/>
      <c r="M1552" s="20" t="n"/>
      <c r="N1552" s="13" t="n"/>
      <c r="O1552" s="30" t="n"/>
      <c r="P1552" s="13" t="n"/>
      <c r="Q1552" s="15" t="n"/>
      <c r="R1552" s="17" t="n"/>
      <c r="S1552" s="17" t="n"/>
      <c r="T1552" s="19">
        <f>(Q1552*P1552)*(1-R1552)</f>
        <v/>
      </c>
    </row>
    <row r="1553" ht="16" customHeight="1">
      <c r="B1553" s="1" t="n">
        <v>26</v>
      </c>
      <c r="C1553" s="5" t="n"/>
      <c r="D1553" s="6" t="n"/>
      <c r="E1553" s="6" t="n"/>
      <c r="F1553" s="6" t="n"/>
      <c r="G1553" s="5" t="n"/>
      <c r="H1553" s="5" t="n"/>
      <c r="I1553" s="6" t="n"/>
      <c r="J1553" s="6" t="n"/>
      <c r="K1553" s="6" t="n"/>
      <c r="L1553" s="6" t="n"/>
      <c r="M1553" s="20" t="n"/>
      <c r="N1553" s="13" t="n"/>
      <c r="O1553" s="30" t="n"/>
      <c r="P1553" s="13" t="n"/>
      <c r="Q1553" s="15" t="n"/>
      <c r="R1553" s="17" t="n"/>
      <c r="S1553" s="17" t="n"/>
      <c r="T1553" s="19">
        <f>(Q1553*P1553)*(1-R1553)</f>
        <v/>
      </c>
    </row>
    <row r="1554" ht="16" customHeight="1">
      <c r="B1554" s="1" t="n">
        <v>27</v>
      </c>
      <c r="C1554" s="5" t="n"/>
      <c r="D1554" s="6" t="n"/>
      <c r="E1554" s="6" t="n"/>
      <c r="F1554" s="6" t="n"/>
      <c r="G1554" s="5" t="n"/>
      <c r="H1554" s="5" t="n"/>
      <c r="I1554" s="6" t="n"/>
      <c r="J1554" s="6" t="n"/>
      <c r="K1554" s="6" t="n"/>
      <c r="L1554" s="13" t="n"/>
      <c r="M1554" s="13" t="n"/>
      <c r="N1554" s="13" t="n"/>
      <c r="O1554" s="13" t="n"/>
      <c r="P1554" s="13" t="n"/>
      <c r="Q1554" s="13" t="n"/>
      <c r="R1554" s="13" t="n"/>
      <c r="S1554" s="13" t="n"/>
      <c r="T1554" s="19">
        <f>(Q1554*P1554)*(1-R1554)</f>
        <v/>
      </c>
    </row>
    <row r="1555" ht="16" customHeight="1">
      <c r="B1555" s="1" t="n">
        <v>28</v>
      </c>
      <c r="C1555" s="5" t="n"/>
      <c r="D1555" s="6" t="n"/>
      <c r="E1555" s="6" t="n"/>
      <c r="F1555" s="6" t="n"/>
      <c r="G1555" s="5" t="n"/>
      <c r="H1555" s="5" t="n"/>
      <c r="I1555" s="6" t="n"/>
      <c r="J1555" s="6" t="n"/>
      <c r="K1555" s="6" t="n"/>
      <c r="L1555" s="6" t="n"/>
      <c r="M1555" s="32" t="n"/>
      <c r="N1555" s="13" t="n"/>
      <c r="O1555" s="30" t="n"/>
      <c r="P1555" s="13" t="n"/>
      <c r="Q1555" s="15" t="n"/>
      <c r="R1555" s="17" t="n"/>
      <c r="S1555" s="17" t="n"/>
      <c r="T1555" s="19">
        <f>(Q1555*P1555)*(1-R1555)</f>
        <v/>
      </c>
    </row>
    <row r="1556" ht="16" customHeight="1">
      <c r="B1556" s="1" t="n">
        <v>35</v>
      </c>
      <c r="C1556" s="5" t="n"/>
      <c r="D1556" s="6" t="n"/>
      <c r="E1556" s="6" t="n"/>
      <c r="F1556" s="6" t="n"/>
      <c r="G1556" s="5" t="n"/>
      <c r="H1556" s="5" t="n"/>
      <c r="I1556" s="6" t="n"/>
      <c r="J1556" s="6" t="n"/>
      <c r="K1556" s="6" t="n"/>
      <c r="L1556" s="6" t="n"/>
      <c r="M1556" s="20" t="n"/>
      <c r="N1556" s="13" t="n"/>
      <c r="O1556" s="30" t="n"/>
      <c r="P1556" s="13" t="n"/>
      <c r="Q1556" s="15" t="n"/>
      <c r="R1556" s="17" t="n"/>
      <c r="S1556" s="17" t="n"/>
      <c r="T1556" s="19">
        <f>(Q1556*P1556)*(1-R1556)</f>
        <v/>
      </c>
    </row>
    <row r="1557" ht="16" customHeight="1">
      <c r="B1557" s="1" t="n">
        <v>36</v>
      </c>
      <c r="C1557" s="5" t="n"/>
      <c r="D1557" s="6" t="n"/>
      <c r="E1557" s="6" t="n"/>
      <c r="F1557" s="6" t="n"/>
      <c r="G1557" s="5" t="n"/>
      <c r="H1557" s="5" t="n"/>
      <c r="I1557" s="6" t="n"/>
      <c r="J1557" s="6" t="n"/>
      <c r="K1557" s="6" t="n"/>
      <c r="L1557" s="6" t="n"/>
      <c r="M1557" s="20" t="n"/>
      <c r="N1557" s="13" t="n"/>
      <c r="O1557" s="30" t="n"/>
      <c r="P1557" s="13" t="n"/>
      <c r="Q1557" s="15" t="n"/>
      <c r="R1557" s="17" t="n"/>
      <c r="S1557" s="17" t="n"/>
      <c r="T1557" s="19">
        <f>(Q1557*P1557)*(1-R1557)</f>
        <v/>
      </c>
    </row>
    <row r="1558" ht="16" customHeight="1">
      <c r="B1558" s="1" t="n">
        <v>37</v>
      </c>
      <c r="C1558" s="5" t="n"/>
      <c r="D1558" s="6" t="n"/>
      <c r="E1558" s="6" t="n"/>
      <c r="F1558" s="6" t="n"/>
      <c r="G1558" s="5" t="n"/>
      <c r="H1558" s="5" t="n"/>
      <c r="I1558" s="6" t="n"/>
      <c r="J1558" s="6" t="n"/>
      <c r="K1558" s="6" t="n"/>
      <c r="L1558" s="6" t="n"/>
      <c r="M1558" s="20" t="n"/>
      <c r="N1558" s="13" t="n"/>
      <c r="O1558" s="30" t="n"/>
      <c r="P1558" s="13" t="n"/>
      <c r="Q1558" s="15" t="n"/>
      <c r="R1558" s="17" t="n"/>
      <c r="S1558" s="17" t="n"/>
      <c r="T1558" s="19">
        <f>(Q1558*P1558)*(1-R1558)</f>
        <v/>
      </c>
    </row>
    <row r="1559" ht="16" customHeight="1">
      <c r="B1559" s="1" t="n">
        <v>38</v>
      </c>
      <c r="C1559" s="5" t="n"/>
      <c r="D1559" s="6" t="n"/>
      <c r="E1559" s="6" t="n"/>
      <c r="F1559" s="6" t="n"/>
      <c r="G1559" s="5" t="n"/>
      <c r="H1559" s="5" t="n"/>
      <c r="I1559" s="6" t="n"/>
      <c r="J1559" s="6" t="n"/>
      <c r="K1559" s="6" t="n"/>
    </row>
    <row r="1560" ht="16" customHeight="1">
      <c r="B1560" s="1" t="n">
        <v>39</v>
      </c>
      <c r="C1560" s="5" t="n"/>
      <c r="D1560" s="6" t="n"/>
      <c r="E1560" s="6" t="n"/>
      <c r="F1560" s="6" t="n"/>
      <c r="G1560" s="5" t="n"/>
      <c r="H1560" s="5" t="n"/>
      <c r="I1560" s="6" t="n"/>
      <c r="J1560" s="6" t="n"/>
      <c r="K1560" s="6" t="n"/>
    </row>
    <row r="1561" ht="16" customHeight="1">
      <c r="B1561" s="1" t="n">
        <v>40</v>
      </c>
      <c r="C1561" s="5" t="n"/>
      <c r="D1561" s="6" t="n"/>
      <c r="E1561" s="6" t="n"/>
      <c r="F1561" s="6" t="n"/>
      <c r="G1561" s="5" t="n"/>
      <c r="H1561" s="5" t="n"/>
      <c r="I1561" s="6" t="n"/>
      <c r="J1561" s="6" t="n"/>
      <c r="K1561" s="6" t="n"/>
    </row>
    <row r="1562" ht="16" customHeight="1">
      <c r="B1562" s="1" t="n">
        <v>41</v>
      </c>
      <c r="C1562" s="5" t="n"/>
      <c r="D1562" s="6" t="n"/>
      <c r="E1562" s="6" t="n"/>
      <c r="F1562" s="6" t="n"/>
      <c r="G1562" s="5" t="n"/>
      <c r="H1562" s="5" t="n"/>
      <c r="I1562" s="6" t="n"/>
      <c r="J1562" s="6" t="n"/>
      <c r="K1562" s="6" t="n"/>
      <c r="L1562" s="6" t="n"/>
      <c r="M1562" s="20" t="n"/>
      <c r="N1562" s="13" t="n"/>
      <c r="O1562" s="30" t="n"/>
      <c r="P1562" s="13" t="n"/>
      <c r="Q1562" s="15" t="n"/>
      <c r="R1562" s="17" t="n"/>
      <c r="S1562" s="17" t="n"/>
      <c r="T1562" s="19" t="n"/>
    </row>
    <row r="1563" ht="16" customHeight="1">
      <c r="B1563" s="1" t="n">
        <v>42</v>
      </c>
      <c r="C1563" s="5" t="n"/>
      <c r="D1563" s="6" t="n"/>
      <c r="E1563" s="6" t="n"/>
      <c r="F1563" s="6" t="n"/>
      <c r="G1563" s="5" t="n"/>
      <c r="H1563" s="5" t="n"/>
      <c r="I1563" s="6" t="n"/>
      <c r="J1563" s="6" t="n"/>
      <c r="K1563" s="6" t="n"/>
      <c r="L1563" s="6" t="n"/>
      <c r="M1563" s="32" t="n"/>
      <c r="N1563" s="13" t="n"/>
      <c r="O1563" s="30" t="n"/>
      <c r="P1563" s="13" t="n"/>
      <c r="Q1563" s="15" t="n"/>
      <c r="R1563" s="17" t="n"/>
      <c r="S1563" s="17" t="n"/>
      <c r="T1563" s="19">
        <f>(Q1563*P1563)*(1-R1563)</f>
        <v/>
      </c>
    </row>
    <row r="1564" ht="16" customHeight="1">
      <c r="B1564" s="1" t="n">
        <v>43</v>
      </c>
      <c r="C1564" s="5" t="n"/>
      <c r="D1564" s="6" t="n"/>
      <c r="E1564" s="6" t="n"/>
      <c r="F1564" s="6" t="n"/>
      <c r="G1564" s="5" t="n"/>
      <c r="H1564" s="5" t="n"/>
      <c r="I1564" s="6" t="n"/>
      <c r="J1564" s="6" t="n"/>
      <c r="K1564" s="6" t="n"/>
      <c r="L1564" s="6" t="n"/>
      <c r="M1564" s="32" t="n"/>
      <c r="N1564" s="13" t="n"/>
      <c r="O1564" s="30" t="n"/>
      <c r="P1564" s="13" t="n"/>
      <c r="Q1564" s="15" t="n"/>
      <c r="R1564" s="17" t="n"/>
      <c r="S1564" s="17" t="n"/>
      <c r="T1564" s="19">
        <f>(Q1564*P1564)*(1-R1564)</f>
        <v/>
      </c>
    </row>
    <row r="1565" ht="16" customHeight="1">
      <c r="B1565" s="1" t="n">
        <v>44</v>
      </c>
      <c r="C1565" s="5" t="n"/>
      <c r="D1565" s="6" t="n"/>
      <c r="E1565" s="6" t="n"/>
      <c r="F1565" s="6" t="n"/>
      <c r="G1565" s="5" t="n"/>
      <c r="H1565" s="5" t="n"/>
      <c r="I1565" s="6" t="n"/>
      <c r="J1565" s="6" t="n"/>
      <c r="K1565" s="6" t="n"/>
      <c r="L1565" s="6" t="n"/>
      <c r="M1565" s="32" t="n"/>
      <c r="N1565" s="13" t="n"/>
      <c r="O1565" s="30" t="n"/>
      <c r="P1565" s="13" t="n"/>
      <c r="Q1565" s="15" t="n"/>
      <c r="R1565" s="17" t="n"/>
      <c r="S1565" s="17" t="n"/>
      <c r="T1565" s="19">
        <f>(Q1565*P1565)*(1-R1565)</f>
        <v/>
      </c>
    </row>
    <row r="1566" ht="16" customHeight="1">
      <c r="B1566" s="1" t="n">
        <v>45</v>
      </c>
      <c r="C1566" s="5" t="n"/>
      <c r="D1566" s="6" t="n"/>
      <c r="E1566" s="6" t="n"/>
      <c r="F1566" s="6" t="n"/>
      <c r="G1566" s="5" t="n"/>
      <c r="H1566" s="5" t="n"/>
      <c r="I1566" s="6" t="n"/>
      <c r="J1566" s="6" t="n"/>
      <c r="K1566" s="6" t="n"/>
      <c r="L1566" s="6" t="n"/>
      <c r="M1566" s="32" t="n"/>
      <c r="N1566" s="13" t="n"/>
      <c r="O1566" s="30" t="n"/>
      <c r="P1566" s="13" t="n"/>
      <c r="Q1566" s="15" t="n"/>
      <c r="R1566" s="17" t="n"/>
      <c r="S1566" s="17" t="n"/>
      <c r="T1566" s="19">
        <f>(Q1566*P1566)*(1-R1566)</f>
        <v/>
      </c>
    </row>
    <row r="1567" ht="16" customHeight="1">
      <c r="B1567" s="1" t="n">
        <v>46</v>
      </c>
      <c r="C1567" s="5" t="n"/>
      <c r="D1567" s="6" t="n"/>
      <c r="E1567" s="6" t="n"/>
      <c r="F1567" s="6" t="n"/>
      <c r="G1567" s="5" t="n"/>
      <c r="H1567" s="5" t="n"/>
      <c r="I1567" s="6" t="n"/>
      <c r="J1567" s="6" t="n"/>
      <c r="K1567" s="6" t="n"/>
      <c r="L1567" s="6" t="n"/>
      <c r="M1567" s="32" t="n"/>
      <c r="N1567" s="13" t="n"/>
      <c r="O1567" s="30" t="n"/>
      <c r="P1567" s="13" t="n"/>
      <c r="Q1567" s="15" t="n"/>
      <c r="R1567" s="17" t="n"/>
      <c r="S1567" s="17" t="n"/>
      <c r="T1567" s="19">
        <f>(Q1567*P1567)*(1-R1567)</f>
        <v/>
      </c>
    </row>
    <row r="1568" ht="16" customHeight="1">
      <c r="B1568" s="1" t="n">
        <v>47</v>
      </c>
      <c r="C1568" s="5" t="n"/>
      <c r="D1568" s="6" t="n"/>
      <c r="E1568" s="6" t="n"/>
      <c r="F1568" s="6" t="n"/>
      <c r="G1568" s="5" t="n"/>
      <c r="H1568" s="5" t="n"/>
      <c r="I1568" s="6" t="n"/>
      <c r="J1568" s="6" t="n"/>
      <c r="K1568" s="6" t="n"/>
      <c r="L1568" s="6" t="n"/>
      <c r="M1568" s="32" t="n"/>
      <c r="N1568" s="13" t="n"/>
      <c r="O1568" s="30" t="n"/>
      <c r="P1568" s="13" t="n"/>
      <c r="Q1568" s="15" t="n"/>
      <c r="R1568" s="17" t="n"/>
      <c r="S1568" s="17" t="n"/>
      <c r="T1568" s="19">
        <f>(Q1568*P1568)*(1-R1568)</f>
        <v/>
      </c>
    </row>
    <row r="1569" ht="16" customHeight="1">
      <c r="B1569" s="1" t="n">
        <v>48</v>
      </c>
      <c r="C1569" s="5" t="n"/>
      <c r="D1569" s="6" t="n"/>
      <c r="E1569" s="6" t="n"/>
      <c r="F1569" s="6" t="n"/>
      <c r="G1569" s="5" t="n"/>
      <c r="H1569" s="5" t="n"/>
      <c r="I1569" s="6" t="n"/>
      <c r="J1569" s="6" t="n"/>
      <c r="K1569" s="6" t="n"/>
      <c r="L1569" s="6" t="n"/>
      <c r="M1569" s="32" t="n"/>
      <c r="N1569" s="13" t="n"/>
      <c r="O1569" s="30" t="n"/>
      <c r="P1569" s="13" t="n"/>
      <c r="Q1569" s="15" t="n"/>
      <c r="R1569" s="17" t="n"/>
      <c r="S1569" s="17" t="n"/>
      <c r="T1569" s="19">
        <f>(Q1569*P1569)*(1-R1569)</f>
        <v/>
      </c>
    </row>
    <row r="1570" ht="16" customHeight="1">
      <c r="B1570" s="1" t="n">
        <v>49</v>
      </c>
      <c r="C1570" s="5" t="n"/>
      <c r="D1570" s="6" t="n"/>
      <c r="E1570" s="6" t="n"/>
      <c r="F1570" s="6" t="n"/>
      <c r="G1570" s="5" t="n"/>
      <c r="H1570" s="5" t="n"/>
      <c r="I1570" s="6" t="n"/>
      <c r="J1570" s="6" t="n"/>
      <c r="K1570" s="6" t="n"/>
      <c r="L1570" s="6" t="n"/>
      <c r="M1570" s="32" t="n"/>
      <c r="N1570" s="13" t="n"/>
      <c r="O1570" s="30" t="n"/>
      <c r="P1570" s="13" t="n"/>
      <c r="Q1570" s="15" t="n"/>
      <c r="R1570" s="17" t="n"/>
      <c r="S1570" s="17" t="n"/>
      <c r="T1570" s="19">
        <f>(Q1570*P1570)*(1-R1570)</f>
        <v/>
      </c>
    </row>
    <row r="1571" ht="16" customHeight="1">
      <c r="B1571" s="1" t="n">
        <v>50</v>
      </c>
      <c r="C1571" s="5" t="n"/>
      <c r="D1571" s="6" t="n"/>
      <c r="E1571" s="6" t="n"/>
      <c r="F1571" s="6" t="n"/>
      <c r="G1571" s="5" t="n"/>
      <c r="H1571" s="5" t="n"/>
      <c r="I1571" s="6" t="n"/>
      <c r="J1571" s="6" t="n"/>
      <c r="K1571" s="6" t="n"/>
      <c r="L1571" s="6" t="n"/>
      <c r="M1571" s="32" t="n"/>
      <c r="N1571" s="13" t="n"/>
      <c r="O1571" s="30" t="n"/>
      <c r="P1571" s="13" t="n"/>
      <c r="Q1571" s="15" t="n"/>
      <c r="R1571" s="17" t="n"/>
      <c r="S1571" s="17" t="n"/>
      <c r="T1571" s="19">
        <f>(Q1571*P1571)*(1-R1571)</f>
        <v/>
      </c>
    </row>
    <row r="1572" ht="16" customHeight="1">
      <c r="B1572" s="1" t="n">
        <v>51</v>
      </c>
      <c r="C1572" s="5" t="n"/>
      <c r="D1572" s="6" t="n"/>
      <c r="E1572" s="6" t="n"/>
      <c r="F1572" s="6" t="n"/>
      <c r="G1572" s="5" t="n"/>
      <c r="H1572" s="5" t="n"/>
      <c r="I1572" s="6" t="n"/>
      <c r="J1572" s="6" t="n"/>
      <c r="K1572" s="6" t="n"/>
      <c r="L1572" s="6" t="n"/>
      <c r="M1572" s="32" t="n"/>
      <c r="N1572" s="13" t="n"/>
      <c r="O1572" s="30" t="n"/>
      <c r="P1572" s="13" t="n"/>
      <c r="Q1572" s="15" t="n"/>
      <c r="R1572" s="17" t="n"/>
      <c r="S1572" s="17" t="n"/>
      <c r="T1572" s="19">
        <f>(Q1572*P1572)*(1-R1572)</f>
        <v/>
      </c>
    </row>
    <row r="1573" ht="16" customHeight="1">
      <c r="B1573" s="1" t="n">
        <v>52</v>
      </c>
      <c r="C1573" s="5" t="n"/>
      <c r="D1573" s="6" t="n"/>
      <c r="E1573" s="6" t="n"/>
      <c r="F1573" s="6" t="n"/>
      <c r="G1573" s="5" t="n"/>
      <c r="H1573" s="5" t="n"/>
      <c r="I1573" s="6" t="n"/>
      <c r="J1573" s="6" t="n"/>
      <c r="K1573" s="6" t="n"/>
      <c r="L1573" s="6" t="n"/>
      <c r="M1573" s="32" t="n"/>
      <c r="N1573" s="13" t="n"/>
      <c r="O1573" s="30" t="n"/>
      <c r="P1573" s="13" t="n"/>
      <c r="Q1573" s="15" t="n"/>
      <c r="R1573" s="17" t="n"/>
      <c r="S1573" s="17" t="n"/>
      <c r="T1573" s="19">
        <f>(Q1573*P1573)*(1-R1573)</f>
        <v/>
      </c>
    </row>
    <row r="1574" ht="16" customHeight="1">
      <c r="B1574" s="1" t="n">
        <v>53</v>
      </c>
      <c r="C1574" s="5" t="n"/>
      <c r="D1574" s="6" t="n"/>
      <c r="E1574" s="6" t="n"/>
      <c r="F1574" s="6" t="n"/>
      <c r="G1574" s="5" t="n"/>
      <c r="H1574" s="5" t="n"/>
      <c r="I1574" s="6" t="n"/>
      <c r="J1574" s="6" t="n"/>
      <c r="K1574" s="6" t="n"/>
      <c r="L1574" s="6" t="n"/>
      <c r="M1574" s="32" t="n"/>
      <c r="N1574" s="13" t="n"/>
      <c r="O1574" s="30" t="n"/>
      <c r="P1574" s="13" t="n"/>
      <c r="Q1574" s="15" t="n"/>
      <c r="R1574" s="17" t="n"/>
      <c r="S1574" s="17" t="n"/>
      <c r="T1574" s="19">
        <f>(Q1574*P1574)*(1-R1574)</f>
        <v/>
      </c>
    </row>
    <row r="1575" ht="16" customHeight="1">
      <c r="B1575" s="1" t="n">
        <v>54</v>
      </c>
      <c r="C1575" s="5" t="n"/>
      <c r="D1575" s="6" t="n"/>
      <c r="E1575" s="6" t="n"/>
      <c r="F1575" s="6" t="n"/>
      <c r="G1575" s="5" t="n"/>
      <c r="H1575" s="5" t="n"/>
      <c r="I1575" s="6" t="n"/>
      <c r="J1575" s="6" t="n"/>
      <c r="K1575" s="6" t="n"/>
      <c r="L1575" s="6" t="n"/>
      <c r="M1575" s="32" t="n"/>
      <c r="N1575" s="13" t="n"/>
      <c r="O1575" s="30" t="n"/>
      <c r="P1575" s="13" t="n"/>
      <c r="Q1575" s="15" t="n"/>
      <c r="R1575" s="17" t="n"/>
      <c r="S1575" s="17" t="n"/>
      <c r="T1575" s="19">
        <f>(Q1575*P1575)*(1-R1575)</f>
        <v/>
      </c>
    </row>
    <row r="1576" ht="16" customHeight="1">
      <c r="B1576" s="1" t="n">
        <v>55</v>
      </c>
      <c r="C1576" s="5" t="n"/>
      <c r="D1576" s="6" t="n"/>
      <c r="E1576" s="6" t="n"/>
      <c r="F1576" s="6" t="n"/>
      <c r="G1576" s="5" t="n"/>
      <c r="H1576" s="5" t="n"/>
      <c r="I1576" s="6" t="n"/>
      <c r="J1576" s="6" t="n"/>
      <c r="K1576" s="6" t="n"/>
      <c r="L1576" s="6" t="n"/>
      <c r="M1576" s="20" t="n"/>
      <c r="N1576" s="13" t="n"/>
      <c r="O1576" s="30" t="n"/>
      <c r="P1576" s="13" t="n"/>
      <c r="Q1576" s="15" t="n"/>
      <c r="R1576" s="17" t="n"/>
      <c r="S1576" s="17" t="n"/>
      <c r="T1576" s="19">
        <f>(Q1576*P1576)*(1-R1576)</f>
        <v/>
      </c>
    </row>
    <row r="1577" ht="16" customHeight="1">
      <c r="B1577" s="1" t="n">
        <v>56</v>
      </c>
      <c r="C1577" s="5" t="n"/>
      <c r="D1577" s="6" t="n"/>
      <c r="E1577" s="6" t="n"/>
      <c r="F1577" s="6" t="n"/>
      <c r="G1577" s="5" t="n"/>
      <c r="H1577" s="5" t="n"/>
      <c r="I1577" s="6" t="n"/>
      <c r="J1577" s="6" t="n"/>
      <c r="K1577" s="6" t="n"/>
      <c r="L1577" s="6" t="n"/>
      <c r="M1577" s="20" t="n"/>
      <c r="N1577" s="13" t="n"/>
      <c r="O1577" s="30" t="n"/>
      <c r="P1577" s="13" t="n"/>
      <c r="Q1577" s="15" t="n"/>
      <c r="R1577" s="17" t="n"/>
      <c r="S1577" s="17" t="n"/>
      <c r="T1577" s="19">
        <f>(Q1577*P1577)*(1-R1577)</f>
        <v/>
      </c>
    </row>
    <row r="1578" ht="16" customHeight="1">
      <c r="B1578" s="1" t="n">
        <v>57</v>
      </c>
      <c r="C1578" s="5" t="n"/>
      <c r="D1578" s="6" t="n"/>
      <c r="E1578" s="6" t="n"/>
      <c r="F1578" s="6" t="n"/>
      <c r="G1578" s="5" t="n"/>
      <c r="H1578" s="5" t="n"/>
      <c r="I1578" s="6" t="n"/>
      <c r="J1578" s="6" t="n"/>
      <c r="K1578" s="6" t="n"/>
      <c r="L1578" s="6" t="n"/>
      <c r="M1578" s="32" t="n"/>
      <c r="N1578" s="13" t="n"/>
      <c r="O1578" s="30" t="n"/>
      <c r="P1578" s="13" t="n"/>
      <c r="Q1578" s="15" t="n"/>
      <c r="R1578" s="17" t="n"/>
      <c r="S1578" s="17" t="n"/>
      <c r="T1578" s="19">
        <f>(Q1578*P1578)*(1-R1578)</f>
        <v/>
      </c>
    </row>
    <row r="1579" ht="16" customHeight="1">
      <c r="B1579" s="1" t="n">
        <v>58</v>
      </c>
      <c r="C1579" s="5" t="n"/>
      <c r="D1579" s="6" t="n"/>
      <c r="E1579" s="6" t="n"/>
      <c r="F1579" s="6" t="n"/>
      <c r="G1579" s="5" t="n"/>
      <c r="H1579" s="5" t="n"/>
      <c r="I1579" s="6" t="n"/>
      <c r="J1579" s="6" t="n"/>
      <c r="K1579" s="6" t="n"/>
      <c r="L1579" s="6" t="n"/>
      <c r="M1579" s="32" t="n"/>
      <c r="N1579" s="13" t="n"/>
      <c r="O1579" s="30" t="n"/>
      <c r="P1579" s="13" t="n"/>
      <c r="Q1579" s="15" t="n"/>
      <c r="R1579" s="17" t="n"/>
      <c r="S1579" s="17" t="n"/>
      <c r="T1579" s="19">
        <f>(Q1579*P1579)*(1-R1579)</f>
        <v/>
      </c>
    </row>
    <row r="1580" ht="16" customHeight="1">
      <c r="B1580" s="1" t="n">
        <v>1</v>
      </c>
      <c r="C1580" s="5" t="n"/>
      <c r="D1580" s="6" t="n"/>
      <c r="E1580" s="6" t="n"/>
      <c r="F1580" s="6" t="n"/>
      <c r="G1580" s="5" t="n"/>
      <c r="H1580" s="5" t="n"/>
      <c r="I1580" s="6" t="n"/>
      <c r="J1580" s="6" t="n"/>
      <c r="K1580" s="6" t="n"/>
      <c r="L1580" s="6" t="n"/>
      <c r="M1580" s="20" t="n"/>
      <c r="N1580" s="13" t="n"/>
      <c r="O1580" s="30" t="n"/>
      <c r="P1580" s="13" t="n"/>
      <c r="Q1580" s="15" t="n"/>
      <c r="R1580" s="17" t="n"/>
      <c r="S1580" s="17" t="n"/>
      <c r="T1580" s="19">
        <f>(Q1580*P1580)*(1-R1580)</f>
        <v/>
      </c>
    </row>
    <row r="1581" ht="16" customHeight="1">
      <c r="B1581" s="1" t="n">
        <v>2</v>
      </c>
      <c r="C1581" s="5" t="n"/>
      <c r="D1581" s="6" t="n"/>
      <c r="E1581" s="6" t="n"/>
      <c r="F1581" s="6" t="n"/>
      <c r="G1581" s="5" t="n"/>
      <c r="H1581" s="5" t="n"/>
      <c r="I1581" s="6" t="n"/>
      <c r="J1581" s="6" t="n"/>
      <c r="K1581" s="6" t="n"/>
      <c r="L1581" s="6" t="n"/>
      <c r="M1581" s="20" t="n"/>
      <c r="N1581" s="13" t="n"/>
      <c r="O1581" s="30" t="n"/>
      <c r="P1581" s="13" t="n"/>
      <c r="Q1581" s="15" t="n"/>
      <c r="R1581" s="17" t="n"/>
      <c r="S1581" s="17" t="n"/>
      <c r="T1581" s="19">
        <f>(Q1581*P1581)*(1-R1581)</f>
        <v/>
      </c>
    </row>
    <row r="1582" ht="16" customHeight="1">
      <c r="B1582" s="1" t="n">
        <v>3</v>
      </c>
      <c r="C1582" s="5" t="n"/>
      <c r="D1582" s="6" t="n"/>
      <c r="E1582" s="6" t="n"/>
      <c r="F1582" s="6" t="n"/>
      <c r="G1582" s="5" t="n"/>
      <c r="H1582" s="5" t="n"/>
      <c r="I1582" s="6" t="n"/>
      <c r="J1582" s="6" t="n"/>
      <c r="K1582" s="6" t="n"/>
      <c r="L1582" s="6" t="n"/>
      <c r="M1582" s="20" t="n"/>
      <c r="N1582" s="13" t="n"/>
      <c r="O1582" s="30" t="n"/>
      <c r="P1582" s="13" t="n"/>
      <c r="Q1582" s="15" t="n"/>
      <c r="R1582" s="17" t="n"/>
      <c r="S1582" s="17" t="n"/>
      <c r="T1582" s="19">
        <f>(Q1582*P1582)*(1-R1582)</f>
        <v/>
      </c>
    </row>
    <row r="1583" ht="16" customHeight="1">
      <c r="B1583" s="1" t="n">
        <v>4</v>
      </c>
      <c r="C1583" s="5" t="n"/>
      <c r="D1583" s="6" t="n"/>
      <c r="E1583" s="6" t="n"/>
      <c r="F1583" s="6" t="n"/>
      <c r="G1583" s="5" t="n"/>
      <c r="H1583" s="5" t="n"/>
      <c r="I1583" s="6" t="n"/>
      <c r="J1583" s="6" t="n"/>
      <c r="K1583" s="6" t="n"/>
      <c r="L1583" s="6" t="n"/>
      <c r="M1583" s="20" t="n"/>
      <c r="N1583" s="13" t="n"/>
      <c r="O1583" s="30" t="n"/>
      <c r="P1583" s="13" t="n"/>
      <c r="Q1583" s="15" t="n"/>
      <c r="R1583" s="17" t="n"/>
      <c r="S1583" s="17" t="n"/>
      <c r="T1583" s="19">
        <f>(Q1583*P1583)*(1-R1583)</f>
        <v/>
      </c>
    </row>
    <row r="1584" ht="16" customHeight="1">
      <c r="B1584" s="1" t="n">
        <v>5</v>
      </c>
      <c r="C1584" s="5" t="n"/>
      <c r="D1584" s="6" t="n"/>
      <c r="E1584" s="6" t="n"/>
      <c r="F1584" s="6" t="n"/>
      <c r="G1584" s="5" t="n"/>
      <c r="H1584" s="5" t="n"/>
      <c r="I1584" s="6" t="n"/>
      <c r="J1584" s="6" t="n"/>
      <c r="K1584" s="6" t="n"/>
      <c r="L1584" s="6" t="n"/>
      <c r="M1584" s="20" t="n"/>
      <c r="N1584" s="13" t="n"/>
      <c r="O1584" s="30" t="n"/>
      <c r="P1584" s="13" t="n"/>
      <c r="Q1584" s="15" t="n"/>
      <c r="R1584" s="17" t="n"/>
      <c r="S1584" s="17" t="n"/>
      <c r="T1584" s="19">
        <f>(Q1584*P1584)*(1-R1584)</f>
        <v/>
      </c>
    </row>
    <row r="1585" ht="16" customHeight="1">
      <c r="B1585" s="1" t="n">
        <v>6</v>
      </c>
      <c r="C1585" s="5" t="n"/>
      <c r="D1585" s="6" t="n"/>
      <c r="E1585" s="6" t="n"/>
      <c r="F1585" s="6" t="n"/>
      <c r="G1585" s="5" t="n"/>
      <c r="H1585" s="5" t="n"/>
      <c r="I1585" s="6" t="n"/>
      <c r="J1585" s="6" t="n"/>
      <c r="K1585" s="6" t="n"/>
      <c r="L1585" s="6" t="n"/>
      <c r="M1585" s="20" t="n"/>
      <c r="N1585" s="13" t="n"/>
      <c r="O1585" s="30" t="n"/>
      <c r="P1585" s="13" t="n"/>
      <c r="Q1585" s="15" t="n"/>
      <c r="R1585" s="17" t="n"/>
      <c r="S1585" s="17" t="n"/>
      <c r="T1585" s="19">
        <f>(Q1585*P1585)*(1-R1585)</f>
        <v/>
      </c>
    </row>
    <row r="1586" ht="16" customHeight="1">
      <c r="B1586" s="1" t="n">
        <v>7</v>
      </c>
      <c r="C1586" s="5" t="n"/>
      <c r="D1586" s="6" t="n"/>
      <c r="E1586" s="6" t="n"/>
      <c r="F1586" s="6" t="n"/>
      <c r="G1586" s="5" t="n"/>
      <c r="H1586" s="5" t="n"/>
      <c r="I1586" s="6" t="n"/>
      <c r="J1586" s="6" t="n"/>
      <c r="K1586" s="6" t="n"/>
      <c r="L1586" s="6" t="n"/>
      <c r="M1586" s="20" t="n"/>
      <c r="N1586" s="13" t="n"/>
      <c r="O1586" s="30" t="n"/>
      <c r="P1586" s="13" t="n"/>
      <c r="Q1586" s="15" t="n"/>
      <c r="R1586" s="17" t="n"/>
      <c r="S1586" s="17" t="n"/>
      <c r="T1586" s="19">
        <f>(Q1586*P1586)*(1-R1586)</f>
        <v/>
      </c>
    </row>
    <row r="1587" ht="16" customHeight="1">
      <c r="B1587" s="1" t="n">
        <v>8</v>
      </c>
      <c r="C1587" s="5" t="n"/>
      <c r="D1587" s="6" t="n"/>
      <c r="E1587" s="6" t="n"/>
      <c r="F1587" s="6" t="n"/>
      <c r="G1587" s="5" t="n"/>
      <c r="H1587" s="5" t="n"/>
      <c r="I1587" s="6" t="n"/>
      <c r="J1587" s="6" t="n"/>
      <c r="K1587" s="6" t="n"/>
      <c r="L1587" s="6" t="n"/>
      <c r="M1587" s="20" t="n"/>
      <c r="N1587" s="13" t="n"/>
      <c r="O1587" s="30" t="n"/>
      <c r="P1587" s="13" t="n"/>
      <c r="Q1587" s="15" t="n"/>
      <c r="R1587" s="17" t="n"/>
      <c r="S1587" s="17" t="n"/>
      <c r="T1587" s="19">
        <f>(Q1587*P1587)*(1-R1587)</f>
        <v/>
      </c>
    </row>
    <row r="1588" ht="16" customHeight="1">
      <c r="B1588" s="1" t="n">
        <v>9</v>
      </c>
      <c r="C1588" s="5" t="n"/>
      <c r="D1588" s="6" t="n"/>
      <c r="E1588" s="6" t="n"/>
      <c r="F1588" s="6" t="n"/>
      <c r="G1588" s="5" t="n"/>
      <c r="H1588" s="5" t="n"/>
      <c r="I1588" s="6" t="n"/>
      <c r="J1588" s="6" t="n"/>
      <c r="K1588" s="6" t="n"/>
      <c r="L1588" s="6" t="n"/>
      <c r="M1588" s="20" t="n"/>
      <c r="N1588" s="13" t="n"/>
      <c r="O1588" s="30" t="n"/>
      <c r="P1588" s="13" t="n"/>
      <c r="Q1588" s="15" t="n"/>
      <c r="R1588" s="17" t="n"/>
      <c r="S1588" s="17" t="n"/>
      <c r="T1588" s="19">
        <f>(Q1588*P1588)*(1-R1588)</f>
        <v/>
      </c>
    </row>
    <row r="1589" ht="16" customHeight="1">
      <c r="B1589" s="1" t="n">
        <v>10</v>
      </c>
      <c r="C1589" s="5" t="n"/>
      <c r="D1589" s="6" t="n"/>
      <c r="E1589" s="6" t="n"/>
      <c r="F1589" s="6" t="n"/>
      <c r="G1589" s="5" t="n"/>
      <c r="H1589" s="5" t="n"/>
      <c r="I1589" s="6" t="n"/>
      <c r="J1589" s="6" t="n"/>
      <c r="K1589" s="6" t="n"/>
      <c r="L1589" s="6" t="n"/>
      <c r="M1589" s="20" t="n"/>
      <c r="N1589" s="13" t="n"/>
      <c r="O1589" s="30" t="n"/>
      <c r="P1589" s="13" t="n"/>
      <c r="Q1589" s="15" t="n"/>
      <c r="R1589" s="17" t="n"/>
      <c r="S1589" s="17" t="n"/>
      <c r="T1589" s="19">
        <f>(Q1589*P1589)*(1-R1589)</f>
        <v/>
      </c>
    </row>
    <row r="1590" ht="16" customHeight="1">
      <c r="B1590" s="1" t="n">
        <v>11</v>
      </c>
      <c r="C1590" s="5" t="n"/>
      <c r="D1590" s="6" t="n"/>
      <c r="E1590" s="6" t="n"/>
      <c r="F1590" s="6" t="n"/>
      <c r="G1590" s="5" t="n"/>
      <c r="H1590" s="5" t="n"/>
      <c r="I1590" s="6" t="n"/>
      <c r="J1590" s="6" t="n"/>
      <c r="K1590" s="6" t="n"/>
      <c r="L1590" s="6" t="n"/>
      <c r="M1590" s="20" t="n"/>
      <c r="N1590" s="13" t="n"/>
      <c r="O1590" s="30" t="n"/>
      <c r="P1590" s="13" t="n"/>
      <c r="Q1590" s="15" t="n"/>
      <c r="R1590" s="17" t="n"/>
      <c r="S1590" s="17" t="n"/>
      <c r="T1590" s="19">
        <f>(Q1590*P1590)*(1-R1590)</f>
        <v/>
      </c>
    </row>
    <row r="1591" ht="16" customHeight="1">
      <c r="B1591" s="1" t="n">
        <v>12</v>
      </c>
      <c r="C1591" s="5" t="n"/>
      <c r="D1591" s="6" t="n"/>
      <c r="E1591" s="6" t="n"/>
      <c r="F1591" s="6" t="n"/>
      <c r="G1591" s="5" t="n"/>
      <c r="H1591" s="5" t="n"/>
      <c r="I1591" s="6" t="n"/>
      <c r="J1591" s="6" t="n"/>
      <c r="K1591" s="6" t="n"/>
      <c r="L1591" s="6" t="inlineStr">
        <is>
          <t>Ormat</t>
        </is>
      </c>
      <c r="M1591" s="20" t="inlineStr">
        <is>
          <t>955.070.841.1</t>
        </is>
      </c>
      <c r="N1591" s="20" t="inlineStr">
        <is>
          <t>AJ22-0801</t>
        </is>
      </c>
      <c r="O1591" s="30" t="inlineStr">
        <is>
          <t>V</t>
        </is>
      </c>
      <c r="P1591" s="13" t="n">
        <v>4</v>
      </c>
      <c r="Q1591" s="15" t="n">
        <v>308</v>
      </c>
      <c r="R1591" s="17" t="n">
        <v>0</v>
      </c>
      <c r="S1591" s="17" t="n"/>
      <c r="T1591" s="19">
        <f>(Q1591*P1591)*(1-R1591)</f>
        <v/>
      </c>
    </row>
    <row r="1592" ht="16" customHeight="1">
      <c r="B1592" s="1" t="n">
        <v>13</v>
      </c>
      <c r="C1592" s="5" t="n"/>
      <c r="D1592" s="6" t="n"/>
      <c r="E1592" s="6" t="n"/>
      <c r="F1592" s="6" t="n"/>
      <c r="G1592" s="5" t="n"/>
      <c r="H1592" s="5" t="n"/>
      <c r="I1592" s="6" t="n"/>
      <c r="J1592" s="6" t="n"/>
      <c r="K1592" s="6" t="n"/>
      <c r="L1592" s="6" t="n"/>
      <c r="M1592" s="20" t="n"/>
      <c r="N1592" s="13" t="n"/>
      <c r="O1592" s="30" t="n"/>
      <c r="P1592" s="13" t="n"/>
      <c r="Q1592" s="15" t="n"/>
      <c r="R1592" s="17" t="n"/>
      <c r="S1592" s="17" t="n"/>
      <c r="T1592" s="19">
        <f>(Q1592*P1592)*(1-R1592)</f>
        <v/>
      </c>
    </row>
    <row r="1593" ht="16" customHeight="1">
      <c r="B1593" s="1" t="n">
        <v>14</v>
      </c>
      <c r="C1593" s="5" t="n"/>
      <c r="D1593" s="6" t="n"/>
      <c r="E1593" s="6" t="n"/>
      <c r="F1593" s="6" t="n"/>
      <c r="G1593" s="5" t="n"/>
      <c r="H1593" s="5" t="n"/>
      <c r="I1593" s="6" t="n"/>
      <c r="J1593" s="6" t="n"/>
      <c r="K1593" s="6" t="n"/>
      <c r="L1593" s="6" t="n"/>
      <c r="M1593" s="20" t="n"/>
      <c r="N1593" s="13" t="n"/>
      <c r="O1593" s="30" t="n"/>
      <c r="P1593" s="13" t="n"/>
      <c r="Q1593" s="15" t="n"/>
      <c r="R1593" s="17" t="n"/>
      <c r="S1593" s="17" t="n"/>
      <c r="T1593" s="19">
        <f>(Q1593*P1593)*(1-R1593)</f>
        <v/>
      </c>
    </row>
    <row r="1594" ht="16" customHeight="1">
      <c r="B1594" s="1" t="n">
        <v>15</v>
      </c>
      <c r="C1594" s="5" t="n"/>
      <c r="D1594" s="6" t="n"/>
      <c r="E1594" s="6" t="n"/>
      <c r="F1594" s="6" t="n"/>
      <c r="G1594" s="5" t="n"/>
      <c r="H1594" s="5" t="n"/>
      <c r="I1594" s="6" t="n"/>
      <c r="J1594" s="6" t="n"/>
      <c r="K1594" s="6" t="n"/>
      <c r="L1594" s="6" t="n"/>
      <c r="M1594" s="20" t="n"/>
      <c r="N1594" s="13" t="n"/>
      <c r="O1594" s="30" t="n"/>
      <c r="P1594" s="13" t="n"/>
      <c r="Q1594" s="15" t="n"/>
      <c r="R1594" s="17" t="n"/>
      <c r="S1594" s="17" t="n"/>
      <c r="T1594" s="19">
        <f>(Q1594*P1594)*(1-R1594)</f>
        <v/>
      </c>
    </row>
    <row r="1595" ht="16" customHeight="1">
      <c r="B1595" s="1" t="n">
        <v>16</v>
      </c>
      <c r="C1595" s="5" t="n"/>
      <c r="D1595" s="6" t="n"/>
      <c r="E1595" s="6" t="n"/>
      <c r="F1595" s="6" t="n"/>
      <c r="G1595" s="5" t="n"/>
      <c r="H1595" s="5" t="n"/>
      <c r="I1595" s="6" t="n"/>
      <c r="J1595" s="6" t="n"/>
      <c r="K1595" s="6" t="n"/>
      <c r="L1595" s="6" t="inlineStr">
        <is>
          <t>Ormat</t>
        </is>
      </c>
      <c r="M1595" s="20" t="inlineStr">
        <is>
          <t>955.070.839.1</t>
        </is>
      </c>
      <c r="N1595" s="13" t="inlineStr">
        <is>
          <t>AJ23-0301</t>
        </is>
      </c>
      <c r="O1595" s="30" t="inlineStr">
        <is>
          <t>V</t>
        </is>
      </c>
      <c r="P1595" s="13" t="n">
        <v>2</v>
      </c>
      <c r="Q1595" s="15" t="n">
        <v>200</v>
      </c>
      <c r="R1595" s="17" t="n">
        <v>0</v>
      </c>
      <c r="S1595" s="17" t="n"/>
      <c r="T1595" s="19">
        <f>(Q1595*P1595)*(1-R1595)</f>
        <v/>
      </c>
    </row>
    <row r="1596" ht="16" customHeight="1">
      <c r="B1596" s="1" t="n">
        <v>17</v>
      </c>
      <c r="C1596" s="5" t="n"/>
      <c r="D1596" s="6" t="n"/>
      <c r="E1596" s="6" t="n"/>
      <c r="F1596" s="6" t="n"/>
      <c r="G1596" s="5" t="n"/>
      <c r="H1596" s="5" t="n"/>
      <c r="I1596" s="6" t="n"/>
      <c r="J1596" s="6" t="n"/>
      <c r="K1596" s="6" t="n"/>
      <c r="L1596" s="6" t="n"/>
      <c r="M1596" s="20" t="n"/>
      <c r="N1596" s="13" t="n"/>
      <c r="O1596" s="30" t="n"/>
      <c r="P1596" s="13" t="n"/>
      <c r="Q1596" s="15" t="n"/>
      <c r="R1596" s="17" t="n"/>
      <c r="S1596" s="17" t="n"/>
      <c r="T1596" s="19">
        <f>(Q1596*P1596)*(1-R1596)</f>
        <v/>
      </c>
    </row>
    <row r="1597" ht="16" customHeight="1">
      <c r="B1597" s="1" t="n">
        <v>18</v>
      </c>
      <c r="C1597" s="5" t="n"/>
      <c r="D1597" s="6" t="n"/>
      <c r="E1597" s="6" t="n"/>
      <c r="F1597" s="6" t="n"/>
      <c r="G1597" s="5" t="n"/>
      <c r="H1597" s="5" t="n"/>
      <c r="I1597" s="6" t="n"/>
      <c r="J1597" s="6" t="n"/>
      <c r="K1597" s="6" t="n"/>
      <c r="L1597" s="6" t="n"/>
      <c r="M1597" s="20" t="n"/>
      <c r="N1597" s="13" t="n"/>
      <c r="O1597" s="30" t="n"/>
      <c r="P1597" s="13" t="n"/>
      <c r="Q1597" s="15" t="n"/>
      <c r="R1597" s="17" t="n"/>
      <c r="S1597" s="17" t="n"/>
      <c r="T1597" s="19">
        <f>(Q1597*P1597)*(1-R1597)</f>
        <v/>
      </c>
    </row>
    <row r="1598" ht="16" customHeight="1">
      <c r="B1598" s="1" t="n">
        <v>19</v>
      </c>
      <c r="C1598" s="5" t="n"/>
      <c r="D1598" s="6" t="n"/>
      <c r="E1598" s="6" t="n"/>
      <c r="F1598" s="6" t="n"/>
      <c r="G1598" s="5" t="n"/>
      <c r="H1598" s="5" t="n"/>
      <c r="I1598" s="6" t="n"/>
      <c r="J1598" s="6" t="n"/>
      <c r="K1598" s="6" t="n"/>
      <c r="L1598" s="6" t="n"/>
      <c r="M1598" s="20" t="n"/>
      <c r="N1598" s="13" t="n"/>
      <c r="O1598" s="30" t="n"/>
      <c r="P1598" s="13" t="n"/>
      <c r="Q1598" s="15" t="n"/>
      <c r="R1598" s="17" t="n"/>
      <c r="S1598" s="17" t="n"/>
      <c r="T1598" s="19">
        <f>(Q1598*P1598)*(1-R1598)</f>
        <v/>
      </c>
    </row>
    <row r="1599" ht="16" customHeight="1">
      <c r="B1599" s="1" t="n">
        <v>20</v>
      </c>
      <c r="C1599" s="5" t="n"/>
      <c r="D1599" s="6" t="n"/>
      <c r="E1599" s="6" t="n"/>
      <c r="F1599" s="6" t="n"/>
      <c r="G1599" s="5" t="n"/>
      <c r="H1599" s="5" t="n"/>
      <c r="I1599" s="6" t="n"/>
      <c r="J1599" s="6" t="n"/>
      <c r="K1599" s="6" t="n"/>
      <c r="L1599" s="6" t="n"/>
      <c r="M1599" s="20" t="n"/>
      <c r="N1599" s="13" t="n"/>
      <c r="O1599" s="30" t="n"/>
      <c r="P1599" s="13" t="n"/>
      <c r="Q1599" s="15" t="n"/>
      <c r="R1599" s="17" t="n"/>
      <c r="S1599" s="17" t="n"/>
      <c r="T1599" s="19">
        <f>(Q1599*P1599)*(1-R1599)</f>
        <v/>
      </c>
    </row>
    <row r="1600" ht="16" customHeight="1">
      <c r="B1600" s="1" t="n">
        <v>21</v>
      </c>
      <c r="C1600" s="5" t="n"/>
      <c r="D1600" s="6" t="n"/>
      <c r="E1600" s="6" t="n"/>
      <c r="F1600" s="6" t="n"/>
      <c r="G1600" s="5" t="n"/>
      <c r="H1600" s="5" t="n"/>
      <c r="I1600" s="6" t="n"/>
      <c r="J1600" s="6" t="n"/>
      <c r="K1600" s="6" t="n"/>
      <c r="L1600" s="6" t="n"/>
      <c r="M1600" s="20" t="n"/>
      <c r="N1600" s="13" t="n"/>
      <c r="O1600" s="30" t="n"/>
      <c r="P1600" s="13" t="n"/>
      <c r="Q1600" s="15" t="n"/>
      <c r="R1600" s="17" t="n"/>
      <c r="S1600" s="17" t="n"/>
      <c r="T1600" s="19">
        <f>(Q1600*P1600)*(1-R1600)</f>
        <v/>
      </c>
    </row>
    <row r="1601" ht="16" customHeight="1">
      <c r="B1601" s="1" t="n">
        <v>22</v>
      </c>
      <c r="C1601" s="5" t="n"/>
      <c r="D1601" s="6" t="n"/>
      <c r="E1601" s="6" t="n"/>
      <c r="F1601" s="6" t="n"/>
      <c r="G1601" s="5" t="n"/>
      <c r="H1601" s="5" t="n"/>
      <c r="I1601" s="6" t="n"/>
      <c r="J1601" s="6" t="n"/>
      <c r="K1601" s="6" t="n"/>
      <c r="L1601" s="6" t="n"/>
      <c r="M1601" s="20" t="n"/>
      <c r="N1601" s="13" t="n"/>
      <c r="O1601" s="30" t="n"/>
      <c r="P1601" s="13" t="n"/>
      <c r="Q1601" s="15" t="n"/>
      <c r="R1601" s="17" t="n"/>
      <c r="S1601" s="17" t="n"/>
      <c r="T1601" s="19">
        <f>(Q1601*P1601)*(1-R1601)</f>
        <v/>
      </c>
    </row>
    <row r="1602" ht="16" customHeight="1">
      <c r="B1602" s="1" t="n">
        <v>23</v>
      </c>
      <c r="C1602" s="5" t="n"/>
      <c r="D1602" s="6" t="n"/>
      <c r="E1602" s="6" t="n"/>
      <c r="F1602" s="6" t="n"/>
      <c r="G1602" s="5" t="n"/>
      <c r="H1602" s="5" t="n"/>
      <c r="I1602" s="6" t="n"/>
      <c r="J1602" s="6" t="n"/>
      <c r="K1602" s="6" t="n"/>
      <c r="L1602" s="6" t="n"/>
      <c r="M1602" s="20" t="n"/>
      <c r="N1602" s="13" t="n"/>
      <c r="O1602" s="30" t="n"/>
      <c r="P1602" s="13" t="n"/>
      <c r="Q1602" s="15" t="n"/>
      <c r="R1602" s="17" t="n"/>
      <c r="S1602" s="17" t="n"/>
      <c r="T1602" s="19" t="n"/>
    </row>
    <row r="1603" ht="16" customHeight="1">
      <c r="B1603" s="1" t="n">
        <v>24</v>
      </c>
      <c r="C1603" s="5" t="n"/>
      <c r="D1603" s="6" t="n"/>
      <c r="E1603" s="6" t="n"/>
      <c r="F1603" s="6" t="n"/>
      <c r="G1603" s="5" t="n"/>
      <c r="H1603" s="5" t="n"/>
      <c r="I1603" s="6" t="n"/>
      <c r="J1603" s="6" t="n"/>
      <c r="K1603" s="6" t="n"/>
      <c r="L1603" s="6" t="n"/>
      <c r="M1603" s="20" t="n"/>
      <c r="N1603" s="13" t="n"/>
      <c r="O1603" s="30" t="n"/>
      <c r="P1603" s="13" t="n"/>
      <c r="Q1603" s="15" t="n"/>
      <c r="R1603" s="17" t="n"/>
      <c r="S1603" s="17" t="n"/>
      <c r="T1603" s="19">
        <f>(Q1603*P1603)*(1-R1603)</f>
        <v/>
      </c>
    </row>
    <row r="1604" ht="16" customHeight="1">
      <c r="B1604" s="1" t="n">
        <v>25</v>
      </c>
      <c r="C1604" s="5" t="n"/>
      <c r="D1604" s="6" t="n"/>
      <c r="E1604" s="6" t="n"/>
      <c r="F1604" s="6" t="n"/>
      <c r="G1604" s="5" t="n"/>
      <c r="H1604" s="5" t="n"/>
      <c r="I1604" s="6" t="n"/>
      <c r="J1604" s="6" t="n"/>
      <c r="K1604" s="6" t="n"/>
      <c r="L1604" s="6" t="n"/>
      <c r="M1604" s="20" t="n"/>
      <c r="N1604" s="13" t="n"/>
      <c r="O1604" s="30" t="n"/>
      <c r="P1604" s="13" t="n"/>
      <c r="Q1604" s="15" t="n"/>
      <c r="R1604" s="17" t="n"/>
      <c r="S1604" s="17" t="n"/>
      <c r="T1604" s="19">
        <f>(Q1604*P1604)*(1-R1604)</f>
        <v/>
      </c>
    </row>
    <row r="1605" ht="16" customHeight="1">
      <c r="B1605" s="1" t="n">
        <v>26</v>
      </c>
      <c r="C1605" s="5" t="n"/>
      <c r="D1605" s="6" t="n"/>
      <c r="E1605" s="6" t="n"/>
      <c r="F1605" s="6" t="n"/>
      <c r="G1605" s="5" t="n"/>
      <c r="H1605" s="5" t="n"/>
      <c r="I1605" s="6" t="n"/>
      <c r="J1605" s="6" t="n"/>
      <c r="K1605" s="6" t="n"/>
      <c r="L1605" s="6" t="n"/>
      <c r="M1605" s="20" t="n"/>
      <c r="N1605" s="13" t="n"/>
      <c r="O1605" s="30" t="n"/>
      <c r="P1605" s="13" t="n"/>
      <c r="Q1605" s="15" t="n"/>
      <c r="R1605" s="17" t="n"/>
      <c r="S1605" s="17" t="n"/>
      <c r="T1605" s="19">
        <f>(Q1605*P1605)*(1-R1605)</f>
        <v/>
      </c>
    </row>
    <row r="1606" ht="16" customHeight="1">
      <c r="B1606" s="1" t="n">
        <v>27</v>
      </c>
      <c r="C1606" s="5" t="n"/>
      <c r="D1606" s="6" t="n"/>
      <c r="E1606" s="6" t="n"/>
      <c r="F1606" s="6" t="n"/>
      <c r="G1606" s="5" t="n"/>
      <c r="H1606" s="5" t="n"/>
      <c r="I1606" s="6" t="n"/>
      <c r="J1606" s="6" t="n"/>
      <c r="K1606" s="6" t="n"/>
      <c r="L1606" s="13" t="n"/>
      <c r="M1606" s="13" t="n"/>
      <c r="N1606" s="13" t="n"/>
      <c r="O1606" s="13" t="n"/>
      <c r="P1606" s="13" t="n"/>
      <c r="Q1606" s="13" t="n"/>
      <c r="R1606" s="13" t="n"/>
      <c r="S1606" s="13" t="n"/>
      <c r="T1606" s="19">
        <f>(Q1606*P1606)*(1-R1606)</f>
        <v/>
      </c>
    </row>
    <row r="1607" ht="16" customHeight="1">
      <c r="B1607" s="1" t="n">
        <v>28</v>
      </c>
      <c r="C1607" s="5" t="n"/>
      <c r="D1607" s="6" t="n"/>
      <c r="E1607" s="6" t="n"/>
      <c r="F1607" s="6" t="n"/>
      <c r="G1607" s="5" t="n"/>
      <c r="H1607" s="5" t="n"/>
      <c r="I1607" s="6" t="n"/>
      <c r="J1607" s="6" t="n"/>
      <c r="K1607" s="6" t="n"/>
      <c r="L1607" s="6" t="n"/>
      <c r="M1607" s="32" t="n"/>
      <c r="N1607" s="13" t="n"/>
      <c r="O1607" s="30" t="n"/>
      <c r="P1607" s="13" t="n"/>
      <c r="Q1607" s="15" t="n"/>
      <c r="R1607" s="17" t="n"/>
      <c r="S1607" s="17" t="n"/>
      <c r="T1607" s="19">
        <f>(Q1607*P1607)*(1-R1607)</f>
        <v/>
      </c>
    </row>
    <row r="1608" ht="16" customHeight="1">
      <c r="B1608" s="1" t="n">
        <v>35</v>
      </c>
      <c r="C1608" s="5" t="n"/>
      <c r="D1608" s="6" t="n"/>
      <c r="E1608" s="6" t="n"/>
      <c r="F1608" s="6" t="n"/>
      <c r="G1608" s="5" t="n"/>
      <c r="H1608" s="5" t="n"/>
      <c r="I1608" s="6" t="n"/>
      <c r="J1608" s="6" t="n"/>
      <c r="K1608" s="6" t="n"/>
      <c r="L1608" s="6" t="n"/>
      <c r="M1608" s="20" t="n"/>
      <c r="N1608" s="13" t="n"/>
      <c r="O1608" s="30" t="n"/>
      <c r="P1608" s="13" t="n"/>
      <c r="Q1608" s="15" t="n"/>
      <c r="R1608" s="17" t="n"/>
      <c r="S1608" s="17" t="n"/>
      <c r="T1608" s="19">
        <f>(Q1608*P1608)*(1-R1608)</f>
        <v/>
      </c>
    </row>
    <row r="1609" ht="16" customHeight="1">
      <c r="B1609" s="1" t="n">
        <v>36</v>
      </c>
      <c r="C1609" s="5" t="n"/>
      <c r="D1609" s="6" t="n"/>
      <c r="E1609" s="6" t="n"/>
      <c r="F1609" s="6" t="n"/>
      <c r="G1609" s="5" t="n"/>
      <c r="H1609" s="5" t="n"/>
      <c r="I1609" s="6" t="n"/>
      <c r="J1609" s="6" t="n"/>
      <c r="K1609" s="6" t="n"/>
      <c r="L1609" s="6" t="n"/>
      <c r="M1609" s="20" t="n"/>
      <c r="N1609" s="13" t="n"/>
      <c r="O1609" s="30" t="n"/>
      <c r="P1609" s="13" t="n"/>
      <c r="Q1609" s="15" t="n"/>
      <c r="R1609" s="17" t="n"/>
      <c r="S1609" s="17" t="n"/>
      <c r="T1609" s="19">
        <f>(Q1609*P1609)*(1-R1609)</f>
        <v/>
      </c>
    </row>
    <row r="1610" ht="16" customHeight="1">
      <c r="B1610" s="1" t="n">
        <v>37</v>
      </c>
      <c r="C1610" s="5" t="n"/>
      <c r="D1610" s="6" t="n"/>
      <c r="E1610" s="6" t="n"/>
      <c r="F1610" s="6" t="n"/>
      <c r="G1610" s="5" t="n"/>
      <c r="H1610" s="5" t="n"/>
      <c r="I1610" s="6" t="n"/>
      <c r="J1610" s="6" t="n"/>
      <c r="K1610" s="6" t="n"/>
      <c r="L1610" s="6" t="n"/>
      <c r="M1610" s="20" t="n"/>
      <c r="N1610" s="13" t="n"/>
      <c r="O1610" s="30" t="n"/>
      <c r="P1610" s="13" t="n"/>
      <c r="Q1610" s="15" t="n"/>
      <c r="R1610" s="17" t="n"/>
      <c r="S1610" s="17" t="n"/>
      <c r="T1610" s="19">
        <f>(Q1610*P1610)*(1-R1610)</f>
        <v/>
      </c>
    </row>
    <row r="1611" ht="16" customHeight="1">
      <c r="B1611" s="1" t="n">
        <v>38</v>
      </c>
      <c r="C1611" s="5" t="n"/>
      <c r="D1611" s="6" t="n"/>
      <c r="E1611" s="6" t="n"/>
      <c r="F1611" s="6" t="n"/>
      <c r="G1611" s="5" t="n"/>
      <c r="H1611" s="5" t="n"/>
      <c r="I1611" s="6" t="n"/>
      <c r="J1611" s="6" t="n"/>
      <c r="K1611" s="6" t="n"/>
    </row>
    <row r="1612" ht="16" customHeight="1">
      <c r="B1612" s="1" t="n">
        <v>39</v>
      </c>
      <c r="C1612" s="5" t="n"/>
      <c r="D1612" s="6" t="n"/>
      <c r="E1612" s="6" t="n"/>
      <c r="F1612" s="6" t="n"/>
      <c r="G1612" s="5" t="n"/>
      <c r="H1612" s="5" t="n"/>
      <c r="I1612" s="6" t="n"/>
      <c r="J1612" s="6" t="n"/>
      <c r="K1612" s="6" t="n"/>
    </row>
    <row r="1613" ht="16" customHeight="1">
      <c r="B1613" s="1" t="n">
        <v>40</v>
      </c>
      <c r="C1613" s="5" t="n"/>
      <c r="D1613" s="6" t="n"/>
      <c r="E1613" s="6" t="n"/>
      <c r="F1613" s="6" t="n"/>
      <c r="G1613" s="5" t="n"/>
      <c r="H1613" s="5" t="n"/>
      <c r="I1613" s="6" t="n"/>
      <c r="J1613" s="6" t="n"/>
      <c r="K1613" s="6" t="n"/>
    </row>
    <row r="1614" ht="16" customHeight="1">
      <c r="B1614" s="1" t="n">
        <v>41</v>
      </c>
      <c r="C1614" s="5" t="n"/>
      <c r="D1614" s="6" t="n"/>
      <c r="E1614" s="6" t="n"/>
      <c r="F1614" s="6" t="n"/>
      <c r="G1614" s="5" t="n"/>
      <c r="H1614" s="5" t="n"/>
      <c r="I1614" s="6" t="n"/>
      <c r="J1614" s="6" t="n"/>
      <c r="K1614" s="6" t="n"/>
      <c r="L1614" s="6" t="n"/>
      <c r="M1614" s="20" t="n"/>
      <c r="N1614" s="13" t="n"/>
      <c r="O1614" s="30" t="n"/>
      <c r="P1614" s="13" t="n"/>
      <c r="Q1614" s="15" t="n"/>
      <c r="R1614" s="17" t="n"/>
      <c r="S1614" s="17" t="n"/>
      <c r="T1614" s="19" t="n"/>
    </row>
    <row r="1615" ht="16" customHeight="1">
      <c r="B1615" s="1" t="n">
        <v>42</v>
      </c>
      <c r="C1615" s="5" t="n"/>
      <c r="D1615" s="6" t="n"/>
      <c r="E1615" s="6" t="n"/>
      <c r="F1615" s="6" t="n"/>
      <c r="G1615" s="5" t="n"/>
      <c r="H1615" s="5" t="n"/>
      <c r="I1615" s="6" t="n"/>
      <c r="J1615" s="6" t="n"/>
      <c r="K1615" s="6" t="n"/>
      <c r="L1615" s="6" t="n"/>
      <c r="M1615" s="32" t="n"/>
      <c r="N1615" s="13" t="n"/>
      <c r="O1615" s="30" t="n"/>
      <c r="P1615" s="13" t="n"/>
      <c r="Q1615" s="15" t="n"/>
      <c r="R1615" s="17" t="n"/>
      <c r="S1615" s="17" t="n"/>
      <c r="T1615" s="19">
        <f>(Q1615*P1615)*(1-R1615)</f>
        <v/>
      </c>
    </row>
    <row r="1616" ht="16" customHeight="1">
      <c r="B1616" s="1" t="n">
        <v>43</v>
      </c>
      <c r="C1616" s="5" t="n"/>
      <c r="D1616" s="6" t="n"/>
      <c r="E1616" s="6" t="n"/>
      <c r="F1616" s="6" t="n"/>
      <c r="G1616" s="5" t="n"/>
      <c r="H1616" s="5" t="n"/>
      <c r="I1616" s="6" t="n"/>
      <c r="J1616" s="6" t="n"/>
      <c r="K1616" s="6" t="n"/>
      <c r="L1616" s="6" t="n"/>
      <c r="M1616" s="32" t="n"/>
      <c r="N1616" s="13" t="n"/>
      <c r="O1616" s="30" t="n"/>
      <c r="P1616" s="13" t="n"/>
      <c r="Q1616" s="15" t="n"/>
      <c r="R1616" s="17" t="n"/>
      <c r="S1616" s="17" t="n"/>
      <c r="T1616" s="19">
        <f>(Q1616*P1616)*(1-R1616)</f>
        <v/>
      </c>
    </row>
    <row r="1617" ht="16" customHeight="1">
      <c r="B1617" s="1" t="n">
        <v>44</v>
      </c>
      <c r="C1617" s="5" t="n"/>
      <c r="D1617" s="6" t="n"/>
      <c r="E1617" s="6" t="n"/>
      <c r="F1617" s="6" t="n"/>
      <c r="G1617" s="5" t="n"/>
      <c r="H1617" s="5" t="n"/>
      <c r="I1617" s="6" t="n"/>
      <c r="J1617" s="6" t="n"/>
      <c r="K1617" s="6" t="n"/>
      <c r="L1617" s="6" t="n"/>
      <c r="M1617" s="32" t="n"/>
      <c r="N1617" s="13" t="n"/>
      <c r="O1617" s="30" t="n"/>
      <c r="P1617" s="13" t="n"/>
      <c r="Q1617" s="15" t="n"/>
      <c r="R1617" s="17" t="n"/>
      <c r="S1617" s="17" t="n"/>
      <c r="T1617" s="19">
        <f>(Q1617*P1617)*(1-R1617)</f>
        <v/>
      </c>
    </row>
    <row r="1618" ht="16" customHeight="1">
      <c r="B1618" s="1" t="n">
        <v>45</v>
      </c>
      <c r="C1618" s="5" t="n"/>
      <c r="D1618" s="6" t="n"/>
      <c r="E1618" s="6" t="n"/>
      <c r="F1618" s="6" t="n"/>
      <c r="G1618" s="5" t="n"/>
      <c r="H1618" s="5" t="n"/>
      <c r="I1618" s="6" t="n"/>
      <c r="J1618" s="6" t="n"/>
      <c r="K1618" s="6" t="n"/>
      <c r="L1618" s="6" t="n"/>
      <c r="M1618" s="32" t="n"/>
      <c r="N1618" s="13" t="n"/>
      <c r="O1618" s="30" t="n"/>
      <c r="P1618" s="13" t="n"/>
      <c r="Q1618" s="15" t="n"/>
      <c r="R1618" s="17" t="n"/>
      <c r="S1618" s="17" t="n"/>
      <c r="T1618" s="19">
        <f>(Q1618*P1618)*(1-R1618)</f>
        <v/>
      </c>
    </row>
    <row r="1619" ht="16" customHeight="1">
      <c r="B1619" s="1" t="n">
        <v>46</v>
      </c>
      <c r="C1619" s="5" t="n"/>
      <c r="D1619" s="6" t="n"/>
      <c r="E1619" s="6" t="n"/>
      <c r="F1619" s="6" t="n"/>
      <c r="G1619" s="5" t="n"/>
      <c r="H1619" s="5" t="n"/>
      <c r="I1619" s="6" t="n"/>
      <c r="J1619" s="6" t="n"/>
      <c r="K1619" s="6" t="n"/>
      <c r="L1619" s="6" t="n"/>
      <c r="M1619" s="32" t="n"/>
      <c r="N1619" s="13" t="n"/>
      <c r="O1619" s="30" t="n"/>
      <c r="P1619" s="13" t="n"/>
      <c r="Q1619" s="15" t="n"/>
      <c r="R1619" s="17" t="n"/>
      <c r="S1619" s="17" t="n"/>
      <c r="T1619" s="19">
        <f>(Q1619*P1619)*(1-R1619)</f>
        <v/>
      </c>
    </row>
    <row r="1620" ht="16" customHeight="1">
      <c r="B1620" s="1" t="n">
        <v>47</v>
      </c>
      <c r="C1620" s="5" t="n"/>
      <c r="D1620" s="6" t="n"/>
      <c r="E1620" s="6" t="n"/>
      <c r="F1620" s="6" t="n"/>
      <c r="G1620" s="5" t="n"/>
      <c r="H1620" s="5" t="n"/>
      <c r="I1620" s="6" t="n"/>
      <c r="J1620" s="6" t="n"/>
      <c r="K1620" s="6" t="n"/>
      <c r="L1620" s="6" t="n"/>
      <c r="M1620" s="32" t="n"/>
      <c r="N1620" s="13" t="n"/>
      <c r="O1620" s="30" t="n"/>
      <c r="P1620" s="13" t="n"/>
      <c r="Q1620" s="15" t="n"/>
      <c r="R1620" s="17" t="n"/>
      <c r="S1620" s="17" t="n"/>
      <c r="T1620" s="19">
        <f>(Q1620*P1620)*(1-R1620)</f>
        <v/>
      </c>
    </row>
    <row r="1621" ht="16" customHeight="1">
      <c r="B1621" s="1" t="n">
        <v>48</v>
      </c>
      <c r="C1621" s="5" t="n"/>
      <c r="D1621" s="6" t="n"/>
      <c r="E1621" s="6" t="n"/>
      <c r="F1621" s="6" t="n"/>
      <c r="G1621" s="5" t="n"/>
      <c r="H1621" s="5" t="n"/>
      <c r="I1621" s="6" t="n"/>
      <c r="J1621" s="6" t="n"/>
      <c r="K1621" s="6" t="n"/>
      <c r="L1621" s="6" t="n"/>
      <c r="M1621" s="32" t="n"/>
      <c r="N1621" s="13" t="n"/>
      <c r="O1621" s="30" t="n"/>
      <c r="P1621" s="13" t="n"/>
      <c r="Q1621" s="15" t="n"/>
      <c r="R1621" s="17" t="n"/>
      <c r="S1621" s="17" t="n"/>
      <c r="T1621" s="19">
        <f>(Q1621*P1621)*(1-R1621)</f>
        <v/>
      </c>
    </row>
    <row r="1622" ht="16" customHeight="1">
      <c r="B1622" s="1" t="n">
        <v>49</v>
      </c>
      <c r="C1622" s="5" t="n"/>
      <c r="D1622" s="6" t="n"/>
      <c r="E1622" s="6" t="n"/>
      <c r="F1622" s="6" t="n"/>
      <c r="G1622" s="5" t="n"/>
      <c r="H1622" s="5" t="n"/>
      <c r="I1622" s="6" t="n"/>
      <c r="J1622" s="6" t="n"/>
      <c r="K1622" s="6" t="n"/>
      <c r="L1622" s="6" t="n"/>
      <c r="M1622" s="32" t="n"/>
      <c r="N1622" s="13" t="n"/>
      <c r="O1622" s="30" t="n"/>
      <c r="P1622" s="13" t="n"/>
      <c r="Q1622" s="15" t="n"/>
      <c r="R1622" s="17" t="n"/>
      <c r="S1622" s="17" t="n"/>
      <c r="T1622" s="19">
        <f>(Q1622*P1622)*(1-R1622)</f>
        <v/>
      </c>
    </row>
    <row r="1623" ht="16" customHeight="1">
      <c r="B1623" s="1" t="n">
        <v>50</v>
      </c>
      <c r="C1623" s="5" t="n"/>
      <c r="D1623" s="6" t="n"/>
      <c r="E1623" s="6" t="n"/>
      <c r="F1623" s="6" t="n"/>
      <c r="G1623" s="5" t="n"/>
      <c r="H1623" s="5" t="n"/>
      <c r="I1623" s="6" t="n"/>
      <c r="J1623" s="6" t="n"/>
      <c r="K1623" s="6" t="n"/>
      <c r="L1623" s="6" t="n"/>
      <c r="M1623" s="32" t="n"/>
      <c r="N1623" s="13" t="n"/>
      <c r="O1623" s="30" t="n"/>
      <c r="P1623" s="13" t="n"/>
      <c r="Q1623" s="15" t="n"/>
      <c r="R1623" s="17" t="n"/>
      <c r="S1623" s="17" t="n"/>
      <c r="T1623" s="19">
        <f>(Q1623*P1623)*(1-R1623)</f>
        <v/>
      </c>
    </row>
    <row r="1624" ht="16" customHeight="1">
      <c r="B1624" s="1" t="n">
        <v>51</v>
      </c>
      <c r="C1624" s="5" t="n"/>
      <c r="D1624" s="6" t="n"/>
      <c r="E1624" s="6" t="n"/>
      <c r="F1624" s="6" t="n"/>
      <c r="G1624" s="5" t="n"/>
      <c r="H1624" s="5" t="n"/>
      <c r="I1624" s="6" t="n"/>
      <c r="J1624" s="6" t="n"/>
      <c r="K1624" s="6" t="n"/>
      <c r="L1624" s="6" t="n"/>
      <c r="M1624" s="32" t="n"/>
      <c r="N1624" s="13" t="n"/>
      <c r="O1624" s="30" t="n"/>
      <c r="P1624" s="13" t="n"/>
      <c r="Q1624" s="15" t="n"/>
      <c r="R1624" s="17" t="n"/>
      <c r="S1624" s="17" t="n"/>
      <c r="T1624" s="19">
        <f>(Q1624*P1624)*(1-R1624)</f>
        <v/>
      </c>
    </row>
    <row r="1625" ht="16" customHeight="1">
      <c r="B1625" s="1" t="n">
        <v>52</v>
      </c>
      <c r="C1625" s="5" t="n"/>
      <c r="D1625" s="6" t="n"/>
      <c r="E1625" s="6" t="n"/>
      <c r="F1625" s="6" t="n"/>
      <c r="G1625" s="5" t="n"/>
      <c r="H1625" s="5" t="n"/>
      <c r="I1625" s="6" t="n"/>
      <c r="J1625" s="6" t="n"/>
      <c r="K1625" s="6" t="n"/>
      <c r="L1625" s="6" t="n"/>
      <c r="M1625" s="32" t="n"/>
      <c r="N1625" s="13" t="n"/>
      <c r="O1625" s="30" t="n"/>
      <c r="P1625" s="13" t="n"/>
      <c r="Q1625" s="15" t="n"/>
      <c r="R1625" s="17" t="n"/>
      <c r="S1625" s="17" t="n"/>
      <c r="T1625" s="19">
        <f>(Q1625*P1625)*(1-R1625)</f>
        <v/>
      </c>
    </row>
    <row r="1626" ht="16" customHeight="1">
      <c r="B1626" s="1" t="n">
        <v>53</v>
      </c>
      <c r="C1626" s="5" t="n"/>
      <c r="D1626" s="6" t="n"/>
      <c r="E1626" s="6" t="n"/>
      <c r="F1626" s="6" t="n"/>
      <c r="G1626" s="5" t="n"/>
      <c r="H1626" s="5" t="n"/>
      <c r="I1626" s="6" t="n"/>
      <c r="J1626" s="6" t="n"/>
      <c r="K1626" s="6" t="n"/>
      <c r="L1626" s="6" t="n"/>
      <c r="M1626" s="32" t="n"/>
      <c r="N1626" s="13" t="n"/>
      <c r="O1626" s="30" t="n"/>
      <c r="P1626" s="13" t="n"/>
      <c r="Q1626" s="15" t="n"/>
      <c r="R1626" s="17" t="n"/>
      <c r="S1626" s="17" t="n"/>
      <c r="T1626" s="19">
        <f>(Q1626*P1626)*(1-R1626)</f>
        <v/>
      </c>
    </row>
    <row r="1627" ht="16" customHeight="1">
      <c r="B1627" s="1" t="n">
        <v>54</v>
      </c>
      <c r="C1627" s="5" t="n"/>
      <c r="D1627" s="6" t="n"/>
      <c r="E1627" s="6" t="n"/>
      <c r="F1627" s="6" t="n"/>
      <c r="G1627" s="5" t="n"/>
      <c r="H1627" s="5" t="n"/>
      <c r="I1627" s="6" t="n"/>
      <c r="J1627" s="6" t="n"/>
      <c r="K1627" s="6" t="n"/>
      <c r="L1627" s="6" t="n"/>
      <c r="M1627" s="32" t="n"/>
      <c r="N1627" s="13" t="n"/>
      <c r="O1627" s="30" t="n"/>
      <c r="P1627" s="13" t="n"/>
      <c r="Q1627" s="15" t="n"/>
      <c r="R1627" s="17" t="n"/>
      <c r="S1627" s="17" t="n"/>
      <c r="T1627" s="19">
        <f>(Q1627*P1627)*(1-R1627)</f>
        <v/>
      </c>
    </row>
    <row r="1628" ht="16" customHeight="1">
      <c r="B1628" s="1" t="n">
        <v>55</v>
      </c>
      <c r="C1628" s="5" t="n"/>
      <c r="D1628" s="6" t="n"/>
      <c r="E1628" s="6" t="n"/>
      <c r="F1628" s="6" t="n"/>
      <c r="G1628" s="5" t="n"/>
      <c r="H1628" s="5" t="n"/>
      <c r="I1628" s="6" t="n"/>
      <c r="J1628" s="6" t="n"/>
      <c r="K1628" s="6" t="n"/>
      <c r="L1628" s="6" t="n"/>
      <c r="M1628" s="20" t="n"/>
      <c r="N1628" s="13" t="n"/>
      <c r="O1628" s="30" t="n"/>
      <c r="P1628" s="13" t="n"/>
      <c r="Q1628" s="15" t="n"/>
      <c r="R1628" s="17" t="n"/>
      <c r="S1628" s="17" t="n"/>
      <c r="T1628" s="19">
        <f>(Q1628*P1628)*(1-R1628)</f>
        <v/>
      </c>
    </row>
    <row r="1629" ht="16" customHeight="1">
      <c r="B1629" s="1" t="n">
        <v>56</v>
      </c>
      <c r="C1629" s="5" t="n"/>
      <c r="D1629" s="6" t="n"/>
      <c r="E1629" s="6" t="n"/>
      <c r="F1629" s="6" t="n"/>
      <c r="G1629" s="5" t="n"/>
      <c r="H1629" s="5" t="n"/>
      <c r="I1629" s="6" t="n"/>
      <c r="J1629" s="6" t="n"/>
      <c r="K1629" s="6" t="n"/>
      <c r="L1629" s="6" t="n"/>
      <c r="M1629" s="20" t="n"/>
      <c r="N1629" s="13" t="n"/>
      <c r="O1629" s="30" t="n"/>
      <c r="P1629" s="13" t="n"/>
      <c r="Q1629" s="15" t="n"/>
      <c r="R1629" s="17" t="n"/>
      <c r="S1629" s="17" t="n"/>
      <c r="T1629" s="19">
        <f>(Q1629*P1629)*(1-R1629)</f>
        <v/>
      </c>
    </row>
    <row r="1630" ht="16" customHeight="1">
      <c r="B1630" s="1" t="n">
        <v>57</v>
      </c>
      <c r="C1630" s="5" t="n"/>
      <c r="D1630" s="6" t="n"/>
      <c r="E1630" s="6" t="n"/>
      <c r="F1630" s="6" t="n"/>
      <c r="G1630" s="5" t="n"/>
      <c r="H1630" s="5" t="n"/>
      <c r="I1630" s="6" t="n"/>
      <c r="J1630" s="6" t="n"/>
      <c r="K1630" s="6" t="n"/>
      <c r="L1630" s="6" t="n"/>
      <c r="M1630" s="32" t="n"/>
      <c r="N1630" s="13" t="n"/>
      <c r="O1630" s="30" t="n"/>
      <c r="P1630" s="13" t="n"/>
      <c r="Q1630" s="15" t="n"/>
      <c r="R1630" s="17" t="n"/>
      <c r="S1630" s="17" t="n"/>
      <c r="T1630" s="19">
        <f>(Q1630*P1630)*(1-R1630)</f>
        <v/>
      </c>
    </row>
    <row r="1631" ht="16" customHeight="1">
      <c r="B1631" s="1" t="n">
        <v>58</v>
      </c>
      <c r="C1631" s="5" t="n"/>
      <c r="D1631" s="6" t="n"/>
      <c r="E1631" s="6" t="n"/>
      <c r="F1631" s="6" t="n"/>
      <c r="G1631" s="5" t="n"/>
      <c r="H1631" s="5" t="n"/>
      <c r="I1631" s="6" t="n"/>
      <c r="J1631" s="6" t="n"/>
      <c r="K1631" s="6" t="n"/>
      <c r="L1631" s="6" t="n"/>
      <c r="M1631" s="32" t="n"/>
      <c r="N1631" s="13" t="n"/>
      <c r="O1631" s="30" t="n"/>
      <c r="P1631" s="13" t="n"/>
      <c r="Q1631" s="15" t="n"/>
      <c r="R1631" s="17" t="n"/>
      <c r="S1631" s="17" t="n"/>
      <c r="T1631" s="19">
        <f>(Q1631*P1631)*(1-R1631)</f>
        <v/>
      </c>
    </row>
    <row r="1632" ht="16" customHeight="1">
      <c r="B1632" s="1" t="n">
        <v>1</v>
      </c>
      <c r="C1632" s="5" t="n"/>
      <c r="D1632" s="6" t="n"/>
      <c r="E1632" s="6" t="n"/>
      <c r="F1632" s="6" t="n"/>
      <c r="G1632" s="5" t="n"/>
      <c r="H1632" s="5" t="n"/>
      <c r="I1632" s="6" t="n"/>
      <c r="J1632" s="6" t="n"/>
      <c r="K1632" s="6" t="n"/>
      <c r="L1632" s="6" t="n"/>
      <c r="M1632" s="20" t="n"/>
      <c r="N1632" s="13" t="n"/>
      <c r="O1632" s="30" t="n"/>
      <c r="P1632" s="13" t="n"/>
      <c r="Q1632" s="15" t="n"/>
      <c r="R1632" s="17" t="n"/>
      <c r="S1632" s="17" t="n"/>
      <c r="T1632" s="19">
        <f>(Q1632*P1632)*(1-R1632)</f>
        <v/>
      </c>
    </row>
    <row r="1633" ht="16" customHeight="1">
      <c r="B1633" s="1" t="n">
        <v>2</v>
      </c>
      <c r="C1633" s="5" t="n"/>
      <c r="D1633" s="6" t="n"/>
      <c r="E1633" s="6" t="n"/>
      <c r="F1633" s="6" t="n"/>
      <c r="G1633" s="5" t="n"/>
      <c r="H1633" s="5" t="n"/>
      <c r="I1633" s="6" t="n"/>
      <c r="J1633" s="6" t="n"/>
      <c r="K1633" s="6" t="n"/>
      <c r="L1633" s="6" t="n"/>
      <c r="M1633" s="20" t="n"/>
      <c r="N1633" s="13" t="n"/>
      <c r="O1633" s="30" t="n"/>
      <c r="P1633" s="13" t="n"/>
      <c r="Q1633" s="15" t="n"/>
      <c r="R1633" s="17" t="n"/>
      <c r="S1633" s="17" t="n"/>
      <c r="T1633" s="19">
        <f>(Q1633*P1633)*(1-R1633)</f>
        <v/>
      </c>
    </row>
    <row r="1634" ht="16" customHeight="1">
      <c r="B1634" s="1" t="n">
        <v>3</v>
      </c>
      <c r="C1634" s="5" t="n"/>
      <c r="D1634" s="6" t="n"/>
      <c r="E1634" s="6" t="n"/>
      <c r="F1634" s="6" t="n"/>
      <c r="G1634" s="5" t="n"/>
      <c r="H1634" s="5" t="n"/>
      <c r="I1634" s="6" t="n"/>
      <c r="J1634" s="6" t="n"/>
      <c r="K1634" s="6" t="n"/>
      <c r="L1634" s="6" t="n"/>
      <c r="M1634" s="20" t="n"/>
      <c r="N1634" s="13" t="n"/>
      <c r="O1634" s="30" t="n"/>
      <c r="P1634" s="13" t="n"/>
      <c r="Q1634" s="15" t="n"/>
      <c r="R1634" s="17" t="n"/>
      <c r="S1634" s="17" t="n"/>
      <c r="T1634" s="19">
        <f>(Q1634*P1634)*(1-R1634)</f>
        <v/>
      </c>
    </row>
    <row r="1635" ht="16" customHeight="1">
      <c r="B1635" s="1" t="n">
        <v>4</v>
      </c>
      <c r="C1635" s="5" t="n"/>
      <c r="D1635" s="6" t="n"/>
      <c r="E1635" s="6" t="n"/>
      <c r="F1635" s="6" t="n"/>
      <c r="G1635" s="5" t="n"/>
      <c r="H1635" s="5" t="n"/>
      <c r="I1635" s="6" t="n"/>
      <c r="J1635" s="6" t="n"/>
      <c r="K1635" s="6" t="n"/>
      <c r="L1635" s="6" t="n"/>
      <c r="M1635" s="20" t="n"/>
      <c r="N1635" s="13" t="n"/>
      <c r="O1635" s="30" t="n"/>
      <c r="P1635" s="13" t="n"/>
      <c r="Q1635" s="15" t="n"/>
      <c r="R1635" s="17" t="n"/>
      <c r="S1635" s="17" t="n"/>
      <c r="T1635" s="19">
        <f>(Q1635*P1635)*(1-R1635)</f>
        <v/>
      </c>
    </row>
    <row r="1636" ht="16" customHeight="1">
      <c r="B1636" s="1" t="n">
        <v>5</v>
      </c>
      <c r="C1636" s="5" t="n"/>
      <c r="D1636" s="6" t="n"/>
      <c r="E1636" s="6" t="n"/>
      <c r="F1636" s="6" t="n"/>
      <c r="G1636" s="5" t="n"/>
      <c r="H1636" s="5" t="n"/>
      <c r="I1636" s="6" t="n"/>
      <c r="J1636" s="6" t="n"/>
      <c r="K1636" s="6" t="n"/>
      <c r="L1636" s="6" t="n"/>
      <c r="M1636" s="20" t="n"/>
      <c r="N1636" s="13" t="n"/>
      <c r="O1636" s="30" t="n"/>
      <c r="P1636" s="13" t="n"/>
      <c r="Q1636" s="15" t="n"/>
      <c r="R1636" s="17" t="n"/>
      <c r="S1636" s="17" t="n"/>
      <c r="T1636" s="19">
        <f>(Q1636*P1636)*(1-R1636)</f>
        <v/>
      </c>
    </row>
    <row r="1637" ht="16" customHeight="1">
      <c r="B1637" s="1" t="n">
        <v>6</v>
      </c>
      <c r="C1637" s="5" t="n"/>
      <c r="D1637" s="6" t="n"/>
      <c r="E1637" s="6" t="n"/>
      <c r="F1637" s="6" t="n"/>
      <c r="G1637" s="5" t="n"/>
      <c r="H1637" s="5" t="n"/>
      <c r="I1637" s="6" t="n"/>
      <c r="J1637" s="6" t="n"/>
      <c r="K1637" s="6" t="n"/>
      <c r="L1637" s="6" t="n"/>
      <c r="M1637" s="20" t="n"/>
      <c r="N1637" s="13" t="n"/>
      <c r="O1637" s="30" t="n"/>
      <c r="P1637" s="13" t="n"/>
      <c r="Q1637" s="15" t="n"/>
      <c r="R1637" s="17" t="n"/>
      <c r="S1637" s="17" t="n"/>
      <c r="T1637" s="19">
        <f>(Q1637*P1637)*(1-R1637)</f>
        <v/>
      </c>
    </row>
    <row r="1638" ht="16" customHeight="1">
      <c r="B1638" s="1" t="n">
        <v>7</v>
      </c>
      <c r="C1638" s="5" t="n"/>
      <c r="D1638" s="6" t="n"/>
      <c r="E1638" s="6" t="n"/>
      <c r="F1638" s="6" t="n"/>
      <c r="G1638" s="5" t="n"/>
      <c r="H1638" s="5" t="n"/>
      <c r="I1638" s="6" t="n"/>
      <c r="J1638" s="6" t="n"/>
      <c r="K1638" s="6" t="n"/>
      <c r="L1638" s="6" t="n"/>
      <c r="M1638" s="20" t="n"/>
      <c r="N1638" s="13" t="n"/>
      <c r="O1638" s="30" t="n"/>
      <c r="P1638" s="13" t="n"/>
      <c r="Q1638" s="15" t="n"/>
      <c r="R1638" s="17" t="n"/>
      <c r="S1638" s="17" t="n"/>
      <c r="T1638" s="19">
        <f>(Q1638*P1638)*(1-R1638)</f>
        <v/>
      </c>
    </row>
    <row r="1639" ht="16" customHeight="1">
      <c r="B1639" s="1" t="n">
        <v>8</v>
      </c>
      <c r="C1639" s="5" t="n"/>
      <c r="D1639" s="6" t="n"/>
      <c r="E1639" s="6" t="n"/>
      <c r="F1639" s="6" t="n"/>
      <c r="G1639" s="5" t="n"/>
      <c r="H1639" s="5" t="n"/>
      <c r="I1639" s="6" t="n"/>
      <c r="J1639" s="6" t="n"/>
      <c r="K1639" s="6" t="n"/>
      <c r="L1639" s="6" t="n"/>
      <c r="M1639" s="20" t="n"/>
      <c r="N1639" s="13" t="n"/>
      <c r="O1639" s="30" t="n"/>
      <c r="P1639" s="13" t="n"/>
      <c r="Q1639" s="15" t="n"/>
      <c r="R1639" s="17" t="n"/>
      <c r="S1639" s="17" t="n"/>
      <c r="T1639" s="19">
        <f>(Q1639*P1639)*(1-R1639)</f>
        <v/>
      </c>
    </row>
    <row r="1640" ht="16" customHeight="1">
      <c r="B1640" s="1" t="n">
        <v>9</v>
      </c>
      <c r="C1640" s="5" t="n"/>
      <c r="D1640" s="6" t="n"/>
      <c r="E1640" s="6" t="n"/>
      <c r="F1640" s="6" t="n"/>
      <c r="G1640" s="5" t="n"/>
      <c r="H1640" s="5" t="n"/>
      <c r="I1640" s="6" t="n"/>
      <c r="J1640" s="6" t="n"/>
      <c r="K1640" s="6" t="n"/>
      <c r="L1640" s="6" t="n"/>
      <c r="M1640" s="20" t="n"/>
      <c r="N1640" s="13" t="n"/>
      <c r="O1640" s="30" t="n"/>
      <c r="P1640" s="13" t="n"/>
      <c r="Q1640" s="15" t="n"/>
      <c r="R1640" s="17" t="n"/>
      <c r="S1640" s="17" t="n"/>
      <c r="T1640" s="19">
        <f>(Q1640*P1640)*(1-R1640)</f>
        <v/>
      </c>
    </row>
    <row r="1641" ht="16" customHeight="1">
      <c r="B1641" s="1" t="n">
        <v>10</v>
      </c>
      <c r="C1641" s="5" t="n"/>
      <c r="D1641" s="6" t="n"/>
      <c r="E1641" s="6" t="n"/>
      <c r="F1641" s="6" t="n"/>
      <c r="G1641" s="5" t="n"/>
      <c r="H1641" s="5" t="n"/>
      <c r="I1641" s="6" t="n"/>
      <c r="J1641" s="6" t="n"/>
      <c r="K1641" s="6" t="n"/>
      <c r="L1641" s="6" t="n"/>
      <c r="M1641" s="20" t="n"/>
      <c r="N1641" s="13" t="n"/>
      <c r="O1641" s="30" t="n"/>
      <c r="P1641" s="13" t="n"/>
      <c r="Q1641" s="15" t="n"/>
      <c r="R1641" s="17" t="n"/>
      <c r="S1641" s="17" t="n"/>
      <c r="T1641" s="19">
        <f>(Q1641*P1641)*(1-R1641)</f>
        <v/>
      </c>
    </row>
    <row r="1642" ht="16" customHeight="1">
      <c r="B1642" s="1" t="n">
        <v>11</v>
      </c>
      <c r="C1642" s="5" t="n"/>
      <c r="D1642" s="6" t="n"/>
      <c r="E1642" s="6" t="n"/>
      <c r="F1642" s="6" t="n"/>
      <c r="G1642" s="5" t="n"/>
      <c r="H1642" s="5" t="n"/>
      <c r="I1642" s="6" t="n"/>
      <c r="J1642" s="6" t="n"/>
      <c r="K1642" s="6" t="n"/>
      <c r="L1642" s="6" t="n"/>
      <c r="M1642" s="20" t="n"/>
      <c r="N1642" s="13" t="n"/>
      <c r="O1642" s="30" t="n"/>
      <c r="P1642" s="13" t="n"/>
      <c r="Q1642" s="15" t="n"/>
      <c r="R1642" s="17" t="n"/>
      <c r="S1642" s="17" t="n"/>
      <c r="T1642" s="19">
        <f>(Q1642*P1642)*(1-R1642)</f>
        <v/>
      </c>
    </row>
    <row r="1643" ht="16" customHeight="1">
      <c r="B1643" s="1" t="n">
        <v>12</v>
      </c>
      <c r="C1643" s="5" t="n"/>
      <c r="D1643" s="6" t="n"/>
      <c r="E1643" s="6" t="n"/>
      <c r="F1643" s="6" t="n"/>
      <c r="G1643" s="5" t="n"/>
      <c r="H1643" s="5" t="n"/>
      <c r="I1643" s="6" t="n"/>
      <c r="J1643" s="6" t="n"/>
      <c r="K1643" s="6" t="n"/>
      <c r="L1643" s="6" t="inlineStr">
        <is>
          <t>Ormat</t>
        </is>
      </c>
      <c r="M1643" s="20" t="inlineStr">
        <is>
          <t>955.070.841.1</t>
        </is>
      </c>
      <c r="N1643" s="20" t="inlineStr">
        <is>
          <t>AJ22-0803</t>
        </is>
      </c>
      <c r="O1643" s="30" t="inlineStr">
        <is>
          <t>V</t>
        </is>
      </c>
      <c r="P1643" s="13" t="n">
        <v>1</v>
      </c>
      <c r="Q1643" s="15" t="n">
        <v>308</v>
      </c>
      <c r="R1643" s="17" t="n">
        <v>0</v>
      </c>
      <c r="S1643" s="17" t="n"/>
      <c r="T1643" s="19">
        <f>(Q1643*P1643)*(1-R1643)</f>
        <v/>
      </c>
    </row>
    <row r="1644" ht="16" customHeight="1">
      <c r="B1644" s="1" t="n">
        <v>13</v>
      </c>
      <c r="C1644" s="5" t="n"/>
      <c r="D1644" s="6" t="n"/>
      <c r="E1644" s="6" t="n"/>
      <c r="F1644" s="6" t="n"/>
      <c r="G1644" s="5" t="n"/>
      <c r="H1644" s="5" t="n"/>
      <c r="I1644" s="6" t="n"/>
      <c r="J1644" s="6" t="n"/>
      <c r="K1644" s="6" t="n"/>
      <c r="L1644" s="6" t="n"/>
      <c r="M1644" s="20" t="n"/>
      <c r="N1644" s="13" t="n"/>
      <c r="O1644" s="30" t="n"/>
      <c r="P1644" s="13" t="n"/>
      <c r="Q1644" s="15" t="n"/>
      <c r="R1644" s="17" t="n"/>
      <c r="S1644" s="17" t="n"/>
      <c r="T1644" s="19">
        <f>(Q1644*P1644)*(1-R1644)</f>
        <v/>
      </c>
    </row>
    <row r="1645" ht="16" customHeight="1">
      <c r="B1645" s="1" t="n">
        <v>14</v>
      </c>
      <c r="C1645" s="5" t="n"/>
      <c r="D1645" s="6" t="n"/>
      <c r="E1645" s="6" t="n"/>
      <c r="F1645" s="6" t="n"/>
      <c r="G1645" s="5" t="n"/>
      <c r="H1645" s="5" t="n"/>
      <c r="I1645" s="6" t="n"/>
      <c r="J1645" s="6" t="n"/>
      <c r="K1645" s="6" t="n"/>
      <c r="L1645" s="6" t="n"/>
      <c r="M1645" s="20" t="n"/>
      <c r="N1645" s="13" t="n"/>
      <c r="O1645" s="30" t="n"/>
      <c r="P1645" s="13" t="n"/>
      <c r="Q1645" s="15" t="n"/>
      <c r="R1645" s="17" t="n"/>
      <c r="S1645" s="17" t="n"/>
      <c r="T1645" s="19">
        <f>(Q1645*P1645)*(1-R1645)</f>
        <v/>
      </c>
    </row>
    <row r="1646" ht="16" customHeight="1">
      <c r="B1646" s="1" t="n">
        <v>15</v>
      </c>
      <c r="C1646" s="5" t="n"/>
      <c r="D1646" s="6" t="n"/>
      <c r="E1646" s="6" t="n"/>
      <c r="F1646" s="6" t="n"/>
      <c r="G1646" s="5" t="n"/>
      <c r="H1646" s="5" t="n"/>
      <c r="I1646" s="6" t="n"/>
      <c r="J1646" s="6" t="n"/>
      <c r="K1646" s="6" t="n"/>
      <c r="L1646" s="6" t="n"/>
      <c r="M1646" s="20" t="n"/>
      <c r="N1646" s="13" t="n"/>
      <c r="O1646" s="30" t="n"/>
      <c r="P1646" s="13" t="n"/>
      <c r="Q1646" s="15" t="n"/>
      <c r="R1646" s="17" t="n"/>
      <c r="S1646" s="17" t="n"/>
      <c r="T1646" s="19">
        <f>(Q1646*P1646)*(1-R1646)</f>
        <v/>
      </c>
    </row>
    <row r="1647" ht="16" customHeight="1">
      <c r="B1647" s="1" t="n">
        <v>16</v>
      </c>
      <c r="C1647" s="5" t="n"/>
      <c r="D1647" s="6" t="n"/>
      <c r="E1647" s="6" t="n"/>
      <c r="F1647" s="6" t="n"/>
      <c r="G1647" s="5" t="n"/>
      <c r="H1647" s="5" t="n"/>
      <c r="I1647" s="6" t="n"/>
      <c r="J1647" s="6" t="n"/>
      <c r="K1647" s="6" t="n"/>
      <c r="L1647" s="6" t="inlineStr">
        <is>
          <t>Ormat</t>
        </is>
      </c>
      <c r="M1647" s="20" t="inlineStr">
        <is>
          <t>955.070.839.1</t>
        </is>
      </c>
      <c r="N1647" s="13" t="inlineStr">
        <is>
          <t>AJ23-0501</t>
        </is>
      </c>
      <c r="O1647" s="30" t="inlineStr">
        <is>
          <t>V</t>
        </is>
      </c>
      <c r="P1647" s="13" t="n">
        <v>5</v>
      </c>
      <c r="Q1647" s="15" t="n">
        <v>200</v>
      </c>
      <c r="R1647" s="17" t="n">
        <v>0</v>
      </c>
      <c r="S1647" s="17" t="n"/>
      <c r="T1647" s="19">
        <f>(Q1647*P1647)*(1-R1647)</f>
        <v/>
      </c>
    </row>
    <row r="1648" ht="16" customHeight="1">
      <c r="B1648" s="1" t="n">
        <v>17</v>
      </c>
      <c r="C1648" s="5" t="n"/>
      <c r="D1648" s="6" t="n"/>
      <c r="E1648" s="6" t="n"/>
      <c r="F1648" s="6" t="n"/>
      <c r="G1648" s="5" t="n"/>
      <c r="H1648" s="5" t="n"/>
      <c r="I1648" s="6" t="n"/>
      <c r="J1648" s="6" t="n"/>
      <c r="K1648" s="6" t="n"/>
      <c r="L1648" s="6" t="n"/>
      <c r="M1648" s="20" t="n"/>
      <c r="N1648" s="13" t="n"/>
      <c r="O1648" s="30" t="n"/>
      <c r="P1648" s="13" t="n"/>
      <c r="Q1648" s="15" t="n"/>
      <c r="R1648" s="17" t="n"/>
      <c r="S1648" s="17" t="n"/>
      <c r="T1648" s="19">
        <f>(Q1648*P1648)*(1-R1648)</f>
        <v/>
      </c>
    </row>
    <row r="1649" ht="16" customHeight="1">
      <c r="B1649" s="1" t="n">
        <v>18</v>
      </c>
      <c r="C1649" s="5" t="n"/>
      <c r="D1649" s="6" t="n"/>
      <c r="E1649" s="6" t="n"/>
      <c r="F1649" s="6" t="n"/>
      <c r="G1649" s="5" t="n"/>
      <c r="H1649" s="5" t="n"/>
      <c r="I1649" s="6" t="n"/>
      <c r="J1649" s="6" t="n"/>
      <c r="K1649" s="6" t="n"/>
      <c r="L1649" s="6" t="n"/>
      <c r="M1649" s="20" t="n"/>
      <c r="N1649" s="13" t="n"/>
      <c r="O1649" s="30" t="n"/>
      <c r="P1649" s="13" t="n"/>
      <c r="Q1649" s="15" t="n"/>
      <c r="R1649" s="17" t="n"/>
      <c r="S1649" s="17" t="n"/>
      <c r="T1649" s="19">
        <f>(Q1649*P1649)*(1-R1649)</f>
        <v/>
      </c>
    </row>
    <row r="1650" ht="16" customHeight="1">
      <c r="B1650" s="1" t="n">
        <v>19</v>
      </c>
      <c r="C1650" s="5" t="n"/>
      <c r="D1650" s="6" t="n"/>
      <c r="E1650" s="6" t="n"/>
      <c r="F1650" s="6" t="n"/>
      <c r="G1650" s="5" t="n"/>
      <c r="H1650" s="5" t="n"/>
      <c r="I1650" s="6" t="n"/>
      <c r="J1650" s="6" t="n"/>
      <c r="K1650" s="6" t="n"/>
      <c r="L1650" s="6" t="n"/>
      <c r="M1650" s="20" t="n"/>
      <c r="N1650" s="13" t="n"/>
      <c r="O1650" s="30" t="n"/>
      <c r="P1650" s="13" t="n"/>
      <c r="Q1650" s="15" t="n"/>
      <c r="R1650" s="17" t="n"/>
      <c r="S1650" s="17" t="n"/>
      <c r="T1650" s="19">
        <f>(Q1650*P1650)*(1-R1650)</f>
        <v/>
      </c>
    </row>
    <row r="1651" ht="16" customHeight="1">
      <c r="B1651" s="1" t="n">
        <v>20</v>
      </c>
      <c r="C1651" s="5" t="n"/>
      <c r="D1651" s="6" t="n"/>
      <c r="E1651" s="6" t="n"/>
      <c r="F1651" s="6" t="n"/>
      <c r="G1651" s="5" t="n"/>
      <c r="H1651" s="5" t="n"/>
      <c r="I1651" s="6" t="n"/>
      <c r="J1651" s="6" t="n"/>
      <c r="K1651" s="6" t="n"/>
      <c r="L1651" s="6" t="n"/>
      <c r="M1651" s="20" t="n"/>
      <c r="N1651" s="13" t="n"/>
      <c r="O1651" s="30" t="n"/>
      <c r="P1651" s="13" t="n"/>
      <c r="Q1651" s="15" t="n"/>
      <c r="R1651" s="17" t="n"/>
      <c r="S1651" s="17" t="n"/>
      <c r="T1651" s="19">
        <f>(Q1651*P1651)*(1-R1651)</f>
        <v/>
      </c>
    </row>
    <row r="1652" ht="16" customHeight="1">
      <c r="B1652" s="1" t="n">
        <v>21</v>
      </c>
      <c r="C1652" s="5" t="n"/>
      <c r="D1652" s="6" t="n"/>
      <c r="E1652" s="6" t="n"/>
      <c r="F1652" s="6" t="n"/>
      <c r="G1652" s="5" t="n"/>
      <c r="H1652" s="5" t="n"/>
      <c r="I1652" s="6" t="n"/>
      <c r="J1652" s="6" t="n"/>
      <c r="K1652" s="6" t="n"/>
      <c r="L1652" s="6" t="n"/>
      <c r="M1652" s="20" t="n"/>
      <c r="N1652" s="13" t="n"/>
      <c r="O1652" s="30" t="n"/>
      <c r="P1652" s="13" t="n"/>
      <c r="Q1652" s="15" t="n"/>
      <c r="R1652" s="17" t="n"/>
      <c r="S1652" s="17" t="n"/>
      <c r="T1652" s="19">
        <f>(Q1652*P1652)*(1-R1652)</f>
        <v/>
      </c>
    </row>
    <row r="1653" ht="16" customHeight="1">
      <c r="B1653" s="1" t="n">
        <v>22</v>
      </c>
      <c r="C1653" s="5" t="n"/>
      <c r="D1653" s="6" t="n"/>
      <c r="E1653" s="6" t="n"/>
      <c r="F1653" s="6" t="n"/>
      <c r="G1653" s="5" t="n"/>
      <c r="H1653" s="5" t="n"/>
      <c r="I1653" s="6" t="n"/>
      <c r="J1653" s="6" t="n"/>
      <c r="K1653" s="6" t="n"/>
      <c r="L1653" s="6" t="n"/>
      <c r="M1653" s="20" t="n"/>
      <c r="N1653" s="13" t="n"/>
      <c r="O1653" s="30" t="n"/>
      <c r="P1653" s="13" t="n"/>
      <c r="Q1653" s="15" t="n"/>
      <c r="R1653" s="17" t="n"/>
      <c r="S1653" s="17" t="n"/>
      <c r="T1653" s="19">
        <f>(Q1653*P1653)*(1-R1653)</f>
        <v/>
      </c>
    </row>
    <row r="1654" ht="16" customHeight="1">
      <c r="B1654" s="1" t="n">
        <v>23</v>
      </c>
      <c r="C1654" s="5" t="n"/>
      <c r="D1654" s="6" t="n"/>
      <c r="E1654" s="6" t="n"/>
      <c r="F1654" s="6" t="n"/>
      <c r="G1654" s="5" t="n"/>
      <c r="H1654" s="5" t="n"/>
      <c r="I1654" s="6" t="n"/>
      <c r="J1654" s="6" t="n"/>
      <c r="K1654" s="6" t="n"/>
      <c r="L1654" s="6" t="n"/>
      <c r="M1654" s="20" t="n"/>
      <c r="N1654" s="13" t="n"/>
      <c r="O1654" s="30" t="n"/>
      <c r="P1654" s="13" t="n"/>
      <c r="Q1654" s="15" t="n"/>
      <c r="R1654" s="17" t="n"/>
      <c r="S1654" s="17" t="n"/>
      <c r="T1654" s="19" t="n"/>
    </row>
    <row r="1655" ht="16" customHeight="1">
      <c r="B1655" s="1" t="n">
        <v>24</v>
      </c>
      <c r="C1655" s="5" t="n"/>
      <c r="D1655" s="6" t="n"/>
      <c r="E1655" s="6" t="n"/>
      <c r="F1655" s="6" t="n"/>
      <c r="G1655" s="5" t="n"/>
      <c r="H1655" s="5" t="n"/>
      <c r="I1655" s="6" t="n"/>
      <c r="J1655" s="6" t="n"/>
      <c r="K1655" s="6" t="n"/>
      <c r="L1655" s="6" t="n"/>
      <c r="M1655" s="20" t="n"/>
      <c r="N1655" s="13" t="n"/>
      <c r="O1655" s="30" t="n"/>
      <c r="P1655" s="13" t="n"/>
      <c r="Q1655" s="15" t="n"/>
      <c r="R1655" s="17" t="n"/>
      <c r="S1655" s="17" t="n"/>
      <c r="T1655" s="19">
        <f>(Q1655*P1655)*(1-R1655)</f>
        <v/>
      </c>
    </row>
    <row r="1656" ht="16" customHeight="1">
      <c r="B1656" s="1" t="n">
        <v>25</v>
      </c>
      <c r="C1656" s="5" t="n"/>
      <c r="D1656" s="6" t="n"/>
      <c r="E1656" s="6" t="n"/>
      <c r="F1656" s="6" t="n"/>
      <c r="G1656" s="5" t="n"/>
      <c r="H1656" s="5" t="n"/>
      <c r="I1656" s="6" t="n"/>
      <c r="J1656" s="6" t="n"/>
      <c r="K1656" s="6" t="n"/>
      <c r="L1656" s="6" t="n"/>
      <c r="M1656" s="20" t="n"/>
      <c r="N1656" s="13" t="n"/>
      <c r="O1656" s="30" t="n"/>
      <c r="P1656" s="13" t="n"/>
      <c r="Q1656" s="15" t="n"/>
      <c r="R1656" s="17" t="n"/>
      <c r="S1656" s="17" t="n"/>
      <c r="T1656" s="19">
        <f>(Q1656*P1656)*(1-R1656)</f>
        <v/>
      </c>
    </row>
    <row r="1657" ht="16" customHeight="1">
      <c r="B1657" s="1" t="n">
        <v>26</v>
      </c>
      <c r="C1657" s="5" t="n"/>
      <c r="D1657" s="6" t="n"/>
      <c r="E1657" s="6" t="n"/>
      <c r="F1657" s="6" t="n"/>
      <c r="G1657" s="5" t="n"/>
      <c r="H1657" s="5" t="n"/>
      <c r="I1657" s="6" t="n"/>
      <c r="J1657" s="6" t="n"/>
      <c r="K1657" s="6" t="n"/>
      <c r="L1657" s="6" t="n"/>
      <c r="M1657" s="20" t="n"/>
      <c r="N1657" s="13" t="n"/>
      <c r="O1657" s="30" t="n"/>
      <c r="P1657" s="13" t="n"/>
      <c r="Q1657" s="15" t="n"/>
      <c r="R1657" s="17" t="n"/>
      <c r="S1657" s="17" t="n"/>
      <c r="T1657" s="19">
        <f>(Q1657*P1657)*(1-R1657)</f>
        <v/>
      </c>
    </row>
    <row r="1658" ht="16" customHeight="1">
      <c r="B1658" s="1" t="n">
        <v>27</v>
      </c>
      <c r="C1658" s="5" t="n"/>
      <c r="D1658" s="6" t="n"/>
      <c r="E1658" s="6" t="n"/>
      <c r="F1658" s="6" t="n"/>
      <c r="G1658" s="5" t="n"/>
      <c r="H1658" s="5" t="n"/>
      <c r="I1658" s="6" t="n"/>
      <c r="J1658" s="6" t="n"/>
      <c r="K1658" s="6" t="n"/>
      <c r="L1658" s="13" t="n"/>
      <c r="M1658" s="13" t="n"/>
      <c r="N1658" s="13" t="n"/>
      <c r="O1658" s="13" t="n"/>
      <c r="P1658" s="13" t="n"/>
      <c r="Q1658" s="13" t="n"/>
      <c r="R1658" s="13" t="n"/>
      <c r="S1658" s="13" t="n"/>
      <c r="T1658" s="19">
        <f>(Q1658*P1658)*(1-R1658)</f>
        <v/>
      </c>
    </row>
    <row r="1659" ht="16" customHeight="1">
      <c r="B1659" s="1" t="n">
        <v>28</v>
      </c>
      <c r="C1659" s="5" t="n"/>
      <c r="D1659" s="6" t="n"/>
      <c r="E1659" s="6" t="n"/>
      <c r="F1659" s="6" t="n"/>
      <c r="G1659" s="5" t="n"/>
      <c r="H1659" s="5" t="n"/>
      <c r="I1659" s="6" t="n"/>
      <c r="J1659" s="6" t="n"/>
      <c r="K1659" s="6" t="n"/>
      <c r="L1659" s="6" t="n"/>
      <c r="M1659" s="32" t="n"/>
      <c r="N1659" s="13" t="n"/>
      <c r="O1659" s="30" t="n"/>
      <c r="P1659" s="13" t="n"/>
      <c r="Q1659" s="15" t="n"/>
      <c r="R1659" s="17" t="n"/>
      <c r="S1659" s="17" t="n"/>
      <c r="T1659" s="19">
        <f>(Q1659*P1659)*(1-R1659)</f>
        <v/>
      </c>
    </row>
    <row r="1660" ht="16" customHeight="1">
      <c r="B1660" s="1" t="n">
        <v>35</v>
      </c>
      <c r="C1660" s="5" t="n"/>
      <c r="D1660" s="6" t="n"/>
      <c r="E1660" s="6" t="n"/>
      <c r="F1660" s="6" t="n"/>
      <c r="G1660" s="5" t="n"/>
      <c r="H1660" s="5" t="n"/>
      <c r="I1660" s="6" t="n"/>
      <c r="J1660" s="6" t="n"/>
      <c r="K1660" s="6" t="n"/>
      <c r="L1660" s="6" t="n"/>
      <c r="M1660" s="20" t="n"/>
      <c r="N1660" s="13" t="n"/>
      <c r="O1660" s="30" t="n"/>
      <c r="P1660" s="13" t="n"/>
      <c r="Q1660" s="15" t="n"/>
      <c r="R1660" s="17" t="n"/>
      <c r="S1660" s="17" t="n"/>
      <c r="T1660" s="19">
        <f>(Q1660*P1660)*(1-R1660)</f>
        <v/>
      </c>
    </row>
    <row r="1661" ht="16" customHeight="1">
      <c r="B1661" s="1" t="n">
        <v>36</v>
      </c>
      <c r="C1661" s="5" t="n"/>
      <c r="D1661" s="6" t="n"/>
      <c r="E1661" s="6" t="n"/>
      <c r="F1661" s="6" t="n"/>
      <c r="G1661" s="5" t="n"/>
      <c r="H1661" s="5" t="n"/>
      <c r="I1661" s="6" t="n"/>
      <c r="J1661" s="6" t="n"/>
      <c r="K1661" s="6" t="n"/>
      <c r="L1661" s="6" t="n"/>
      <c r="M1661" s="20" t="n"/>
      <c r="N1661" s="13" t="n"/>
      <c r="O1661" s="30" t="n"/>
      <c r="P1661" s="13" t="n"/>
      <c r="Q1661" s="15" t="n"/>
      <c r="R1661" s="17" t="n"/>
      <c r="S1661" s="17" t="n"/>
      <c r="T1661" s="19">
        <f>(Q1661*P1661)*(1-R1661)</f>
        <v/>
      </c>
    </row>
    <row r="1662" ht="16" customHeight="1">
      <c r="B1662" s="1" t="n">
        <v>37</v>
      </c>
      <c r="C1662" s="5" t="n"/>
      <c r="D1662" s="6" t="n"/>
      <c r="E1662" s="6" t="n"/>
      <c r="F1662" s="6" t="n"/>
      <c r="G1662" s="5" t="n"/>
      <c r="H1662" s="5" t="n"/>
      <c r="I1662" s="6" t="n"/>
      <c r="J1662" s="6" t="n"/>
      <c r="K1662" s="6" t="n"/>
      <c r="L1662" s="6" t="n"/>
      <c r="M1662" s="20" t="n"/>
      <c r="N1662" s="13" t="n"/>
      <c r="O1662" s="30" t="n"/>
      <c r="P1662" s="13" t="n"/>
      <c r="Q1662" s="15" t="n"/>
      <c r="R1662" s="17" t="n"/>
      <c r="S1662" s="17" t="n"/>
      <c r="T1662" s="19">
        <f>(Q1662*P1662)*(1-R1662)</f>
        <v/>
      </c>
    </row>
    <row r="1663" ht="16" customHeight="1">
      <c r="B1663" s="1" t="n">
        <v>38</v>
      </c>
      <c r="C1663" s="5" t="n"/>
      <c r="D1663" s="6" t="n"/>
      <c r="E1663" s="6" t="n"/>
      <c r="F1663" s="6" t="n"/>
      <c r="G1663" s="5" t="n"/>
      <c r="H1663" s="5" t="n"/>
      <c r="I1663" s="6" t="n"/>
      <c r="J1663" s="6" t="n"/>
      <c r="K1663" s="6" t="n"/>
    </row>
    <row r="1664" ht="16" customHeight="1">
      <c r="B1664" s="1" t="n">
        <v>39</v>
      </c>
      <c r="C1664" s="5" t="n"/>
      <c r="D1664" s="6" t="n"/>
      <c r="E1664" s="6" t="n"/>
      <c r="F1664" s="6" t="n"/>
      <c r="G1664" s="5" t="n"/>
      <c r="H1664" s="5" t="n"/>
      <c r="I1664" s="6" t="n"/>
      <c r="J1664" s="6" t="n"/>
      <c r="K1664" s="6" t="n"/>
    </row>
    <row r="1665" ht="16" customHeight="1">
      <c r="B1665" s="1" t="n">
        <v>40</v>
      </c>
      <c r="C1665" s="5" t="n"/>
      <c r="D1665" s="6" t="n"/>
      <c r="E1665" s="6" t="n"/>
      <c r="F1665" s="6" t="n"/>
      <c r="G1665" s="5" t="n"/>
      <c r="H1665" s="5" t="n"/>
      <c r="I1665" s="6" t="n"/>
      <c r="J1665" s="6" t="n"/>
      <c r="K1665" s="6" t="n"/>
    </row>
    <row r="1666" ht="16" customHeight="1">
      <c r="B1666" s="1" t="n">
        <v>41</v>
      </c>
      <c r="C1666" s="5" t="n"/>
      <c r="D1666" s="6" t="n"/>
      <c r="E1666" s="6" t="n"/>
      <c r="F1666" s="6" t="n"/>
      <c r="G1666" s="5" t="n"/>
      <c r="H1666" s="5" t="n"/>
      <c r="I1666" s="6" t="n"/>
      <c r="J1666" s="6" t="n"/>
      <c r="K1666" s="6" t="n"/>
      <c r="L1666" s="6" t="n"/>
      <c r="M1666" s="20" t="n"/>
      <c r="N1666" s="13" t="n"/>
      <c r="O1666" s="30" t="n"/>
      <c r="P1666" s="13" t="n"/>
      <c r="Q1666" s="15" t="n"/>
      <c r="R1666" s="17" t="n"/>
      <c r="S1666" s="17" t="n"/>
      <c r="T1666" s="19" t="n"/>
    </row>
    <row r="1667" ht="16" customHeight="1">
      <c r="B1667" s="1" t="n">
        <v>42</v>
      </c>
      <c r="C1667" s="5" t="n"/>
      <c r="D1667" s="6" t="n"/>
      <c r="E1667" s="6" t="n"/>
      <c r="F1667" s="6" t="n"/>
      <c r="G1667" s="5" t="n"/>
      <c r="H1667" s="5" t="n"/>
      <c r="I1667" s="6" t="n"/>
      <c r="J1667" s="6" t="n"/>
      <c r="K1667" s="6" t="n"/>
      <c r="L1667" s="6" t="n"/>
      <c r="M1667" s="32" t="n"/>
      <c r="N1667" s="13" t="n"/>
      <c r="O1667" s="30" t="n"/>
      <c r="P1667" s="13" t="n"/>
      <c r="Q1667" s="15" t="n"/>
      <c r="R1667" s="17" t="n"/>
      <c r="S1667" s="17" t="n"/>
      <c r="T1667" s="19">
        <f>(Q1667*P1667)*(1-R1667)</f>
        <v/>
      </c>
    </row>
    <row r="1668" ht="16" customHeight="1">
      <c r="B1668" s="1" t="n">
        <v>43</v>
      </c>
      <c r="C1668" s="5" t="n"/>
      <c r="D1668" s="6" t="n"/>
      <c r="E1668" s="6" t="n"/>
      <c r="F1668" s="6" t="n"/>
      <c r="G1668" s="5" t="n"/>
      <c r="H1668" s="5" t="n"/>
      <c r="I1668" s="6" t="n"/>
      <c r="J1668" s="6" t="n"/>
      <c r="K1668" s="6" t="n"/>
      <c r="L1668" s="6" t="n"/>
      <c r="M1668" s="32" t="n"/>
      <c r="N1668" s="13" t="n"/>
      <c r="O1668" s="30" t="n"/>
      <c r="P1668" s="13" t="n"/>
      <c r="Q1668" s="15" t="n"/>
      <c r="R1668" s="17" t="n"/>
      <c r="S1668" s="17" t="n"/>
      <c r="T1668" s="19">
        <f>(Q1668*P1668)*(1-R1668)</f>
        <v/>
      </c>
    </row>
    <row r="1669" ht="16" customHeight="1">
      <c r="B1669" s="1" t="n">
        <v>44</v>
      </c>
      <c r="C1669" s="5" t="n"/>
      <c r="D1669" s="6" t="n"/>
      <c r="E1669" s="6" t="n"/>
      <c r="F1669" s="6" t="n"/>
      <c r="G1669" s="5" t="n"/>
      <c r="H1669" s="5" t="n"/>
      <c r="I1669" s="6" t="n"/>
      <c r="J1669" s="6" t="n"/>
      <c r="K1669" s="6" t="n"/>
      <c r="L1669" s="6" t="n"/>
      <c r="M1669" s="32" t="n"/>
      <c r="N1669" s="13" t="n"/>
      <c r="O1669" s="30" t="n"/>
      <c r="P1669" s="13" t="n"/>
      <c r="Q1669" s="15" t="n"/>
      <c r="R1669" s="17" t="n"/>
      <c r="S1669" s="17" t="n"/>
      <c r="T1669" s="19">
        <f>(Q1669*P1669)*(1-R1669)</f>
        <v/>
      </c>
    </row>
    <row r="1670" ht="16" customHeight="1">
      <c r="B1670" s="1" t="n">
        <v>45</v>
      </c>
      <c r="C1670" s="5" t="n"/>
      <c r="D1670" s="6" t="n"/>
      <c r="E1670" s="6" t="n"/>
      <c r="F1670" s="6" t="n"/>
      <c r="G1670" s="5" t="n"/>
      <c r="H1670" s="5" t="n"/>
      <c r="I1670" s="6" t="n"/>
      <c r="J1670" s="6" t="n"/>
      <c r="K1670" s="6" t="n"/>
      <c r="L1670" s="6" t="n"/>
      <c r="M1670" s="32" t="n"/>
      <c r="N1670" s="13" t="n"/>
      <c r="O1670" s="30" t="n"/>
      <c r="P1670" s="13" t="n"/>
      <c r="Q1670" s="15" t="n"/>
      <c r="R1670" s="17" t="n"/>
      <c r="S1670" s="17" t="n"/>
      <c r="T1670" s="19">
        <f>(Q1670*P1670)*(1-R1670)</f>
        <v/>
      </c>
    </row>
    <row r="1671" ht="16" customHeight="1">
      <c r="B1671" s="1" t="n">
        <v>46</v>
      </c>
      <c r="C1671" s="5" t="n"/>
      <c r="D1671" s="6" t="n"/>
      <c r="E1671" s="6" t="n"/>
      <c r="F1671" s="6" t="n"/>
      <c r="G1671" s="5" t="n"/>
      <c r="H1671" s="5" t="n"/>
      <c r="I1671" s="6" t="n"/>
      <c r="J1671" s="6" t="n"/>
      <c r="K1671" s="6" t="n"/>
      <c r="L1671" s="6" t="n"/>
      <c r="M1671" s="32" t="n"/>
      <c r="N1671" s="13" t="n"/>
      <c r="O1671" s="30" t="n"/>
      <c r="P1671" s="13" t="n"/>
      <c r="Q1671" s="15" t="n"/>
      <c r="R1671" s="17" t="n"/>
      <c r="S1671" s="17" t="n"/>
      <c r="T1671" s="19">
        <f>(Q1671*P1671)*(1-R1671)</f>
        <v/>
      </c>
    </row>
    <row r="1672" ht="16" customHeight="1">
      <c r="B1672" s="1" t="n">
        <v>47</v>
      </c>
      <c r="C1672" s="5" t="n"/>
      <c r="D1672" s="6" t="n"/>
      <c r="E1672" s="6" t="n"/>
      <c r="F1672" s="6" t="n"/>
      <c r="G1672" s="5" t="n"/>
      <c r="H1672" s="5" t="n"/>
      <c r="I1672" s="6" t="n"/>
      <c r="J1672" s="6" t="n"/>
      <c r="K1672" s="6" t="n"/>
      <c r="L1672" s="6" t="n"/>
      <c r="M1672" s="32" t="n"/>
      <c r="N1672" s="13" t="n"/>
      <c r="O1672" s="30" t="n"/>
      <c r="P1672" s="13" t="n"/>
      <c r="Q1672" s="15" t="n"/>
      <c r="R1672" s="17" t="n"/>
      <c r="S1672" s="17" t="n"/>
      <c r="T1672" s="19">
        <f>(Q1672*P1672)*(1-R1672)</f>
        <v/>
      </c>
    </row>
    <row r="1673" ht="16" customHeight="1">
      <c r="B1673" s="1" t="n">
        <v>48</v>
      </c>
      <c r="C1673" s="5" t="n"/>
      <c r="D1673" s="6" t="n"/>
      <c r="E1673" s="6" t="n"/>
      <c r="F1673" s="6" t="n"/>
      <c r="G1673" s="5" t="n"/>
      <c r="H1673" s="5" t="n"/>
      <c r="I1673" s="6" t="n"/>
      <c r="J1673" s="6" t="n"/>
      <c r="K1673" s="6" t="n"/>
      <c r="L1673" s="6" t="n"/>
      <c r="M1673" s="32" t="n"/>
      <c r="N1673" s="13" t="n"/>
      <c r="O1673" s="30" t="n"/>
      <c r="P1673" s="13" t="n"/>
      <c r="Q1673" s="15" t="n"/>
      <c r="R1673" s="17" t="n"/>
      <c r="S1673" s="17" t="n"/>
      <c r="T1673" s="19">
        <f>(Q1673*P1673)*(1-R1673)</f>
        <v/>
      </c>
    </row>
    <row r="1674" ht="16" customHeight="1">
      <c r="B1674" s="1" t="n">
        <v>49</v>
      </c>
      <c r="C1674" s="5" t="n"/>
      <c r="D1674" s="6" t="n"/>
      <c r="E1674" s="6" t="n"/>
      <c r="F1674" s="6" t="n"/>
      <c r="G1674" s="5" t="n"/>
      <c r="H1674" s="5" t="n"/>
      <c r="I1674" s="6" t="n"/>
      <c r="J1674" s="6" t="n"/>
      <c r="K1674" s="6" t="n"/>
      <c r="L1674" s="6" t="n"/>
      <c r="M1674" s="32" t="n"/>
      <c r="N1674" s="13" t="n"/>
      <c r="O1674" s="30" t="n"/>
      <c r="P1674" s="13" t="n"/>
      <c r="Q1674" s="15" t="n"/>
      <c r="R1674" s="17" t="n"/>
      <c r="S1674" s="17" t="n"/>
      <c r="T1674" s="19">
        <f>(Q1674*P1674)*(1-R1674)</f>
        <v/>
      </c>
    </row>
    <row r="1675" ht="16" customHeight="1">
      <c r="B1675" s="1" t="n">
        <v>50</v>
      </c>
      <c r="C1675" s="5" t="n"/>
      <c r="D1675" s="6" t="n"/>
      <c r="E1675" s="6" t="n"/>
      <c r="F1675" s="6" t="n"/>
      <c r="G1675" s="5" t="n"/>
      <c r="H1675" s="5" t="n"/>
      <c r="I1675" s="6" t="n"/>
      <c r="J1675" s="6" t="n"/>
      <c r="K1675" s="6" t="n"/>
      <c r="L1675" s="6" t="n"/>
      <c r="M1675" s="32" t="n"/>
      <c r="N1675" s="13" t="n"/>
      <c r="O1675" s="30" t="n"/>
      <c r="P1675" s="13" t="n"/>
      <c r="Q1675" s="15" t="n"/>
      <c r="R1675" s="17" t="n"/>
      <c r="S1675" s="17" t="n"/>
      <c r="T1675" s="19">
        <f>(Q1675*P1675)*(1-R1675)</f>
        <v/>
      </c>
    </row>
    <row r="1676" ht="16" customHeight="1">
      <c r="B1676" s="1" t="n">
        <v>51</v>
      </c>
      <c r="C1676" s="5" t="n"/>
      <c r="D1676" s="6" t="n"/>
      <c r="E1676" s="6" t="n"/>
      <c r="F1676" s="6" t="n"/>
      <c r="G1676" s="5" t="n"/>
      <c r="H1676" s="5" t="n"/>
      <c r="I1676" s="6" t="n"/>
      <c r="J1676" s="6" t="n"/>
      <c r="K1676" s="6" t="n"/>
      <c r="L1676" s="6" t="n"/>
      <c r="M1676" s="32" t="n"/>
      <c r="N1676" s="13" t="n"/>
      <c r="O1676" s="30" t="n"/>
      <c r="P1676" s="13" t="n"/>
      <c r="Q1676" s="15" t="n"/>
      <c r="R1676" s="17" t="n"/>
      <c r="S1676" s="17" t="n"/>
      <c r="T1676" s="19">
        <f>(Q1676*P1676)*(1-R1676)</f>
        <v/>
      </c>
    </row>
    <row r="1677" ht="16" customHeight="1">
      <c r="B1677" s="1" t="n">
        <v>52</v>
      </c>
      <c r="C1677" s="5" t="n"/>
      <c r="D1677" s="6" t="n"/>
      <c r="E1677" s="6" t="n"/>
      <c r="F1677" s="6" t="n"/>
      <c r="G1677" s="5" t="n"/>
      <c r="H1677" s="5" t="n"/>
      <c r="I1677" s="6" t="n"/>
      <c r="J1677" s="6" t="n"/>
      <c r="K1677" s="6" t="n"/>
      <c r="L1677" s="6" t="n"/>
      <c r="M1677" s="32" t="n"/>
      <c r="N1677" s="13" t="n"/>
      <c r="O1677" s="30" t="n"/>
      <c r="P1677" s="13" t="n"/>
      <c r="Q1677" s="15" t="n"/>
      <c r="R1677" s="17" t="n"/>
      <c r="S1677" s="17" t="n"/>
      <c r="T1677" s="19">
        <f>(Q1677*P1677)*(1-R1677)</f>
        <v/>
      </c>
    </row>
    <row r="1678" ht="16" customHeight="1">
      <c r="B1678" s="1" t="n">
        <v>53</v>
      </c>
      <c r="C1678" s="5" t="n"/>
      <c r="D1678" s="6" t="n"/>
      <c r="E1678" s="6" t="n"/>
      <c r="F1678" s="6" t="n"/>
      <c r="G1678" s="5" t="n"/>
      <c r="H1678" s="5" t="n"/>
      <c r="I1678" s="6" t="n"/>
      <c r="J1678" s="6" t="n"/>
      <c r="K1678" s="6" t="n"/>
      <c r="L1678" s="6" t="n"/>
      <c r="M1678" s="32" t="n"/>
      <c r="N1678" s="13" t="n"/>
      <c r="O1678" s="30" t="n"/>
      <c r="P1678" s="13" t="n"/>
      <c r="Q1678" s="15" t="n"/>
      <c r="R1678" s="17" t="n"/>
      <c r="S1678" s="17" t="n"/>
      <c r="T1678" s="19">
        <f>(Q1678*P1678)*(1-R1678)</f>
        <v/>
      </c>
    </row>
    <row r="1679" ht="16" customHeight="1">
      <c r="B1679" s="1" t="n">
        <v>54</v>
      </c>
      <c r="C1679" s="5" t="n"/>
      <c r="D1679" s="6" t="n"/>
      <c r="E1679" s="6" t="n"/>
      <c r="F1679" s="6" t="n"/>
      <c r="G1679" s="5" t="n"/>
      <c r="H1679" s="5" t="n"/>
      <c r="I1679" s="6" t="n"/>
      <c r="J1679" s="6" t="n"/>
      <c r="K1679" s="6" t="n"/>
      <c r="L1679" s="6" t="n"/>
      <c r="M1679" s="32" t="n"/>
      <c r="N1679" s="13" t="n"/>
      <c r="O1679" s="30" t="n"/>
      <c r="P1679" s="13" t="n"/>
      <c r="Q1679" s="15" t="n"/>
      <c r="R1679" s="17" t="n"/>
      <c r="S1679" s="17" t="n"/>
      <c r="T1679" s="19">
        <f>(Q1679*P1679)*(1-R1679)</f>
        <v/>
      </c>
    </row>
    <row r="1680" ht="16" customHeight="1">
      <c r="B1680" s="1" t="n">
        <v>55</v>
      </c>
      <c r="C1680" s="5" t="n"/>
      <c r="D1680" s="6" t="n"/>
      <c r="E1680" s="6" t="n"/>
      <c r="F1680" s="6" t="n"/>
      <c r="G1680" s="5" t="n"/>
      <c r="H1680" s="5" t="n"/>
      <c r="I1680" s="6" t="n"/>
      <c r="J1680" s="6" t="n"/>
      <c r="K1680" s="6" t="n"/>
      <c r="L1680" s="6" t="n"/>
      <c r="M1680" s="20" t="n"/>
      <c r="N1680" s="13" t="n"/>
      <c r="O1680" s="30" t="n"/>
      <c r="P1680" s="13" t="n"/>
      <c r="Q1680" s="15" t="n"/>
      <c r="R1680" s="17" t="n"/>
      <c r="S1680" s="17" t="n"/>
      <c r="T1680" s="19">
        <f>(Q1680*P1680)*(1-R1680)</f>
        <v/>
      </c>
    </row>
    <row r="1681" ht="16" customHeight="1">
      <c r="B1681" s="1" t="n">
        <v>56</v>
      </c>
      <c r="C1681" s="5" t="n"/>
      <c r="D1681" s="6" t="n"/>
      <c r="E1681" s="6" t="n"/>
      <c r="F1681" s="6" t="n"/>
      <c r="G1681" s="5" t="n"/>
      <c r="H1681" s="5" t="n"/>
      <c r="I1681" s="6" t="n"/>
      <c r="J1681" s="6" t="n"/>
      <c r="K1681" s="6" t="n"/>
      <c r="L1681" s="6" t="n"/>
      <c r="M1681" s="20" t="n"/>
      <c r="N1681" s="13" t="n"/>
      <c r="O1681" s="30" t="n"/>
      <c r="P1681" s="13" t="n"/>
      <c r="Q1681" s="15" t="n"/>
      <c r="R1681" s="17" t="n"/>
      <c r="S1681" s="17" t="n"/>
      <c r="T1681" s="19">
        <f>(Q1681*P1681)*(1-R1681)</f>
        <v/>
      </c>
    </row>
    <row r="1682" ht="16" customHeight="1">
      <c r="B1682" s="1" t="n">
        <v>57</v>
      </c>
      <c r="C1682" s="5" t="n"/>
      <c r="D1682" s="6" t="n"/>
      <c r="E1682" s="6" t="n"/>
      <c r="F1682" s="6" t="n"/>
      <c r="G1682" s="5" t="n"/>
      <c r="H1682" s="5" t="n"/>
      <c r="I1682" s="6" t="n"/>
      <c r="J1682" s="6" t="n"/>
      <c r="K1682" s="6" t="n"/>
      <c r="L1682" s="6" t="n"/>
      <c r="M1682" s="32" t="n"/>
      <c r="N1682" s="13" t="n"/>
      <c r="O1682" s="30" t="n"/>
      <c r="P1682" s="13" t="n"/>
      <c r="Q1682" s="15" t="n"/>
      <c r="R1682" s="17" t="n"/>
      <c r="S1682" s="17" t="n"/>
      <c r="T1682" s="19">
        <f>(Q1682*P1682)*(1-R1682)</f>
        <v/>
      </c>
    </row>
    <row r="1683" ht="16" customHeight="1">
      <c r="B1683" s="1" t="n">
        <v>58</v>
      </c>
      <c r="C1683" s="5" t="n"/>
      <c r="D1683" s="6" t="n"/>
      <c r="E1683" s="6" t="n"/>
      <c r="F1683" s="6" t="n"/>
      <c r="G1683" s="5" t="n"/>
      <c r="H1683" s="5" t="n"/>
      <c r="I1683" s="6" t="n"/>
      <c r="J1683" s="6" t="n"/>
      <c r="K1683" s="6" t="n"/>
      <c r="L1683" s="6" t="n"/>
      <c r="M1683" s="32" t="n"/>
      <c r="N1683" s="13" t="n"/>
      <c r="O1683" s="30" t="n"/>
      <c r="P1683" s="13" t="n"/>
      <c r="Q1683" s="15" t="n"/>
      <c r="R1683" s="17" t="n"/>
      <c r="S1683" s="17" t="n"/>
      <c r="T1683" s="19">
        <f>(Q1683*P1683)*(1-R1683)</f>
        <v/>
      </c>
    </row>
    <row r="1684" ht="16" customHeight="1">
      <c r="B1684" s="1" t="n">
        <v>1</v>
      </c>
      <c r="C1684" s="5" t="n"/>
      <c r="D1684" s="6" t="n"/>
      <c r="E1684" s="6" t="n"/>
      <c r="F1684" s="6" t="n"/>
      <c r="G1684" s="5" t="n"/>
      <c r="H1684" s="5" t="n"/>
      <c r="I1684" s="6" t="n"/>
      <c r="J1684" s="6" t="n"/>
      <c r="K1684" s="6" t="n"/>
      <c r="L1684" s="6" t="n"/>
      <c r="M1684" s="20" t="n"/>
      <c r="N1684" s="13" t="n"/>
      <c r="O1684" s="30" t="n"/>
      <c r="P1684" s="13" t="n"/>
      <c r="Q1684" s="15" t="n"/>
      <c r="R1684" s="17" t="n"/>
      <c r="S1684" s="17" t="n"/>
      <c r="T1684" s="19">
        <f>(Q1684*P1684)*(1-R1684)</f>
        <v/>
      </c>
    </row>
    <row r="1685" ht="16" customHeight="1">
      <c r="B1685" s="1" t="n">
        <v>2</v>
      </c>
      <c r="C1685" s="5" t="n"/>
      <c r="D1685" s="6" t="n"/>
      <c r="E1685" s="6" t="n"/>
      <c r="F1685" s="6" t="n"/>
      <c r="G1685" s="5" t="n"/>
      <c r="H1685" s="5" t="n"/>
      <c r="I1685" s="6" t="n"/>
      <c r="J1685" s="6" t="n"/>
      <c r="K1685" s="6" t="n"/>
      <c r="L1685" s="6" t="n"/>
      <c r="M1685" s="20" t="n"/>
      <c r="N1685" s="13" t="n"/>
      <c r="O1685" s="30" t="n"/>
      <c r="P1685" s="13" t="n"/>
      <c r="Q1685" s="15" t="n"/>
      <c r="R1685" s="17" t="n"/>
      <c r="S1685" s="17" t="n"/>
      <c r="T1685" s="19">
        <f>(Q1685*P1685)*(1-R1685)</f>
        <v/>
      </c>
    </row>
    <row r="1686" ht="16" customHeight="1">
      <c r="B1686" s="1" t="n">
        <v>3</v>
      </c>
      <c r="C1686" s="5" t="n"/>
      <c r="D1686" s="6" t="n"/>
      <c r="E1686" s="6" t="n"/>
      <c r="F1686" s="6" t="n"/>
      <c r="G1686" s="5" t="n"/>
      <c r="H1686" s="5" t="n"/>
      <c r="I1686" s="6" t="n"/>
      <c r="J1686" s="6" t="n"/>
      <c r="K1686" s="6" t="n"/>
      <c r="L1686" s="6" t="n"/>
      <c r="M1686" s="20" t="n"/>
      <c r="N1686" s="13" t="n"/>
      <c r="O1686" s="30" t="n"/>
      <c r="P1686" s="13" t="n"/>
      <c r="Q1686" s="15" t="n"/>
      <c r="R1686" s="17" t="n"/>
      <c r="S1686" s="17" t="n"/>
      <c r="T1686" s="19">
        <f>(Q1686*P1686)*(1-R1686)</f>
        <v/>
      </c>
    </row>
    <row r="1687" ht="16" customHeight="1">
      <c r="B1687" s="1" t="n">
        <v>4</v>
      </c>
      <c r="C1687" s="5" t="n"/>
      <c r="D1687" s="6" t="n"/>
      <c r="E1687" s="6" t="n"/>
      <c r="F1687" s="6" t="n"/>
      <c r="G1687" s="5" t="n"/>
      <c r="H1687" s="5" t="n"/>
      <c r="I1687" s="6" t="n"/>
      <c r="J1687" s="6" t="n"/>
      <c r="K1687" s="6" t="n"/>
      <c r="L1687" s="6" t="n"/>
      <c r="M1687" s="20" t="n"/>
      <c r="N1687" s="13" t="n"/>
      <c r="O1687" s="30" t="n"/>
      <c r="P1687" s="13" t="n"/>
      <c r="Q1687" s="15" t="n"/>
      <c r="R1687" s="17" t="n"/>
      <c r="S1687" s="17" t="n"/>
      <c r="T1687" s="19">
        <f>(Q1687*P1687)*(1-R1687)</f>
        <v/>
      </c>
    </row>
    <row r="1688" ht="16" customHeight="1">
      <c r="B1688" s="1" t="n">
        <v>5</v>
      </c>
      <c r="C1688" s="5" t="n"/>
      <c r="D1688" s="6" t="n"/>
      <c r="E1688" s="6" t="n"/>
      <c r="F1688" s="6" t="n"/>
      <c r="G1688" s="5" t="n"/>
      <c r="H1688" s="5" t="n"/>
      <c r="I1688" s="6" t="n"/>
      <c r="J1688" s="6" t="n"/>
      <c r="K1688" s="6" t="n"/>
      <c r="L1688" s="6" t="n"/>
      <c r="M1688" s="20" t="n"/>
      <c r="N1688" s="13" t="n"/>
      <c r="O1688" s="30" t="n"/>
      <c r="P1688" s="13" t="n"/>
      <c r="Q1688" s="15" t="n"/>
      <c r="R1688" s="17" t="n"/>
      <c r="S1688" s="17" t="n"/>
      <c r="T1688" s="19">
        <f>(Q1688*P1688)*(1-R1688)</f>
        <v/>
      </c>
    </row>
    <row r="1689" ht="16" customHeight="1">
      <c r="B1689" s="1" t="n">
        <v>6</v>
      </c>
      <c r="C1689" s="5" t="n"/>
      <c r="D1689" s="6" t="n"/>
      <c r="E1689" s="6" t="n"/>
      <c r="F1689" s="6" t="n"/>
      <c r="G1689" s="5" t="n"/>
      <c r="H1689" s="5" t="n"/>
      <c r="I1689" s="6" t="n"/>
      <c r="J1689" s="6" t="n"/>
      <c r="K1689" s="6" t="n"/>
      <c r="L1689" s="6" t="n"/>
      <c r="M1689" s="20" t="n"/>
      <c r="N1689" s="13" t="n"/>
      <c r="O1689" s="30" t="n"/>
      <c r="P1689" s="13" t="n"/>
      <c r="Q1689" s="15" t="n"/>
      <c r="R1689" s="17" t="n"/>
      <c r="S1689" s="17" t="n"/>
      <c r="T1689" s="19">
        <f>(Q1689*P1689)*(1-R1689)</f>
        <v/>
      </c>
    </row>
    <row r="1690" ht="16" customHeight="1">
      <c r="B1690" s="1" t="n">
        <v>7</v>
      </c>
      <c r="C1690" s="5" t="n"/>
      <c r="D1690" s="6" t="n"/>
      <c r="E1690" s="6" t="n"/>
      <c r="F1690" s="6" t="n"/>
      <c r="G1690" s="5" t="n"/>
      <c r="H1690" s="5" t="n"/>
      <c r="I1690" s="6" t="n"/>
      <c r="J1690" s="6" t="n"/>
      <c r="K1690" s="6" t="n"/>
      <c r="L1690" s="6" t="n"/>
      <c r="M1690" s="20" t="n"/>
      <c r="N1690" s="13" t="n"/>
      <c r="O1690" s="30" t="n"/>
      <c r="P1690" s="13" t="n"/>
      <c r="Q1690" s="15" t="n"/>
      <c r="R1690" s="17" t="n"/>
      <c r="S1690" s="17" t="n"/>
      <c r="T1690" s="19">
        <f>(Q1690*P1690)*(1-R1690)</f>
        <v/>
      </c>
    </row>
    <row r="1691" ht="16" customHeight="1">
      <c r="B1691" s="1" t="n">
        <v>8</v>
      </c>
      <c r="C1691" s="5" t="n"/>
      <c r="D1691" s="6" t="n"/>
      <c r="E1691" s="6" t="n"/>
      <c r="F1691" s="6" t="n"/>
      <c r="G1691" s="5" t="n"/>
      <c r="H1691" s="5" t="n"/>
      <c r="I1691" s="6" t="n"/>
      <c r="J1691" s="6" t="n"/>
      <c r="K1691" s="6" t="n"/>
      <c r="L1691" s="6" t="n"/>
      <c r="M1691" s="20" t="n"/>
      <c r="N1691" s="13" t="n"/>
      <c r="O1691" s="30" t="n"/>
      <c r="P1691" s="13" t="n"/>
      <c r="Q1691" s="15" t="n"/>
      <c r="R1691" s="17" t="n"/>
      <c r="S1691" s="17" t="n"/>
      <c r="T1691" s="19">
        <f>(Q1691*P1691)*(1-R1691)</f>
        <v/>
      </c>
    </row>
    <row r="1692" ht="16" customHeight="1">
      <c r="B1692" s="1" t="n">
        <v>9</v>
      </c>
      <c r="C1692" s="5" t="n"/>
      <c r="D1692" s="6" t="n"/>
      <c r="E1692" s="6" t="n"/>
      <c r="F1692" s="6" t="n"/>
      <c r="G1692" s="5" t="n"/>
      <c r="H1692" s="5" t="n"/>
      <c r="I1692" s="6" t="n"/>
      <c r="J1692" s="6" t="n"/>
      <c r="K1692" s="6" t="n"/>
      <c r="L1692" s="6" t="n"/>
      <c r="M1692" s="20" t="n"/>
      <c r="N1692" s="13" t="n"/>
      <c r="O1692" s="30" t="n"/>
      <c r="P1692" s="13" t="n"/>
      <c r="Q1692" s="15" t="n"/>
      <c r="R1692" s="17" t="n"/>
      <c r="S1692" s="17" t="n"/>
      <c r="T1692" s="19">
        <f>(Q1692*P1692)*(1-R1692)</f>
        <v/>
      </c>
    </row>
    <row r="1693" ht="16" customHeight="1">
      <c r="B1693" s="1" t="n">
        <v>10</v>
      </c>
      <c r="C1693" s="5" t="n"/>
      <c r="D1693" s="6" t="n"/>
      <c r="E1693" s="6" t="n"/>
      <c r="F1693" s="6" t="n"/>
      <c r="G1693" s="5" t="n"/>
      <c r="H1693" s="5" t="n"/>
      <c r="I1693" s="6" t="n"/>
      <c r="J1693" s="6" t="n"/>
      <c r="K1693" s="6" t="n"/>
      <c r="L1693" s="6" t="n"/>
      <c r="M1693" s="20" t="n"/>
      <c r="N1693" s="13" t="n"/>
      <c r="O1693" s="30" t="n"/>
      <c r="P1693" s="13" t="n"/>
      <c r="Q1693" s="15" t="n"/>
      <c r="R1693" s="17" t="n"/>
      <c r="S1693" s="17" t="n"/>
      <c r="T1693" s="19">
        <f>(Q1693*P1693)*(1-R1693)</f>
        <v/>
      </c>
    </row>
    <row r="1694" ht="16" customHeight="1">
      <c r="B1694" s="1" t="n">
        <v>11</v>
      </c>
      <c r="C1694" s="5" t="n"/>
      <c r="D1694" s="6" t="n"/>
      <c r="E1694" s="6" t="n"/>
      <c r="F1694" s="6" t="n"/>
      <c r="G1694" s="5" t="n"/>
      <c r="H1694" s="5" t="n"/>
      <c r="I1694" s="6" t="n"/>
      <c r="J1694" s="6" t="n"/>
      <c r="K1694" s="6" t="n"/>
      <c r="L1694" s="6" t="n"/>
      <c r="M1694" s="20" t="n"/>
      <c r="N1694" s="13" t="n"/>
      <c r="O1694" s="30" t="n"/>
      <c r="P1694" s="13" t="n"/>
      <c r="Q1694" s="15" t="n"/>
      <c r="R1694" s="17" t="n"/>
      <c r="S1694" s="17" t="n"/>
      <c r="T1694" s="19">
        <f>(Q1694*P1694)*(1-R1694)</f>
        <v/>
      </c>
    </row>
    <row r="1695" ht="16" customHeight="1">
      <c r="B1695" s="1" t="n">
        <v>12</v>
      </c>
      <c r="C1695" s="5" t="n"/>
      <c r="D1695" s="6" t="n"/>
      <c r="E1695" s="6" t="n"/>
      <c r="F1695" s="6" t="n"/>
      <c r="G1695" s="5" t="n"/>
      <c r="H1695" s="5" t="n"/>
      <c r="I1695" s="6" t="n"/>
      <c r="J1695" s="6" t="n"/>
      <c r="K1695" s="6" t="n"/>
      <c r="L1695" s="6" t="inlineStr">
        <is>
          <t>Supergas</t>
        </is>
      </c>
      <c r="M1695" s="20" t="n">
        <v>110109</v>
      </c>
      <c r="N1695" s="20" t="inlineStr">
        <is>
          <t>AJ22-0805</t>
        </is>
      </c>
      <c r="O1695" s="30" t="inlineStr">
        <is>
          <t>V</t>
        </is>
      </c>
      <c r="P1695" s="13" t="n">
        <v>30</v>
      </c>
      <c r="Q1695" s="15" t="n">
        <v>186</v>
      </c>
      <c r="R1695" s="17" t="n">
        <v>0</v>
      </c>
      <c r="S1695" s="17" t="n"/>
      <c r="T1695" s="19">
        <f>(Q1695*P1695)*(1-R1695)</f>
        <v/>
      </c>
    </row>
    <row r="1696" ht="16" customHeight="1">
      <c r="B1696" s="1" t="n">
        <v>13</v>
      </c>
      <c r="C1696" s="5" t="n"/>
      <c r="D1696" s="6" t="n"/>
      <c r="E1696" s="6" t="n"/>
      <c r="F1696" s="6" t="n"/>
      <c r="G1696" s="5" t="n"/>
      <c r="H1696" s="5" t="n"/>
      <c r="I1696" s="6" t="n"/>
      <c r="J1696" s="6" t="n"/>
      <c r="K1696" s="6" t="n"/>
      <c r="L1696" s="6" t="n"/>
      <c r="M1696" s="20" t="n"/>
      <c r="N1696" s="13" t="n"/>
      <c r="O1696" s="30" t="n"/>
      <c r="P1696" s="13" t="n"/>
      <c r="Q1696" s="15" t="n"/>
      <c r="R1696" s="17" t="n"/>
      <c r="S1696" s="17" t="n"/>
      <c r="T1696" s="19">
        <f>(Q1696*P1696)*(1-R1696)</f>
        <v/>
      </c>
    </row>
    <row r="1697" ht="16" customHeight="1">
      <c r="B1697" s="1" t="n">
        <v>14</v>
      </c>
      <c r="C1697" s="5" t="n"/>
      <c r="D1697" s="6" t="n"/>
      <c r="E1697" s="6" t="n"/>
      <c r="F1697" s="6" t="n"/>
      <c r="G1697" s="5" t="n"/>
      <c r="H1697" s="5" t="n"/>
      <c r="I1697" s="6" t="n"/>
      <c r="J1697" s="6" t="n"/>
      <c r="K1697" s="6" t="n"/>
      <c r="L1697" s="6" t="n"/>
      <c r="M1697" s="20" t="n"/>
      <c r="N1697" s="13" t="n"/>
      <c r="O1697" s="30" t="n"/>
      <c r="P1697" s="13" t="n"/>
      <c r="Q1697" s="15" t="n"/>
      <c r="R1697" s="17" t="n"/>
      <c r="S1697" s="17" t="n"/>
      <c r="T1697" s="19">
        <f>(Q1697*P1697)*(1-R1697)</f>
        <v/>
      </c>
    </row>
    <row r="1698" ht="16" customHeight="1">
      <c r="B1698" s="1" t="n">
        <v>15</v>
      </c>
      <c r="C1698" s="5" t="n"/>
      <c r="D1698" s="6" t="n"/>
      <c r="E1698" s="6" t="n"/>
      <c r="F1698" s="6" t="n"/>
      <c r="G1698" s="5" t="n"/>
      <c r="H1698" s="5" t="n"/>
      <c r="I1698" s="6" t="n"/>
      <c r="J1698" s="6" t="n"/>
      <c r="K1698" s="6" t="n"/>
      <c r="L1698" s="6" t="n"/>
      <c r="M1698" s="20" t="n"/>
      <c r="N1698" s="13" t="n"/>
      <c r="O1698" s="30" t="n"/>
      <c r="P1698" s="13" t="n"/>
      <c r="Q1698" s="15" t="n"/>
      <c r="R1698" s="17" t="n"/>
      <c r="S1698" s="17" t="n"/>
      <c r="T1698" s="19">
        <f>(Q1698*P1698)*(1-R1698)</f>
        <v/>
      </c>
    </row>
    <row r="1699" ht="16" customHeight="1">
      <c r="B1699" s="1" t="n">
        <v>16</v>
      </c>
      <c r="C1699" s="5" t="n"/>
      <c r="D1699" s="6" t="n"/>
      <c r="E1699" s="6" t="n"/>
      <c r="F1699" s="6" t="n"/>
      <c r="G1699" s="5" t="n"/>
      <c r="H1699" s="5" t="n"/>
      <c r="I1699" s="6" t="n"/>
      <c r="J1699" s="6" t="n"/>
      <c r="K1699" s="6" t="n"/>
      <c r="L1699" s="6" t="n"/>
      <c r="M1699" s="20" t="n"/>
      <c r="N1699" s="13" t="n"/>
      <c r="O1699" s="30" t="n"/>
      <c r="P1699" s="13" t="n"/>
      <c r="Q1699" s="15" t="n"/>
      <c r="R1699" s="17" t="n"/>
      <c r="S1699" s="17" t="n"/>
      <c r="T1699" s="19">
        <f>(Q1699*P1699)*(1-R1699)</f>
        <v/>
      </c>
    </row>
    <row r="1700" ht="16" customHeight="1">
      <c r="B1700" s="1" t="n">
        <v>17</v>
      </c>
      <c r="C1700" s="5" t="n"/>
      <c r="D1700" s="6" t="n"/>
      <c r="E1700" s="6" t="n"/>
      <c r="F1700" s="6" t="n"/>
      <c r="G1700" s="5" t="n"/>
      <c r="H1700" s="5" t="n"/>
      <c r="I1700" s="6" t="n"/>
      <c r="J1700" s="6" t="n"/>
      <c r="K1700" s="6" t="n"/>
      <c r="L1700" s="6" t="n"/>
      <c r="M1700" s="20" t="n"/>
      <c r="N1700" s="13" t="n"/>
      <c r="O1700" s="30" t="n"/>
      <c r="P1700" s="13" t="n"/>
      <c r="Q1700" s="15" t="n"/>
      <c r="R1700" s="17" t="n"/>
      <c r="S1700" s="17" t="n"/>
      <c r="T1700" s="19">
        <f>(Q1700*P1700)*(1-R1700)</f>
        <v/>
      </c>
    </row>
    <row r="1701" ht="16" customHeight="1">
      <c r="B1701" s="1" t="n">
        <v>18</v>
      </c>
      <c r="C1701" s="5" t="n"/>
      <c r="D1701" s="6" t="n"/>
      <c r="E1701" s="6" t="n"/>
      <c r="F1701" s="6" t="n"/>
      <c r="G1701" s="5" t="n"/>
      <c r="H1701" s="5" t="n"/>
      <c r="I1701" s="6" t="n"/>
      <c r="J1701" s="6" t="n"/>
      <c r="K1701" s="6" t="n"/>
      <c r="L1701" s="6" t="n"/>
      <c r="M1701" s="20" t="n"/>
      <c r="N1701" s="13" t="n"/>
      <c r="O1701" s="30" t="n"/>
      <c r="P1701" s="13" t="n"/>
      <c r="Q1701" s="15" t="n"/>
      <c r="R1701" s="17" t="n"/>
      <c r="S1701" s="17" t="n"/>
      <c r="T1701" s="19">
        <f>(Q1701*P1701)*(1-R1701)</f>
        <v/>
      </c>
    </row>
    <row r="1702" ht="16" customHeight="1">
      <c r="B1702" s="1" t="n">
        <v>19</v>
      </c>
      <c r="C1702" s="5" t="n"/>
      <c r="D1702" s="6" t="n"/>
      <c r="E1702" s="6" t="n"/>
      <c r="F1702" s="6" t="n"/>
      <c r="G1702" s="5" t="n"/>
      <c r="H1702" s="5" t="n"/>
      <c r="I1702" s="6" t="n"/>
      <c r="J1702" s="6" t="n"/>
      <c r="K1702" s="6" t="n"/>
      <c r="L1702" s="6" t="n"/>
      <c r="M1702" s="20" t="n"/>
      <c r="N1702" s="13" t="n"/>
      <c r="O1702" s="30" t="n"/>
      <c r="P1702" s="13" t="n"/>
      <c r="Q1702" s="15" t="n"/>
      <c r="R1702" s="17" t="n"/>
      <c r="S1702" s="17" t="n"/>
      <c r="T1702" s="19">
        <f>(Q1702*P1702)*(1-R1702)</f>
        <v/>
      </c>
    </row>
    <row r="1703" ht="16" customHeight="1">
      <c r="B1703" s="1" t="n">
        <v>20</v>
      </c>
      <c r="C1703" s="5" t="n"/>
      <c r="D1703" s="6" t="n"/>
      <c r="E1703" s="6" t="n"/>
      <c r="F1703" s="6" t="n"/>
      <c r="G1703" s="5" t="n"/>
      <c r="H1703" s="5" t="n"/>
      <c r="I1703" s="6" t="n"/>
      <c r="J1703" s="6" t="n"/>
      <c r="K1703" s="6" t="n"/>
      <c r="L1703" s="6" t="n"/>
      <c r="M1703" s="20" t="n"/>
      <c r="N1703" s="13" t="n"/>
      <c r="O1703" s="30" t="n"/>
      <c r="P1703" s="13" t="n"/>
      <c r="Q1703" s="15" t="n"/>
      <c r="R1703" s="17" t="n"/>
      <c r="S1703" s="17" t="n"/>
      <c r="T1703" s="19">
        <f>(Q1703*P1703)*(1-R1703)</f>
        <v/>
      </c>
    </row>
    <row r="1704" ht="16" customHeight="1">
      <c r="B1704" s="1" t="n">
        <v>21</v>
      </c>
      <c r="C1704" s="5" t="n"/>
      <c r="D1704" s="6" t="n"/>
      <c r="E1704" s="6" t="n"/>
      <c r="F1704" s="6" t="n"/>
      <c r="G1704" s="5" t="n"/>
      <c r="H1704" s="5" t="n"/>
      <c r="I1704" s="6" t="n"/>
      <c r="J1704" s="6" t="n"/>
      <c r="K1704" s="6" t="n"/>
      <c r="L1704" s="6" t="n"/>
      <c r="M1704" s="20" t="n"/>
      <c r="N1704" s="13" t="n"/>
      <c r="O1704" s="30" t="n"/>
      <c r="P1704" s="13" t="n"/>
      <c r="Q1704" s="15" t="n"/>
      <c r="R1704" s="17" t="n"/>
      <c r="S1704" s="17" t="n"/>
      <c r="T1704" s="19">
        <f>(Q1704*P1704)*(1-R1704)</f>
        <v/>
      </c>
    </row>
    <row r="1705" ht="16" customHeight="1">
      <c r="B1705" s="1" t="n">
        <v>22</v>
      </c>
      <c r="C1705" s="5" t="n"/>
      <c r="D1705" s="6" t="n"/>
      <c r="E1705" s="6" t="n"/>
      <c r="F1705" s="6" t="n"/>
      <c r="G1705" s="5" t="n"/>
      <c r="H1705" s="5" t="n"/>
      <c r="I1705" s="6" t="n"/>
      <c r="J1705" s="6" t="n"/>
      <c r="K1705" s="6" t="n"/>
      <c r="L1705" s="6" t="n"/>
      <c r="M1705" s="20" t="n"/>
      <c r="N1705" s="13" t="n"/>
      <c r="O1705" s="30" t="n"/>
      <c r="P1705" s="13" t="n"/>
      <c r="Q1705" s="15" t="n"/>
      <c r="R1705" s="17" t="n"/>
      <c r="S1705" s="17" t="n"/>
      <c r="T1705" s="19">
        <f>(Q1705*P1705)*(1-R1705)</f>
        <v/>
      </c>
    </row>
    <row r="1706" ht="16" customHeight="1">
      <c r="B1706" s="1" t="n">
        <v>23</v>
      </c>
      <c r="C1706" s="5" t="n"/>
      <c r="D1706" s="6" t="n"/>
      <c r="E1706" s="6" t="n"/>
      <c r="F1706" s="6" t="n"/>
      <c r="G1706" s="5" t="n"/>
      <c r="H1706" s="5" t="n"/>
      <c r="I1706" s="6" t="n"/>
      <c r="J1706" s="6" t="n"/>
      <c r="K1706" s="6" t="n"/>
      <c r="L1706" s="6" t="n"/>
      <c r="M1706" s="20" t="n"/>
      <c r="N1706" s="13" t="n"/>
      <c r="O1706" s="30" t="n"/>
      <c r="P1706" s="13" t="n"/>
      <c r="Q1706" s="15" t="n"/>
      <c r="R1706" s="17" t="n"/>
      <c r="S1706" s="17" t="n"/>
      <c r="T1706" s="19" t="n"/>
    </row>
    <row r="1707" ht="16" customHeight="1">
      <c r="B1707" s="1" t="n">
        <v>24</v>
      </c>
      <c r="C1707" s="5" t="n"/>
      <c r="D1707" s="6" t="n"/>
      <c r="E1707" s="6" t="n"/>
      <c r="F1707" s="6" t="n"/>
      <c r="G1707" s="5" t="n"/>
      <c r="H1707" s="5" t="n"/>
      <c r="I1707" s="6" t="n"/>
      <c r="J1707" s="6" t="n"/>
      <c r="K1707" s="6" t="n"/>
      <c r="L1707" s="6" t="n"/>
      <c r="M1707" s="20" t="n"/>
      <c r="N1707" s="13" t="n"/>
      <c r="O1707" s="30" t="n"/>
      <c r="P1707" s="13" t="n"/>
      <c r="Q1707" s="15" t="n"/>
      <c r="R1707" s="17" t="n"/>
      <c r="S1707" s="17" t="n"/>
      <c r="T1707" s="19">
        <f>(Q1707*P1707)*(1-R1707)</f>
        <v/>
      </c>
    </row>
    <row r="1708" ht="16" customHeight="1">
      <c r="B1708" s="1" t="n">
        <v>25</v>
      </c>
      <c r="C1708" s="5" t="n"/>
      <c r="D1708" s="6" t="n"/>
      <c r="E1708" s="6" t="n"/>
      <c r="F1708" s="6" t="n"/>
      <c r="G1708" s="5" t="n"/>
      <c r="H1708" s="5" t="n"/>
      <c r="I1708" s="6" t="n"/>
      <c r="J1708" s="6" t="n"/>
      <c r="K1708" s="6" t="n"/>
      <c r="L1708" s="6" t="n"/>
      <c r="M1708" s="20" t="n"/>
      <c r="N1708" s="13" t="n"/>
      <c r="O1708" s="30" t="n"/>
      <c r="P1708" s="13" t="n"/>
      <c r="Q1708" s="15" t="n"/>
      <c r="R1708" s="17" t="n"/>
      <c r="S1708" s="17" t="n"/>
      <c r="T1708" s="19">
        <f>(Q1708*P1708)*(1-R1708)</f>
        <v/>
      </c>
    </row>
    <row r="1709" ht="16" customHeight="1">
      <c r="B1709" s="1" t="n">
        <v>26</v>
      </c>
      <c r="C1709" s="5" t="n"/>
      <c r="D1709" s="6" t="n"/>
      <c r="E1709" s="6" t="n"/>
      <c r="F1709" s="6" t="n"/>
      <c r="G1709" s="5" t="n"/>
      <c r="H1709" s="5" t="n"/>
      <c r="I1709" s="6" t="n"/>
      <c r="J1709" s="6" t="n"/>
      <c r="K1709" s="6" t="n"/>
      <c r="L1709" s="6" t="n"/>
      <c r="M1709" s="20" t="n"/>
      <c r="N1709" s="13" t="n"/>
      <c r="O1709" s="30" t="n"/>
      <c r="P1709" s="13" t="n"/>
      <c r="Q1709" s="15" t="n"/>
      <c r="R1709" s="17" t="n"/>
      <c r="S1709" s="17" t="n"/>
      <c r="T1709" s="19">
        <f>(Q1709*P1709)*(1-R1709)</f>
        <v/>
      </c>
    </row>
    <row r="1710" ht="16" customHeight="1">
      <c r="B1710" s="1" t="n">
        <v>27</v>
      </c>
      <c r="C1710" s="5" t="n"/>
      <c r="D1710" s="6" t="n"/>
      <c r="E1710" s="6" t="n"/>
      <c r="F1710" s="6" t="n"/>
      <c r="G1710" s="5" t="n"/>
      <c r="H1710" s="5" t="n"/>
      <c r="I1710" s="6" t="n"/>
      <c r="J1710" s="6" t="n"/>
      <c r="K1710" s="6" t="n"/>
      <c r="L1710" s="13" t="n"/>
      <c r="M1710" s="13" t="n"/>
      <c r="N1710" s="13" t="n"/>
      <c r="O1710" s="13" t="n"/>
      <c r="P1710" s="13" t="n"/>
      <c r="Q1710" s="13" t="n"/>
      <c r="R1710" s="13" t="n"/>
      <c r="S1710" s="13" t="n"/>
      <c r="T1710" s="19">
        <f>(Q1710*P1710)*(1-R1710)</f>
        <v/>
      </c>
    </row>
    <row r="1711" ht="16" customHeight="1">
      <c r="B1711" s="1" t="n">
        <v>28</v>
      </c>
      <c r="C1711" s="5" t="n"/>
      <c r="D1711" s="6" t="n"/>
      <c r="E1711" s="6" t="n"/>
      <c r="F1711" s="6" t="n"/>
      <c r="G1711" s="5" t="n"/>
      <c r="H1711" s="5" t="n"/>
      <c r="I1711" s="6" t="n"/>
      <c r="J1711" s="6" t="n"/>
      <c r="K1711" s="6" t="n"/>
      <c r="L1711" s="6" t="n"/>
      <c r="M1711" s="32" t="n"/>
      <c r="N1711" s="13" t="n"/>
      <c r="O1711" s="30" t="n"/>
      <c r="P1711" s="13" t="n"/>
      <c r="Q1711" s="15" t="n"/>
      <c r="R1711" s="17" t="n"/>
      <c r="S1711" s="17" t="n"/>
      <c r="T1711" s="19">
        <f>(Q1711*P1711)*(1-R1711)</f>
        <v/>
      </c>
    </row>
    <row r="1712" ht="16" customHeight="1">
      <c r="B1712" s="1" t="n">
        <v>35</v>
      </c>
      <c r="C1712" s="5" t="n"/>
      <c r="D1712" s="6" t="n"/>
      <c r="E1712" s="6" t="n"/>
      <c r="F1712" s="6" t="n"/>
      <c r="G1712" s="5" t="n"/>
      <c r="H1712" s="5" t="n"/>
      <c r="I1712" s="6" t="n"/>
      <c r="J1712" s="6" t="n"/>
      <c r="K1712" s="6" t="n"/>
      <c r="L1712" s="6" t="n"/>
      <c r="M1712" s="20" t="n"/>
      <c r="N1712" s="13" t="n"/>
      <c r="O1712" s="30" t="n"/>
      <c r="P1712" s="13" t="n"/>
      <c r="Q1712" s="15" t="n"/>
      <c r="R1712" s="17" t="n"/>
      <c r="S1712" s="17" t="n"/>
      <c r="T1712" s="19">
        <f>(Q1712*P1712)*(1-R1712)</f>
        <v/>
      </c>
    </row>
    <row r="1713" ht="16" customHeight="1">
      <c r="B1713" s="1" t="n">
        <v>36</v>
      </c>
      <c r="C1713" s="5" t="n"/>
      <c r="D1713" s="6" t="n"/>
      <c r="E1713" s="6" t="n"/>
      <c r="F1713" s="6" t="n"/>
      <c r="G1713" s="5" t="n"/>
      <c r="H1713" s="5" t="n"/>
      <c r="I1713" s="6" t="n"/>
      <c r="J1713" s="6" t="n"/>
      <c r="K1713" s="6" t="n"/>
      <c r="L1713" s="6" t="n"/>
      <c r="M1713" s="20" t="n"/>
      <c r="N1713" s="13" t="n"/>
      <c r="O1713" s="30" t="n"/>
      <c r="P1713" s="13" t="n"/>
      <c r="Q1713" s="15" t="n"/>
      <c r="R1713" s="17" t="n"/>
      <c r="S1713" s="17" t="n"/>
      <c r="T1713" s="19">
        <f>(Q1713*P1713)*(1-R1713)</f>
        <v/>
      </c>
    </row>
    <row r="1714" ht="16" customHeight="1">
      <c r="B1714" s="1" t="n">
        <v>37</v>
      </c>
      <c r="C1714" s="5" t="n"/>
      <c r="D1714" s="6" t="n"/>
      <c r="E1714" s="6" t="n"/>
      <c r="F1714" s="6" t="n"/>
      <c r="G1714" s="5" t="n"/>
      <c r="H1714" s="5" t="n"/>
      <c r="I1714" s="6" t="n"/>
      <c r="J1714" s="6" t="n"/>
      <c r="K1714" s="6" t="n"/>
      <c r="L1714" s="6" t="n"/>
      <c r="M1714" s="20" t="n"/>
      <c r="N1714" s="13" t="n"/>
      <c r="O1714" s="30" t="n"/>
      <c r="P1714" s="13" t="n"/>
      <c r="Q1714" s="15" t="n"/>
      <c r="R1714" s="17" t="n"/>
      <c r="S1714" s="17" t="n"/>
      <c r="T1714" s="19">
        <f>(Q1714*P1714)*(1-R1714)</f>
        <v/>
      </c>
    </row>
    <row r="1715" ht="16" customHeight="1">
      <c r="B1715" s="1" t="n">
        <v>38</v>
      </c>
      <c r="C1715" s="5" t="n"/>
      <c r="D1715" s="6" t="n"/>
      <c r="E1715" s="6" t="n"/>
      <c r="F1715" s="6" t="n"/>
      <c r="G1715" s="5" t="n"/>
      <c r="H1715" s="5" t="n"/>
      <c r="I1715" s="6" t="n"/>
      <c r="J1715" s="6" t="n"/>
      <c r="K1715" s="6" t="n"/>
    </row>
    <row r="1716" ht="16" customHeight="1">
      <c r="B1716" s="1" t="n">
        <v>39</v>
      </c>
      <c r="C1716" s="5" t="n"/>
      <c r="D1716" s="6" t="n"/>
      <c r="E1716" s="6" t="n"/>
      <c r="F1716" s="6" t="n"/>
      <c r="G1716" s="5" t="n"/>
      <c r="H1716" s="5" t="n"/>
      <c r="I1716" s="6" t="n"/>
      <c r="J1716" s="6" t="n"/>
      <c r="K1716" s="6" t="n"/>
    </row>
    <row r="1717" ht="16" customHeight="1">
      <c r="B1717" s="1" t="n">
        <v>40</v>
      </c>
      <c r="C1717" s="5" t="n"/>
      <c r="D1717" s="6" t="n"/>
      <c r="E1717" s="6" t="n"/>
      <c r="F1717" s="6" t="n"/>
      <c r="G1717" s="5" t="n"/>
      <c r="H1717" s="5" t="n"/>
      <c r="I1717" s="6" t="n"/>
      <c r="J1717" s="6" t="n"/>
      <c r="K1717" s="6" t="n"/>
    </row>
    <row r="1718" ht="16" customHeight="1">
      <c r="B1718" s="1" t="n">
        <v>41</v>
      </c>
      <c r="C1718" s="5" t="n"/>
      <c r="D1718" s="6" t="n"/>
      <c r="E1718" s="6" t="n"/>
      <c r="F1718" s="6" t="n"/>
      <c r="G1718" s="5" t="n"/>
      <c r="H1718" s="5" t="n"/>
      <c r="I1718" s="6" t="n"/>
      <c r="J1718" s="6" t="n"/>
      <c r="K1718" s="6" t="n"/>
      <c r="L1718" s="6" t="n"/>
      <c r="M1718" s="20" t="n"/>
      <c r="N1718" s="13" t="n"/>
      <c r="O1718" s="30" t="n"/>
      <c r="P1718" s="13" t="n"/>
      <c r="Q1718" s="15" t="n"/>
      <c r="R1718" s="17" t="n"/>
      <c r="S1718" s="17" t="n"/>
      <c r="T1718" s="19" t="n"/>
    </row>
    <row r="1719" ht="16" customHeight="1">
      <c r="B1719" s="1" t="n">
        <v>42</v>
      </c>
      <c r="C1719" s="5" t="n"/>
      <c r="D1719" s="6" t="n"/>
      <c r="E1719" s="6" t="n"/>
      <c r="F1719" s="6" t="n"/>
      <c r="G1719" s="5" t="n"/>
      <c r="H1719" s="5" t="n"/>
      <c r="I1719" s="6" t="n"/>
      <c r="J1719" s="6" t="n"/>
      <c r="K1719" s="6" t="n"/>
      <c r="L1719" s="6" t="n"/>
      <c r="M1719" s="32" t="n"/>
      <c r="N1719" s="13" t="n"/>
      <c r="O1719" s="30" t="n"/>
      <c r="P1719" s="13" t="n"/>
      <c r="Q1719" s="15" t="n"/>
      <c r="R1719" s="17" t="n"/>
      <c r="S1719" s="17" t="n"/>
      <c r="T1719" s="19">
        <f>(Q1719*P1719)*(1-R1719)</f>
        <v/>
      </c>
    </row>
    <row r="1720" ht="16" customHeight="1">
      <c r="B1720" s="1" t="n">
        <v>43</v>
      </c>
      <c r="C1720" s="5" t="n"/>
      <c r="D1720" s="6" t="n"/>
      <c r="E1720" s="6" t="n"/>
      <c r="F1720" s="6" t="n"/>
      <c r="G1720" s="5" t="n"/>
      <c r="H1720" s="5" t="n"/>
      <c r="I1720" s="6" t="n"/>
      <c r="J1720" s="6" t="n"/>
      <c r="K1720" s="6" t="n"/>
      <c r="L1720" s="6" t="n"/>
      <c r="M1720" s="32" t="n"/>
      <c r="N1720" s="13" t="n"/>
      <c r="O1720" s="30" t="n"/>
      <c r="P1720" s="13" t="n"/>
      <c r="Q1720" s="15" t="n"/>
      <c r="R1720" s="17" t="n"/>
      <c r="S1720" s="17" t="n"/>
      <c r="T1720" s="19">
        <f>(Q1720*P1720)*(1-R1720)</f>
        <v/>
      </c>
    </row>
    <row r="1721" ht="16" customHeight="1">
      <c r="B1721" s="1" t="n">
        <v>44</v>
      </c>
      <c r="C1721" s="5" t="n"/>
      <c r="D1721" s="6" t="n"/>
      <c r="E1721" s="6" t="n"/>
      <c r="F1721" s="6" t="n"/>
      <c r="G1721" s="5" t="n"/>
      <c r="H1721" s="5" t="n"/>
      <c r="I1721" s="6" t="n"/>
      <c r="J1721" s="6" t="n"/>
      <c r="K1721" s="6" t="n"/>
      <c r="L1721" s="6" t="n"/>
      <c r="M1721" s="32" t="n"/>
      <c r="N1721" s="13" t="n"/>
      <c r="O1721" s="30" t="n"/>
      <c r="P1721" s="13" t="n"/>
      <c r="Q1721" s="15" t="n"/>
      <c r="R1721" s="17" t="n"/>
      <c r="S1721" s="17" t="n"/>
      <c r="T1721" s="19">
        <f>(Q1721*P1721)*(1-R1721)</f>
        <v/>
      </c>
    </row>
    <row r="1722" ht="16" customHeight="1">
      <c r="B1722" s="1" t="n">
        <v>45</v>
      </c>
      <c r="C1722" s="5" t="n"/>
      <c r="D1722" s="6" t="n"/>
      <c r="E1722" s="6" t="n"/>
      <c r="F1722" s="6" t="n"/>
      <c r="G1722" s="5" t="n"/>
      <c r="H1722" s="5" t="n"/>
      <c r="I1722" s="6" t="n"/>
      <c r="J1722" s="6" t="n"/>
      <c r="K1722" s="6" t="n"/>
      <c r="L1722" s="6" t="n"/>
      <c r="M1722" s="32" t="n"/>
      <c r="N1722" s="13" t="n"/>
      <c r="O1722" s="30" t="n"/>
      <c r="P1722" s="13" t="n"/>
      <c r="Q1722" s="15" t="n"/>
      <c r="R1722" s="17" t="n"/>
      <c r="S1722" s="17" t="n"/>
      <c r="T1722" s="19">
        <f>(Q1722*P1722)*(1-R1722)</f>
        <v/>
      </c>
    </row>
    <row r="1723" ht="16" customHeight="1">
      <c r="B1723" s="1" t="n">
        <v>46</v>
      </c>
      <c r="C1723" s="5" t="n"/>
      <c r="D1723" s="6" t="n"/>
      <c r="E1723" s="6" t="n"/>
      <c r="F1723" s="6" t="n"/>
      <c r="G1723" s="5" t="n"/>
      <c r="H1723" s="5" t="n"/>
      <c r="I1723" s="6" t="n"/>
      <c r="J1723" s="6" t="n"/>
      <c r="K1723" s="6" t="n"/>
      <c r="L1723" s="6" t="n"/>
      <c r="M1723" s="32" t="n"/>
      <c r="N1723" s="13" t="n"/>
      <c r="O1723" s="30" t="n"/>
      <c r="P1723" s="13" t="n"/>
      <c r="Q1723" s="15" t="n"/>
      <c r="R1723" s="17" t="n"/>
      <c r="S1723" s="17" t="n"/>
      <c r="T1723" s="19">
        <f>(Q1723*P1723)*(1-R1723)</f>
        <v/>
      </c>
    </row>
    <row r="1724" ht="16" customHeight="1">
      <c r="B1724" s="1" t="n">
        <v>47</v>
      </c>
      <c r="C1724" s="5" t="n"/>
      <c r="D1724" s="6" t="n"/>
      <c r="E1724" s="6" t="n"/>
      <c r="F1724" s="6" t="n"/>
      <c r="G1724" s="5" t="n"/>
      <c r="H1724" s="5" t="n"/>
      <c r="I1724" s="6" t="n"/>
      <c r="J1724" s="6" t="n"/>
      <c r="K1724" s="6" t="n"/>
      <c r="L1724" s="6" t="n"/>
      <c r="M1724" s="32" t="n"/>
      <c r="N1724" s="13" t="n"/>
      <c r="O1724" s="30" t="n"/>
      <c r="P1724" s="13" t="n"/>
      <c r="Q1724" s="15" t="n"/>
      <c r="R1724" s="17" t="n"/>
      <c r="S1724" s="17" t="n"/>
      <c r="T1724" s="19">
        <f>(Q1724*P1724)*(1-R1724)</f>
        <v/>
      </c>
    </row>
    <row r="1725" ht="16" customHeight="1">
      <c r="B1725" s="1" t="n">
        <v>48</v>
      </c>
      <c r="C1725" s="5" t="n"/>
      <c r="D1725" s="6" t="n"/>
      <c r="E1725" s="6" t="n"/>
      <c r="F1725" s="6" t="n"/>
      <c r="G1725" s="5" t="n"/>
      <c r="H1725" s="5" t="n"/>
      <c r="I1725" s="6" t="n"/>
      <c r="J1725" s="6" t="n"/>
      <c r="K1725" s="6" t="n"/>
      <c r="L1725" s="6" t="n"/>
      <c r="M1725" s="32" t="n"/>
      <c r="N1725" s="13" t="n"/>
      <c r="O1725" s="30" t="n"/>
      <c r="P1725" s="13" t="n"/>
      <c r="Q1725" s="15" t="n"/>
      <c r="R1725" s="17" t="n"/>
      <c r="S1725" s="17" t="n"/>
      <c r="T1725" s="19">
        <f>(Q1725*P1725)*(1-R1725)</f>
        <v/>
      </c>
    </row>
    <row r="1726" ht="16" customHeight="1">
      <c r="B1726" s="1" t="n">
        <v>49</v>
      </c>
      <c r="C1726" s="5" t="n"/>
      <c r="D1726" s="6" t="n"/>
      <c r="E1726" s="6" t="n"/>
      <c r="F1726" s="6" t="n"/>
      <c r="G1726" s="5" t="n"/>
      <c r="H1726" s="5" t="n"/>
      <c r="I1726" s="6" t="n"/>
      <c r="J1726" s="6" t="n"/>
      <c r="K1726" s="6" t="n"/>
      <c r="L1726" s="6" t="n"/>
      <c r="M1726" s="32" t="n"/>
      <c r="N1726" s="13" t="n"/>
      <c r="O1726" s="30" t="n"/>
      <c r="P1726" s="13" t="n"/>
      <c r="Q1726" s="15" t="n"/>
      <c r="R1726" s="17" t="n"/>
      <c r="S1726" s="17" t="n"/>
      <c r="T1726" s="19">
        <f>(Q1726*P1726)*(1-R1726)</f>
        <v/>
      </c>
    </row>
    <row r="1727" ht="16" customHeight="1">
      <c r="B1727" s="1" t="n">
        <v>50</v>
      </c>
      <c r="C1727" s="5" t="n"/>
      <c r="D1727" s="6" t="n"/>
      <c r="E1727" s="6" t="n"/>
      <c r="F1727" s="6" t="n"/>
      <c r="G1727" s="5" t="n"/>
      <c r="H1727" s="5" t="n"/>
      <c r="I1727" s="6" t="n"/>
      <c r="J1727" s="6" t="n"/>
      <c r="K1727" s="6" t="n"/>
      <c r="L1727" s="6" t="n"/>
      <c r="M1727" s="32" t="n"/>
      <c r="N1727" s="13" t="n"/>
      <c r="O1727" s="30" t="n"/>
      <c r="P1727" s="13" t="n"/>
      <c r="Q1727" s="15" t="n"/>
      <c r="R1727" s="17" t="n"/>
      <c r="S1727" s="17" t="n"/>
      <c r="T1727" s="19">
        <f>(Q1727*P1727)*(1-R1727)</f>
        <v/>
      </c>
    </row>
    <row r="1728" ht="16" customHeight="1">
      <c r="B1728" s="1" t="n">
        <v>51</v>
      </c>
      <c r="C1728" s="5" t="n"/>
      <c r="D1728" s="6" t="n"/>
      <c r="E1728" s="6" t="n"/>
      <c r="F1728" s="6" t="n"/>
      <c r="G1728" s="5" t="n"/>
      <c r="H1728" s="5" t="n"/>
      <c r="I1728" s="6" t="n"/>
      <c r="J1728" s="6" t="n"/>
      <c r="K1728" s="6" t="n"/>
      <c r="L1728" s="6" t="n"/>
      <c r="M1728" s="32" t="n"/>
      <c r="N1728" s="13" t="n"/>
      <c r="O1728" s="30" t="n"/>
      <c r="P1728" s="13" t="n"/>
      <c r="Q1728" s="15" t="n"/>
      <c r="R1728" s="17" t="n"/>
      <c r="S1728" s="17" t="n"/>
      <c r="T1728" s="19">
        <f>(Q1728*P1728)*(1-R1728)</f>
        <v/>
      </c>
    </row>
    <row r="1729" ht="16" customHeight="1">
      <c r="B1729" s="1" t="n">
        <v>52</v>
      </c>
      <c r="C1729" s="5" t="n"/>
      <c r="D1729" s="6" t="n"/>
      <c r="E1729" s="6" t="n"/>
      <c r="F1729" s="6" t="n"/>
      <c r="G1729" s="5" t="n"/>
      <c r="H1729" s="5" t="n"/>
      <c r="I1729" s="6" t="n"/>
      <c r="J1729" s="6" t="n"/>
      <c r="K1729" s="6" t="n"/>
      <c r="L1729" s="6" t="n"/>
      <c r="M1729" s="32" t="n"/>
      <c r="N1729" s="13" t="n"/>
      <c r="O1729" s="30" t="n"/>
      <c r="P1729" s="13" t="n"/>
      <c r="Q1729" s="15" t="n"/>
      <c r="R1729" s="17" t="n"/>
      <c r="S1729" s="17" t="n"/>
      <c r="T1729" s="19">
        <f>(Q1729*P1729)*(1-R1729)</f>
        <v/>
      </c>
    </row>
    <row r="1730" ht="16" customHeight="1">
      <c r="B1730" s="1" t="n">
        <v>53</v>
      </c>
      <c r="C1730" s="5" t="n"/>
      <c r="D1730" s="6" t="n"/>
      <c r="E1730" s="6" t="n"/>
      <c r="F1730" s="6" t="n"/>
      <c r="G1730" s="5" t="n"/>
      <c r="H1730" s="5" t="n"/>
      <c r="I1730" s="6" t="n"/>
      <c r="J1730" s="6" t="n"/>
      <c r="K1730" s="6" t="n"/>
      <c r="L1730" s="6" t="n"/>
      <c r="M1730" s="32" t="n"/>
      <c r="N1730" s="13" t="n"/>
      <c r="O1730" s="30" t="n"/>
      <c r="P1730" s="13" t="n"/>
      <c r="Q1730" s="15" t="n"/>
      <c r="R1730" s="17" t="n"/>
      <c r="S1730" s="17" t="n"/>
      <c r="T1730" s="19">
        <f>(Q1730*P1730)*(1-R1730)</f>
        <v/>
      </c>
    </row>
    <row r="1731" ht="16" customHeight="1">
      <c r="B1731" s="1" t="n">
        <v>54</v>
      </c>
      <c r="C1731" s="5" t="n"/>
      <c r="D1731" s="6" t="n"/>
      <c r="E1731" s="6" t="n"/>
      <c r="F1731" s="6" t="n"/>
      <c r="G1731" s="5" t="n"/>
      <c r="H1731" s="5" t="n"/>
      <c r="I1731" s="6" t="n"/>
      <c r="J1731" s="6" t="n"/>
      <c r="K1731" s="6" t="n"/>
      <c r="L1731" s="6" t="n"/>
      <c r="M1731" s="32" t="n"/>
      <c r="N1731" s="13" t="n"/>
      <c r="O1731" s="30" t="n"/>
      <c r="P1731" s="13" t="n"/>
      <c r="Q1731" s="15" t="n"/>
      <c r="R1731" s="17" t="n"/>
      <c r="S1731" s="17" t="n"/>
      <c r="T1731" s="19">
        <f>(Q1731*P1731)*(1-R1731)</f>
        <v/>
      </c>
    </row>
    <row r="1732" ht="16" customHeight="1">
      <c r="B1732" s="1" t="n">
        <v>55</v>
      </c>
      <c r="C1732" s="5" t="n"/>
      <c r="D1732" s="6" t="n"/>
      <c r="E1732" s="6" t="n"/>
      <c r="F1732" s="6" t="n"/>
      <c r="G1732" s="5" t="n"/>
      <c r="H1732" s="5" t="n"/>
      <c r="I1732" s="6" t="n"/>
      <c r="J1732" s="6" t="n"/>
      <c r="K1732" s="6" t="n"/>
      <c r="L1732" s="6" t="n"/>
      <c r="M1732" s="20" t="n"/>
      <c r="N1732" s="13" t="n"/>
      <c r="O1732" s="30" t="n"/>
      <c r="P1732" s="13" t="n"/>
      <c r="Q1732" s="15" t="n"/>
      <c r="R1732" s="17" t="n"/>
      <c r="S1732" s="17" t="n"/>
      <c r="T1732" s="19">
        <f>(Q1732*P1732)*(1-R1732)</f>
        <v/>
      </c>
    </row>
    <row r="1733" ht="16" customHeight="1">
      <c r="B1733" s="1" t="n">
        <v>56</v>
      </c>
      <c r="C1733" s="5" t="n"/>
      <c r="D1733" s="6" t="n"/>
      <c r="E1733" s="6" t="n"/>
      <c r="F1733" s="6" t="n"/>
      <c r="G1733" s="5" t="n"/>
      <c r="H1733" s="5" t="n"/>
      <c r="I1733" s="6" t="n"/>
      <c r="J1733" s="6" t="n"/>
      <c r="K1733" s="6" t="n"/>
      <c r="L1733" s="6" t="n"/>
      <c r="M1733" s="20" t="n"/>
      <c r="N1733" s="13" t="n"/>
      <c r="O1733" s="30" t="n"/>
      <c r="P1733" s="13" t="n"/>
      <c r="Q1733" s="15" t="n"/>
      <c r="R1733" s="17" t="n"/>
      <c r="S1733" s="17" t="n"/>
      <c r="T1733" s="19">
        <f>(Q1733*P1733)*(1-R1733)</f>
        <v/>
      </c>
    </row>
    <row r="1734" ht="16" customHeight="1">
      <c r="B1734" s="1" t="n">
        <v>57</v>
      </c>
      <c r="C1734" s="5" t="n"/>
      <c r="D1734" s="6" t="n"/>
      <c r="E1734" s="6" t="n"/>
      <c r="F1734" s="6" t="n"/>
      <c r="G1734" s="5" t="n"/>
      <c r="H1734" s="5" t="n"/>
      <c r="I1734" s="6" t="n"/>
      <c r="J1734" s="6" t="n"/>
      <c r="K1734" s="6" t="n"/>
      <c r="L1734" s="6" t="n"/>
      <c r="M1734" s="32" t="n"/>
      <c r="N1734" s="13" t="n"/>
      <c r="O1734" s="30" t="n"/>
      <c r="P1734" s="13" t="n"/>
      <c r="Q1734" s="15" t="n"/>
      <c r="R1734" s="17" t="n"/>
      <c r="S1734" s="17" t="n"/>
      <c r="T1734" s="19">
        <f>(Q1734*P1734)*(1-R1734)</f>
        <v/>
      </c>
    </row>
    <row r="1735" ht="16" customHeight="1">
      <c r="B1735" s="1" t="n">
        <v>58</v>
      </c>
      <c r="C1735" s="5" t="n"/>
      <c r="D1735" s="6" t="n"/>
      <c r="E1735" s="6" t="n"/>
      <c r="F1735" s="6" t="n"/>
      <c r="G1735" s="5" t="n"/>
      <c r="H1735" s="5" t="n"/>
      <c r="I1735" s="6" t="n"/>
      <c r="J1735" s="6" t="n"/>
      <c r="K1735" s="6" t="n"/>
      <c r="L1735" s="6" t="n"/>
      <c r="M1735" s="32" t="n"/>
      <c r="N1735" s="13" t="n"/>
      <c r="O1735" s="30" t="n"/>
      <c r="P1735" s="13" t="n"/>
      <c r="Q1735" s="15" t="n"/>
      <c r="R1735" s="17" t="n"/>
      <c r="S1735" s="17" t="n"/>
      <c r="T1735" s="19">
        <f>(Q1735*P1735)*(1-R1735)</f>
        <v/>
      </c>
    </row>
    <row r="1736" ht="16" customHeight="1">
      <c r="B1736" s="1" t="n">
        <v>1</v>
      </c>
      <c r="C1736" s="5" t="n"/>
      <c r="D1736" s="6" t="n"/>
      <c r="E1736" s="6" t="n"/>
      <c r="F1736" s="6" t="n"/>
      <c r="G1736" s="5" t="n"/>
      <c r="H1736" s="5" t="n"/>
      <c r="I1736" s="6" t="n"/>
      <c r="J1736" s="6" t="n"/>
      <c r="K1736" s="6" t="n"/>
      <c r="L1736" s="6" t="n"/>
      <c r="M1736" s="20" t="n"/>
      <c r="N1736" s="13" t="n"/>
      <c r="O1736" s="30" t="n"/>
      <c r="P1736" s="13" t="n"/>
      <c r="Q1736" s="15" t="n"/>
      <c r="R1736" s="17" t="n"/>
      <c r="S1736" s="17" t="n"/>
      <c r="T1736" s="19">
        <f>(Q1736*P1736)*(1-R1736)</f>
        <v/>
      </c>
    </row>
    <row r="1737" ht="16" customHeight="1">
      <c r="B1737" s="1" t="n">
        <v>2</v>
      </c>
      <c r="C1737" s="5" t="n"/>
      <c r="D1737" s="6" t="n"/>
      <c r="E1737" s="6" t="n"/>
      <c r="F1737" s="6" t="n"/>
      <c r="G1737" s="5" t="n"/>
      <c r="H1737" s="5" t="n"/>
      <c r="I1737" s="6" t="n"/>
      <c r="J1737" s="6" t="n"/>
      <c r="K1737" s="6" t="n"/>
      <c r="L1737" s="6" t="n"/>
      <c r="M1737" s="20" t="n"/>
      <c r="N1737" s="13" t="n"/>
      <c r="O1737" s="30" t="n"/>
      <c r="P1737" s="13" t="n"/>
      <c r="Q1737" s="15" t="n"/>
      <c r="R1737" s="17" t="n"/>
      <c r="S1737" s="17" t="n"/>
      <c r="T1737" s="19">
        <f>(Q1737*P1737)*(1-R1737)</f>
        <v/>
      </c>
    </row>
    <row r="1738" ht="16" customHeight="1">
      <c r="B1738" s="1" t="n">
        <v>3</v>
      </c>
      <c r="C1738" s="5" t="n"/>
      <c r="D1738" s="6" t="n"/>
      <c r="E1738" s="6" t="n"/>
      <c r="F1738" s="6" t="n"/>
      <c r="G1738" s="5" t="n"/>
      <c r="H1738" s="5" t="n"/>
      <c r="I1738" s="6" t="n"/>
      <c r="J1738" s="6" t="n"/>
      <c r="K1738" s="6" t="n"/>
      <c r="L1738" s="6" t="n"/>
      <c r="M1738" s="20" t="n"/>
      <c r="N1738" s="13" t="n"/>
      <c r="O1738" s="30" t="n"/>
      <c r="P1738" s="13" t="n"/>
      <c r="Q1738" s="15" t="n"/>
      <c r="R1738" s="17" t="n"/>
      <c r="S1738" s="17" t="n"/>
      <c r="T1738" s="19">
        <f>(Q1738*P1738)*(1-R1738)</f>
        <v/>
      </c>
    </row>
    <row r="1739" ht="16" customHeight="1">
      <c r="B1739" s="1" t="n">
        <v>4</v>
      </c>
      <c r="C1739" s="5" t="n"/>
      <c r="D1739" s="6" t="n"/>
      <c r="E1739" s="6" t="n"/>
      <c r="F1739" s="6" t="n"/>
      <c r="G1739" s="5" t="n"/>
      <c r="H1739" s="5" t="n"/>
      <c r="I1739" s="6" t="n"/>
      <c r="J1739" s="6" t="n"/>
      <c r="K1739" s="6" t="n"/>
      <c r="L1739" s="6" t="n"/>
      <c r="M1739" s="20" t="n"/>
      <c r="N1739" s="13" t="n"/>
      <c r="O1739" s="30" t="n"/>
      <c r="P1739" s="13" t="n"/>
      <c r="Q1739" s="15" t="n"/>
      <c r="R1739" s="17" t="n"/>
      <c r="S1739" s="17" t="n"/>
      <c r="T1739" s="19">
        <f>(Q1739*P1739)*(1-R1739)</f>
        <v/>
      </c>
    </row>
    <row r="1740" ht="16" customHeight="1">
      <c r="B1740" s="1" t="n">
        <v>5</v>
      </c>
      <c r="C1740" s="5" t="n"/>
      <c r="D1740" s="6" t="n"/>
      <c r="E1740" s="6" t="n"/>
      <c r="F1740" s="6" t="n"/>
      <c r="G1740" s="5" t="n"/>
      <c r="H1740" s="5" t="n"/>
      <c r="I1740" s="6" t="n"/>
      <c r="J1740" s="6" t="n"/>
      <c r="K1740" s="6" t="n"/>
      <c r="L1740" s="6" t="n"/>
      <c r="M1740" s="20" t="n"/>
      <c r="N1740" s="13" t="n"/>
      <c r="O1740" s="30" t="n"/>
      <c r="P1740" s="13" t="n"/>
      <c r="Q1740" s="15" t="n"/>
      <c r="R1740" s="17" t="n"/>
      <c r="S1740" s="17" t="n"/>
      <c r="T1740" s="19">
        <f>(Q1740*P1740)*(1-R1740)</f>
        <v/>
      </c>
    </row>
    <row r="1741" ht="16" customHeight="1">
      <c r="B1741" s="1" t="n">
        <v>6</v>
      </c>
      <c r="C1741" s="5" t="n"/>
      <c r="D1741" s="6" t="n"/>
      <c r="E1741" s="6" t="n"/>
      <c r="F1741" s="6" t="n"/>
      <c r="G1741" s="5" t="n"/>
      <c r="H1741" s="5" t="n"/>
      <c r="I1741" s="6" t="n"/>
      <c r="J1741" s="6" t="n"/>
      <c r="K1741" s="6" t="n"/>
      <c r="L1741" s="6" t="n"/>
      <c r="M1741" s="20" t="n"/>
      <c r="N1741" s="13" t="n"/>
      <c r="O1741" s="30" t="n"/>
      <c r="P1741" s="13" t="n"/>
      <c r="Q1741" s="15" t="n"/>
      <c r="R1741" s="17" t="n"/>
      <c r="S1741" s="17" t="n"/>
      <c r="T1741" s="19">
        <f>(Q1741*P1741)*(1-R1741)</f>
        <v/>
      </c>
    </row>
    <row r="1742" ht="16" customHeight="1">
      <c r="B1742" s="1" t="n">
        <v>7</v>
      </c>
      <c r="C1742" s="5" t="n"/>
      <c r="D1742" s="6" t="n"/>
      <c r="E1742" s="6" t="n"/>
      <c r="F1742" s="6" t="n"/>
      <c r="G1742" s="5" t="n"/>
      <c r="H1742" s="5" t="n"/>
      <c r="I1742" s="6" t="n"/>
      <c r="J1742" s="6" t="n"/>
      <c r="K1742" s="6" t="n"/>
      <c r="L1742" s="6" t="n"/>
      <c r="M1742" s="20" t="n"/>
      <c r="N1742" s="13" t="n"/>
      <c r="O1742" s="30" t="n"/>
      <c r="P1742" s="13" t="n"/>
      <c r="Q1742" s="15" t="n"/>
      <c r="R1742" s="17" t="n"/>
      <c r="S1742" s="17" t="n"/>
      <c r="T1742" s="19">
        <f>(Q1742*P1742)*(1-R1742)</f>
        <v/>
      </c>
    </row>
    <row r="1743" ht="16" customHeight="1">
      <c r="B1743" s="1" t="n">
        <v>8</v>
      </c>
      <c r="C1743" s="5" t="n"/>
      <c r="D1743" s="6" t="n"/>
      <c r="E1743" s="6" t="n"/>
      <c r="F1743" s="6" t="n"/>
      <c r="G1743" s="5" t="n"/>
      <c r="H1743" s="5" t="n"/>
      <c r="I1743" s="6" t="n"/>
      <c r="J1743" s="6" t="n"/>
      <c r="K1743" s="6" t="n"/>
      <c r="L1743" s="6" t="n"/>
      <c r="M1743" s="20" t="n"/>
      <c r="N1743" s="13" t="n"/>
      <c r="O1743" s="30" t="n"/>
      <c r="P1743" s="13" t="n"/>
      <c r="Q1743" s="15" t="n"/>
      <c r="R1743" s="17" t="n"/>
      <c r="S1743" s="17" t="n"/>
      <c r="T1743" s="19">
        <f>(Q1743*P1743)*(1-R1743)</f>
        <v/>
      </c>
    </row>
    <row r="1744" ht="16" customHeight="1">
      <c r="B1744" s="1" t="n">
        <v>9</v>
      </c>
      <c r="C1744" s="5" t="n"/>
      <c r="D1744" s="6" t="n"/>
      <c r="E1744" s="6" t="n"/>
      <c r="F1744" s="6" t="n"/>
      <c r="G1744" s="5" t="n"/>
      <c r="H1744" s="5" t="n"/>
      <c r="I1744" s="6" t="n"/>
      <c r="J1744" s="6" t="n"/>
      <c r="K1744" s="6" t="n"/>
      <c r="L1744" s="6" t="n"/>
      <c r="M1744" s="20" t="n"/>
      <c r="N1744" s="13" t="n"/>
      <c r="O1744" s="30" t="n"/>
      <c r="P1744" s="13" t="n"/>
      <c r="Q1744" s="15" t="n"/>
      <c r="R1744" s="17" t="n"/>
      <c r="S1744" s="17" t="n"/>
      <c r="T1744" s="19">
        <f>(Q1744*P1744)*(1-R1744)</f>
        <v/>
      </c>
    </row>
    <row r="1745" ht="16" customHeight="1">
      <c r="B1745" s="1" t="n">
        <v>10</v>
      </c>
      <c r="C1745" s="5" t="n"/>
      <c r="D1745" s="6" t="n"/>
      <c r="E1745" s="6" t="n"/>
      <c r="F1745" s="6" t="n"/>
      <c r="G1745" s="5" t="n"/>
      <c r="H1745" s="5" t="n"/>
      <c r="I1745" s="6" t="n"/>
      <c r="J1745" s="6" t="n"/>
      <c r="K1745" s="6" t="n"/>
      <c r="L1745" s="6" t="n"/>
      <c r="M1745" s="20" t="n"/>
      <c r="N1745" s="13" t="n"/>
      <c r="O1745" s="30" t="n"/>
      <c r="P1745" s="13" t="n"/>
      <c r="Q1745" s="15" t="n"/>
      <c r="R1745" s="17" t="n"/>
      <c r="S1745" s="17" t="n"/>
      <c r="T1745" s="19">
        <f>(Q1745*P1745)*(1-R1745)</f>
        <v/>
      </c>
    </row>
    <row r="1746" ht="16" customHeight="1">
      <c r="B1746" s="1" t="n">
        <v>11</v>
      </c>
      <c r="C1746" s="5" t="n"/>
      <c r="D1746" s="6" t="n"/>
      <c r="E1746" s="6" t="n"/>
      <c r="F1746" s="6" t="n"/>
      <c r="G1746" s="5" t="n"/>
      <c r="H1746" s="5" t="n"/>
      <c r="I1746" s="6" t="n"/>
      <c r="J1746" s="6" t="n"/>
      <c r="K1746" s="6" t="n"/>
      <c r="L1746" s="6" t="n"/>
      <c r="M1746" s="20" t="n"/>
      <c r="N1746" s="13" t="n"/>
      <c r="O1746" s="30" t="n"/>
      <c r="P1746" s="13" t="n"/>
      <c r="Q1746" s="15" t="n"/>
      <c r="R1746" s="17" t="n"/>
      <c r="S1746" s="17" t="n"/>
      <c r="T1746" s="19">
        <f>(Q1746*P1746)*(1-R1746)</f>
        <v/>
      </c>
    </row>
    <row r="1747" ht="16" customHeight="1">
      <c r="B1747" s="1" t="n">
        <v>12</v>
      </c>
      <c r="C1747" s="5" t="n"/>
      <c r="D1747" s="6" t="n"/>
      <c r="E1747" s="6" t="n"/>
      <c r="F1747" s="6" t="n"/>
      <c r="G1747" s="5" t="n"/>
      <c r="H1747" s="5" t="n"/>
      <c r="I1747" s="6" t="n"/>
      <c r="J1747" s="6" t="n"/>
      <c r="K1747" s="6" t="n"/>
      <c r="L1747" s="6" t="inlineStr">
        <is>
          <t>Ormat</t>
        </is>
      </c>
      <c r="M1747" s="20" t="inlineStr">
        <is>
          <t>955.070.841.1</t>
        </is>
      </c>
      <c r="N1747" s="20" t="inlineStr">
        <is>
          <t>AJ22-0902</t>
        </is>
      </c>
      <c r="O1747" s="30" t="inlineStr">
        <is>
          <t>V</t>
        </is>
      </c>
      <c r="P1747" s="13" t="n">
        <v>2</v>
      </c>
      <c r="Q1747" s="15" t="n">
        <v>308</v>
      </c>
      <c r="R1747" s="17" t="n">
        <v>0.03</v>
      </c>
      <c r="S1747" s="17" t="n"/>
      <c r="T1747" s="19">
        <f>(Q1747*P1747)*(1-R1747)</f>
        <v/>
      </c>
    </row>
    <row r="1748" ht="16" customHeight="1">
      <c r="B1748" s="1" t="n">
        <v>13</v>
      </c>
      <c r="C1748" s="5" t="n"/>
      <c r="D1748" s="6" t="n"/>
      <c r="E1748" s="6" t="n"/>
      <c r="F1748" s="6" t="n"/>
      <c r="G1748" s="5" t="n"/>
      <c r="H1748" s="5" t="n"/>
      <c r="I1748" s="6" t="n"/>
      <c r="J1748" s="6" t="n"/>
      <c r="K1748" s="6" t="n"/>
      <c r="L1748" s="6" t="n"/>
      <c r="M1748" s="20" t="n"/>
      <c r="N1748" s="13" t="n"/>
      <c r="O1748" s="30" t="n"/>
      <c r="P1748" s="13" t="n"/>
      <c r="Q1748" s="15" t="n"/>
      <c r="R1748" s="17" t="n"/>
      <c r="S1748" s="17" t="n"/>
      <c r="T1748" s="19">
        <f>(Q1748*P1748)*(1-R1748)</f>
        <v/>
      </c>
    </row>
    <row r="1749" ht="16" customHeight="1">
      <c r="B1749" s="1" t="n">
        <v>14</v>
      </c>
      <c r="C1749" s="5" t="n"/>
      <c r="D1749" s="6" t="n"/>
      <c r="E1749" s="6" t="n"/>
      <c r="F1749" s="6" t="n"/>
      <c r="G1749" s="5" t="n"/>
      <c r="H1749" s="5" t="n"/>
      <c r="I1749" s="6" t="n"/>
      <c r="J1749" s="6" t="n"/>
      <c r="K1749" s="6" t="n"/>
      <c r="L1749" s="6" t="n"/>
      <c r="M1749" s="20" t="n"/>
      <c r="N1749" s="13" t="n"/>
      <c r="O1749" s="30" t="n"/>
      <c r="P1749" s="13" t="n"/>
      <c r="Q1749" s="15" t="n"/>
      <c r="R1749" s="17" t="n"/>
      <c r="S1749" s="17" t="n"/>
      <c r="T1749" s="19">
        <f>(Q1749*P1749)*(1-R1749)</f>
        <v/>
      </c>
    </row>
    <row r="1750" ht="16" customHeight="1">
      <c r="B1750" s="1" t="n">
        <v>15</v>
      </c>
      <c r="C1750" s="5" t="n"/>
      <c r="D1750" s="6" t="n"/>
      <c r="E1750" s="6" t="n"/>
      <c r="F1750" s="6" t="n"/>
      <c r="G1750" s="5" t="n"/>
      <c r="H1750" s="5" t="n"/>
      <c r="I1750" s="6" t="n"/>
      <c r="J1750" s="6" t="n"/>
      <c r="K1750" s="6" t="n"/>
      <c r="L1750" s="6" t="n"/>
      <c r="M1750" s="20" t="n"/>
      <c r="N1750" s="13" t="n"/>
      <c r="O1750" s="30" t="n"/>
      <c r="P1750" s="13" t="n"/>
      <c r="Q1750" s="15" t="n"/>
      <c r="R1750" s="17" t="n"/>
      <c r="S1750" s="17" t="n"/>
      <c r="T1750" s="19">
        <f>(Q1750*P1750)*(1-R1750)</f>
        <v/>
      </c>
    </row>
    <row r="1751" ht="16" customHeight="1">
      <c r="B1751" s="1" t="n">
        <v>16</v>
      </c>
      <c r="C1751" s="5" t="n"/>
      <c r="D1751" s="6" t="n"/>
      <c r="E1751" s="6" t="n"/>
      <c r="F1751" s="6" t="n"/>
      <c r="G1751" s="5" t="n"/>
      <c r="H1751" s="5" t="n"/>
      <c r="I1751" s="6" t="n"/>
      <c r="J1751" s="6" t="n"/>
      <c r="K1751" s="6" t="n"/>
      <c r="L1751" s="6" t="n"/>
      <c r="M1751" s="20" t="n"/>
      <c r="N1751" s="13" t="n"/>
      <c r="O1751" s="30" t="n"/>
      <c r="P1751" s="13" t="n"/>
      <c r="Q1751" s="15" t="n"/>
      <c r="R1751" s="17" t="n"/>
      <c r="S1751" s="17" t="n"/>
      <c r="T1751" s="19">
        <f>(Q1751*P1751)*(1-R1751)</f>
        <v/>
      </c>
    </row>
    <row r="1752" ht="16" customHeight="1">
      <c r="B1752" s="1" t="n">
        <v>17</v>
      </c>
      <c r="C1752" s="5" t="n"/>
      <c r="D1752" s="6" t="n"/>
      <c r="E1752" s="6" t="n"/>
      <c r="F1752" s="6" t="n"/>
      <c r="G1752" s="5" t="n"/>
      <c r="H1752" s="5" t="n"/>
      <c r="I1752" s="6" t="n"/>
      <c r="J1752" s="6" t="n"/>
      <c r="K1752" s="6" t="n"/>
      <c r="L1752" s="6" t="n"/>
      <c r="M1752" s="20" t="n"/>
      <c r="N1752" s="13" t="n"/>
      <c r="O1752" s="30" t="n"/>
      <c r="P1752" s="13" t="n"/>
      <c r="Q1752" s="15" t="n"/>
      <c r="R1752" s="17" t="n"/>
      <c r="S1752" s="17" t="n"/>
      <c r="T1752" s="19">
        <f>(Q1752*P1752)*(1-R1752)</f>
        <v/>
      </c>
    </row>
    <row r="1753" ht="16" customHeight="1">
      <c r="B1753" s="1" t="n">
        <v>18</v>
      </c>
      <c r="C1753" s="5" t="n"/>
      <c r="D1753" s="6" t="n"/>
      <c r="E1753" s="6" t="n"/>
      <c r="F1753" s="6" t="n"/>
      <c r="G1753" s="5" t="n"/>
      <c r="H1753" s="5" t="n"/>
      <c r="I1753" s="6" t="n"/>
      <c r="J1753" s="6" t="n"/>
      <c r="K1753" s="6" t="n"/>
      <c r="L1753" s="6" t="n"/>
      <c r="M1753" s="20" t="n"/>
      <c r="N1753" s="13" t="n"/>
      <c r="O1753" s="30" t="n"/>
      <c r="P1753" s="13" t="n"/>
      <c r="Q1753" s="15" t="n"/>
      <c r="R1753" s="17" t="n"/>
      <c r="S1753" s="17" t="n"/>
      <c r="T1753" s="19">
        <f>(Q1753*P1753)*(1-R1753)</f>
        <v/>
      </c>
    </row>
    <row r="1754" ht="16" customHeight="1">
      <c r="B1754" s="1" t="n">
        <v>19</v>
      </c>
      <c r="C1754" s="5" t="n"/>
      <c r="D1754" s="6" t="n"/>
      <c r="E1754" s="6" t="n"/>
      <c r="F1754" s="6" t="n"/>
      <c r="G1754" s="5" t="n"/>
      <c r="H1754" s="5" t="n"/>
      <c r="I1754" s="6" t="n"/>
      <c r="J1754" s="6" t="n"/>
      <c r="K1754" s="6" t="n"/>
      <c r="L1754" s="6" t="n"/>
      <c r="M1754" s="20" t="n"/>
      <c r="N1754" s="13" t="n"/>
      <c r="O1754" s="30" t="n"/>
      <c r="P1754" s="13" t="n"/>
      <c r="Q1754" s="15" t="n"/>
      <c r="R1754" s="17" t="n"/>
      <c r="S1754" s="17" t="n"/>
      <c r="T1754" s="19">
        <f>(Q1754*P1754)*(1-R1754)</f>
        <v/>
      </c>
    </row>
    <row r="1755" ht="16" customHeight="1">
      <c r="B1755" s="1" t="n">
        <v>20</v>
      </c>
      <c r="C1755" s="5" t="n"/>
      <c r="D1755" s="6" t="n"/>
      <c r="E1755" s="6" t="n"/>
      <c r="F1755" s="6" t="n"/>
      <c r="G1755" s="5" t="n"/>
      <c r="H1755" s="5" t="n"/>
      <c r="I1755" s="6" t="n"/>
      <c r="J1755" s="6" t="n"/>
      <c r="K1755" s="6" t="n"/>
      <c r="L1755" s="6" t="n"/>
      <c r="M1755" s="20" t="n"/>
      <c r="N1755" s="13" t="n"/>
      <c r="O1755" s="30" t="n"/>
      <c r="P1755" s="13" t="n"/>
      <c r="Q1755" s="15" t="n"/>
      <c r="R1755" s="17" t="n"/>
      <c r="S1755" s="17" t="n"/>
      <c r="T1755" s="19">
        <f>(Q1755*P1755)*(1-R1755)</f>
        <v/>
      </c>
    </row>
    <row r="1756" ht="16" customHeight="1">
      <c r="B1756" s="1" t="n">
        <v>21</v>
      </c>
      <c r="C1756" s="5" t="n"/>
      <c r="D1756" s="6" t="n"/>
      <c r="E1756" s="6" t="n"/>
      <c r="F1756" s="6" t="n"/>
      <c r="G1756" s="5" t="n"/>
      <c r="H1756" s="5" t="n"/>
      <c r="I1756" s="6" t="n"/>
      <c r="J1756" s="6" t="n"/>
      <c r="K1756" s="6" t="n"/>
      <c r="L1756" s="6" t="n"/>
      <c r="M1756" s="20" t="n"/>
      <c r="N1756" s="13" t="n"/>
      <c r="O1756" s="30" t="n"/>
      <c r="P1756" s="13" t="n"/>
      <c r="Q1756" s="15" t="n"/>
      <c r="R1756" s="17" t="n"/>
      <c r="S1756" s="17" t="n"/>
      <c r="T1756" s="19">
        <f>(Q1756*P1756)*(1-R1756)</f>
        <v/>
      </c>
    </row>
    <row r="1757" ht="16" customHeight="1">
      <c r="B1757" s="1" t="n">
        <v>22</v>
      </c>
      <c r="C1757" s="5" t="n"/>
      <c r="D1757" s="6" t="n"/>
      <c r="E1757" s="6" t="n"/>
      <c r="F1757" s="6" t="n"/>
      <c r="G1757" s="5" t="n"/>
      <c r="H1757" s="5" t="n"/>
      <c r="I1757" s="6" t="n"/>
      <c r="J1757" s="6" t="n"/>
      <c r="K1757" s="6" t="n"/>
      <c r="L1757" s="6" t="n"/>
      <c r="M1757" s="20" t="n"/>
      <c r="N1757" s="13" t="n"/>
      <c r="O1757" s="30" t="n"/>
      <c r="P1757" s="13" t="n"/>
      <c r="Q1757" s="15" t="n"/>
      <c r="R1757" s="17" t="n"/>
      <c r="S1757" s="17" t="n"/>
      <c r="T1757" s="19">
        <f>(Q1757*P1757)*(1-R1757)</f>
        <v/>
      </c>
    </row>
    <row r="1758" ht="16" customHeight="1">
      <c r="B1758" s="1" t="n">
        <v>23</v>
      </c>
      <c r="C1758" s="5" t="n"/>
      <c r="D1758" s="6" t="n"/>
      <c r="E1758" s="6" t="n"/>
      <c r="F1758" s="6" t="n"/>
      <c r="G1758" s="5" t="n"/>
      <c r="H1758" s="5" t="n"/>
      <c r="I1758" s="6" t="n"/>
      <c r="J1758" s="6" t="n"/>
      <c r="K1758" s="6" t="n"/>
      <c r="L1758" s="6" t="n"/>
      <c r="M1758" s="20" t="n"/>
      <c r="N1758" s="13" t="n"/>
      <c r="O1758" s="30" t="n"/>
      <c r="P1758" s="13" t="n"/>
      <c r="Q1758" s="15" t="n"/>
      <c r="R1758" s="17" t="n"/>
      <c r="S1758" s="17" t="n"/>
      <c r="T1758" s="19" t="n"/>
    </row>
    <row r="1759" ht="16" customHeight="1">
      <c r="B1759" s="1" t="n">
        <v>24</v>
      </c>
      <c r="C1759" s="5" t="n"/>
      <c r="D1759" s="6" t="n"/>
      <c r="E1759" s="6" t="n"/>
      <c r="F1759" s="6" t="n"/>
      <c r="G1759" s="5" t="n"/>
      <c r="H1759" s="5" t="n"/>
      <c r="I1759" s="6" t="n"/>
      <c r="J1759" s="6" t="n"/>
      <c r="K1759" s="6" t="n"/>
      <c r="L1759" s="6" t="n"/>
      <c r="M1759" s="20" t="n"/>
      <c r="N1759" s="13" t="n"/>
      <c r="O1759" s="30" t="n"/>
      <c r="P1759" s="13" t="n"/>
      <c r="Q1759" s="15" t="n"/>
      <c r="R1759" s="17" t="n"/>
      <c r="S1759" s="17" t="n"/>
      <c r="T1759" s="19">
        <f>(Q1759*P1759)*(1-R1759)</f>
        <v/>
      </c>
    </row>
    <row r="1760" ht="16" customHeight="1">
      <c r="B1760" s="1" t="n">
        <v>25</v>
      </c>
      <c r="C1760" s="5" t="n"/>
      <c r="D1760" s="6" t="n"/>
      <c r="E1760" s="6" t="n"/>
      <c r="F1760" s="6" t="n"/>
      <c r="G1760" s="5" t="n"/>
      <c r="H1760" s="5" t="n"/>
      <c r="I1760" s="6" t="n"/>
      <c r="J1760" s="6" t="n"/>
      <c r="K1760" s="6" t="n"/>
      <c r="L1760" s="6" t="n"/>
      <c r="M1760" s="20" t="n"/>
      <c r="N1760" s="13" t="n"/>
      <c r="O1760" s="30" t="n"/>
      <c r="P1760" s="13" t="n"/>
      <c r="Q1760" s="15" t="n"/>
      <c r="R1760" s="17" t="n"/>
      <c r="S1760" s="17" t="n"/>
      <c r="T1760" s="19">
        <f>(Q1760*P1760)*(1-R1760)</f>
        <v/>
      </c>
    </row>
    <row r="1761" ht="16" customHeight="1">
      <c r="B1761" s="1" t="n">
        <v>26</v>
      </c>
      <c r="C1761" s="5" t="n"/>
      <c r="D1761" s="6" t="n"/>
      <c r="E1761" s="6" t="n"/>
      <c r="F1761" s="6" t="n"/>
      <c r="G1761" s="5" t="n"/>
      <c r="H1761" s="5" t="n"/>
      <c r="I1761" s="6" t="n"/>
      <c r="J1761" s="6" t="n"/>
      <c r="K1761" s="6" t="n"/>
      <c r="L1761" s="6" t="n"/>
      <c r="M1761" s="20" t="n"/>
      <c r="N1761" s="13" t="n"/>
      <c r="O1761" s="30" t="n"/>
      <c r="P1761" s="13" t="n"/>
      <c r="Q1761" s="15" t="n"/>
      <c r="R1761" s="17" t="n"/>
      <c r="S1761" s="17" t="n"/>
      <c r="T1761" s="19">
        <f>(Q1761*P1761)*(1-R1761)</f>
        <v/>
      </c>
    </row>
    <row r="1762" ht="16" customHeight="1">
      <c r="B1762" s="1" t="n">
        <v>27</v>
      </c>
      <c r="C1762" s="5" t="n"/>
      <c r="D1762" s="6" t="n"/>
      <c r="E1762" s="6" t="n"/>
      <c r="F1762" s="6" t="n"/>
      <c r="G1762" s="5" t="n"/>
      <c r="H1762" s="5" t="n"/>
      <c r="I1762" s="6" t="n"/>
      <c r="J1762" s="6" t="n"/>
      <c r="K1762" s="6" t="n"/>
      <c r="L1762" s="13" t="n"/>
      <c r="M1762" s="13" t="n"/>
      <c r="N1762" s="13" t="n"/>
      <c r="O1762" s="13" t="n"/>
      <c r="P1762" s="13" t="n"/>
      <c r="Q1762" s="13" t="n"/>
      <c r="R1762" s="13" t="n"/>
      <c r="S1762" s="13" t="n"/>
      <c r="T1762" s="19">
        <f>(Q1762*P1762)*(1-R1762)</f>
        <v/>
      </c>
    </row>
    <row r="1763" ht="16" customHeight="1">
      <c r="B1763" s="1" t="n">
        <v>28</v>
      </c>
      <c r="C1763" s="5" t="n"/>
      <c r="D1763" s="6" t="n"/>
      <c r="E1763" s="6" t="n"/>
      <c r="F1763" s="6" t="n"/>
      <c r="G1763" s="5" t="n"/>
      <c r="H1763" s="5" t="n"/>
      <c r="I1763" s="6" t="n"/>
      <c r="J1763" s="6" t="n"/>
      <c r="K1763" s="6" t="n"/>
      <c r="L1763" s="6" t="n"/>
      <c r="M1763" s="32" t="n"/>
      <c r="N1763" s="13" t="n"/>
      <c r="O1763" s="30" t="n"/>
      <c r="P1763" s="13" t="n"/>
      <c r="Q1763" s="15" t="n"/>
      <c r="R1763" s="17" t="n"/>
      <c r="S1763" s="17" t="n"/>
      <c r="T1763" s="19">
        <f>(Q1763*P1763)*(1-R1763)</f>
        <v/>
      </c>
    </row>
    <row r="1764" ht="16" customHeight="1">
      <c r="B1764" s="1" t="n">
        <v>35</v>
      </c>
      <c r="C1764" s="5" t="n"/>
      <c r="D1764" s="6" t="n"/>
      <c r="E1764" s="6" t="n"/>
      <c r="F1764" s="6" t="n"/>
      <c r="G1764" s="5" t="n"/>
      <c r="H1764" s="5" t="n"/>
      <c r="I1764" s="6" t="n"/>
      <c r="J1764" s="6" t="n"/>
      <c r="K1764" s="6" t="n"/>
      <c r="L1764" s="6" t="n"/>
      <c r="M1764" s="20" t="n"/>
      <c r="N1764" s="13" t="n"/>
      <c r="O1764" s="30" t="n"/>
      <c r="P1764" s="13" t="n"/>
      <c r="Q1764" s="15" t="n"/>
      <c r="R1764" s="17" t="n"/>
      <c r="S1764" s="17" t="n"/>
      <c r="T1764" s="19">
        <f>(Q1764*P1764)*(1-R1764)</f>
        <v/>
      </c>
    </row>
    <row r="1765" ht="16" customHeight="1">
      <c r="B1765" s="1" t="n">
        <v>36</v>
      </c>
      <c r="C1765" s="5" t="n"/>
      <c r="D1765" s="6" t="n"/>
      <c r="E1765" s="6" t="n"/>
      <c r="F1765" s="6" t="n"/>
      <c r="G1765" s="5" t="n"/>
      <c r="H1765" s="5" t="n"/>
      <c r="I1765" s="6" t="n"/>
      <c r="J1765" s="6" t="n"/>
      <c r="K1765" s="6" t="n"/>
      <c r="L1765" s="6" t="n"/>
      <c r="M1765" s="20" t="n"/>
      <c r="N1765" s="13" t="n"/>
      <c r="O1765" s="30" t="n"/>
      <c r="P1765" s="13" t="n"/>
      <c r="Q1765" s="15" t="n"/>
      <c r="R1765" s="17" t="n"/>
      <c r="S1765" s="17" t="n"/>
      <c r="T1765" s="19">
        <f>(Q1765*P1765)*(1-R1765)</f>
        <v/>
      </c>
    </row>
    <row r="1766" ht="16" customHeight="1">
      <c r="B1766" s="1" t="n">
        <v>37</v>
      </c>
      <c r="C1766" s="5" t="n"/>
      <c r="D1766" s="6" t="n"/>
      <c r="E1766" s="6" t="n"/>
      <c r="F1766" s="6" t="n"/>
      <c r="G1766" s="5" t="n"/>
      <c r="H1766" s="5" t="n"/>
      <c r="I1766" s="6" t="n"/>
      <c r="J1766" s="6" t="n"/>
      <c r="K1766" s="6" t="n"/>
      <c r="L1766" s="6" t="n"/>
      <c r="M1766" s="20" t="n"/>
      <c r="N1766" s="13" t="n"/>
      <c r="O1766" s="30" t="n"/>
      <c r="P1766" s="13" t="n"/>
      <c r="Q1766" s="15" t="n"/>
      <c r="R1766" s="17" t="n"/>
      <c r="S1766" s="17" t="n"/>
      <c r="T1766" s="19">
        <f>(Q1766*P1766)*(1-R1766)</f>
        <v/>
      </c>
    </row>
    <row r="1767" ht="16" customHeight="1">
      <c r="B1767" s="1" t="n">
        <v>38</v>
      </c>
      <c r="C1767" s="5" t="n"/>
      <c r="D1767" s="6" t="n"/>
      <c r="E1767" s="6" t="n"/>
      <c r="F1767" s="6" t="n"/>
      <c r="G1767" s="5" t="n"/>
      <c r="H1767" s="5" t="n"/>
      <c r="I1767" s="6" t="n"/>
      <c r="J1767" s="6" t="n"/>
      <c r="K1767" s="6" t="n"/>
    </row>
    <row r="1768" ht="16" customHeight="1">
      <c r="B1768" s="1" t="n">
        <v>39</v>
      </c>
      <c r="C1768" s="5" t="n"/>
      <c r="D1768" s="6" t="n"/>
      <c r="E1768" s="6" t="n"/>
      <c r="F1768" s="6" t="n"/>
      <c r="G1768" s="5" t="n"/>
      <c r="H1768" s="5" t="n"/>
      <c r="I1768" s="6" t="n"/>
      <c r="J1768" s="6" t="n"/>
      <c r="K1768" s="6" t="n"/>
    </row>
    <row r="1769" ht="16" customHeight="1">
      <c r="B1769" s="1" t="n">
        <v>40</v>
      </c>
      <c r="C1769" s="5" t="n"/>
      <c r="D1769" s="6" t="n"/>
      <c r="E1769" s="6" t="n"/>
      <c r="F1769" s="6" t="n"/>
      <c r="G1769" s="5" t="n"/>
      <c r="H1769" s="5" t="n"/>
      <c r="I1769" s="6" t="n"/>
      <c r="J1769" s="6" t="n"/>
      <c r="K1769" s="6" t="n"/>
    </row>
    <row r="1770" ht="16" customHeight="1">
      <c r="B1770" s="1" t="n">
        <v>41</v>
      </c>
      <c r="C1770" s="5" t="n"/>
      <c r="D1770" s="6" t="n"/>
      <c r="E1770" s="6" t="n"/>
      <c r="F1770" s="6" t="n"/>
      <c r="G1770" s="5" t="n"/>
      <c r="H1770" s="5" t="n"/>
      <c r="I1770" s="6" t="n"/>
      <c r="J1770" s="6" t="n"/>
      <c r="K1770" s="6" t="n"/>
      <c r="L1770" s="6" t="n"/>
      <c r="M1770" s="20" t="n"/>
      <c r="N1770" s="13" t="n"/>
      <c r="O1770" s="30" t="n"/>
      <c r="P1770" s="13" t="n"/>
      <c r="Q1770" s="15" t="n"/>
      <c r="R1770" s="17" t="n"/>
      <c r="S1770" s="17" t="n"/>
      <c r="T1770" s="19" t="n"/>
    </row>
    <row r="1771" ht="16" customHeight="1">
      <c r="B1771" s="1" t="n">
        <v>42</v>
      </c>
      <c r="C1771" s="5" t="n"/>
      <c r="D1771" s="6" t="n"/>
      <c r="E1771" s="6" t="n"/>
      <c r="F1771" s="6" t="n"/>
      <c r="G1771" s="5" t="n"/>
      <c r="H1771" s="5" t="n"/>
      <c r="I1771" s="6" t="n"/>
      <c r="J1771" s="6" t="n"/>
      <c r="K1771" s="6" t="n"/>
      <c r="L1771" s="6" t="n"/>
      <c r="M1771" s="32" t="n"/>
      <c r="N1771" s="13" t="n"/>
      <c r="O1771" s="30" t="n"/>
      <c r="P1771" s="13" t="n"/>
      <c r="Q1771" s="15" t="n"/>
      <c r="R1771" s="17" t="n"/>
      <c r="S1771" s="17" t="n"/>
      <c r="T1771" s="19">
        <f>(Q1771*P1771)*(1-R1771)</f>
        <v/>
      </c>
    </row>
    <row r="1772" ht="16" customHeight="1">
      <c r="B1772" s="1" t="n">
        <v>43</v>
      </c>
      <c r="C1772" s="5" t="n"/>
      <c r="D1772" s="6" t="n"/>
      <c r="E1772" s="6" t="n"/>
      <c r="F1772" s="6" t="n"/>
      <c r="G1772" s="5" t="n"/>
      <c r="H1772" s="5" t="n"/>
      <c r="I1772" s="6" t="n"/>
      <c r="J1772" s="6" t="n"/>
      <c r="K1772" s="6" t="n"/>
      <c r="L1772" s="6" t="n"/>
      <c r="M1772" s="32" t="n"/>
      <c r="N1772" s="13" t="n"/>
      <c r="O1772" s="30" t="n"/>
      <c r="P1772" s="13" t="n"/>
      <c r="Q1772" s="15" t="n"/>
      <c r="R1772" s="17" t="n"/>
      <c r="S1772" s="17" t="n"/>
      <c r="T1772" s="19">
        <f>(Q1772*P1772)*(1-R1772)</f>
        <v/>
      </c>
    </row>
    <row r="1773" ht="16" customHeight="1">
      <c r="B1773" s="1" t="n">
        <v>44</v>
      </c>
      <c r="C1773" s="5" t="n"/>
      <c r="D1773" s="6" t="n"/>
      <c r="E1773" s="6" t="n"/>
      <c r="F1773" s="6" t="n"/>
      <c r="G1773" s="5" t="n"/>
      <c r="H1773" s="5" t="n"/>
      <c r="I1773" s="6" t="n"/>
      <c r="J1773" s="6" t="n"/>
      <c r="K1773" s="6" t="n"/>
      <c r="L1773" s="6" t="n"/>
      <c r="M1773" s="32" t="n"/>
      <c r="N1773" s="13" t="n"/>
      <c r="O1773" s="30" t="n"/>
      <c r="P1773" s="13" t="n"/>
      <c r="Q1773" s="15" t="n"/>
      <c r="R1773" s="17" t="n"/>
      <c r="S1773" s="17" t="n"/>
      <c r="T1773" s="19">
        <f>(Q1773*P1773)*(1-R1773)</f>
        <v/>
      </c>
    </row>
    <row r="1774" ht="16" customHeight="1">
      <c r="B1774" s="1" t="n">
        <v>45</v>
      </c>
      <c r="C1774" s="5" t="n"/>
      <c r="D1774" s="6" t="n"/>
      <c r="E1774" s="6" t="n"/>
      <c r="F1774" s="6" t="n"/>
      <c r="G1774" s="5" t="n"/>
      <c r="H1774" s="5" t="n"/>
      <c r="I1774" s="6" t="n"/>
      <c r="J1774" s="6" t="n"/>
      <c r="K1774" s="6" t="n"/>
      <c r="L1774" s="6" t="n"/>
      <c r="M1774" s="32" t="n"/>
      <c r="N1774" s="13" t="n"/>
      <c r="O1774" s="30" t="n"/>
      <c r="P1774" s="13" t="n"/>
      <c r="Q1774" s="15" t="n"/>
      <c r="R1774" s="17" t="n"/>
      <c r="S1774" s="17" t="n"/>
      <c r="T1774" s="19">
        <f>(Q1774*P1774)*(1-R1774)</f>
        <v/>
      </c>
    </row>
    <row r="1775" ht="16" customHeight="1">
      <c r="B1775" s="1" t="n">
        <v>46</v>
      </c>
      <c r="C1775" s="5" t="n"/>
      <c r="D1775" s="6" t="n"/>
      <c r="E1775" s="6" t="n"/>
      <c r="F1775" s="6" t="n"/>
      <c r="G1775" s="5" t="n"/>
      <c r="H1775" s="5" t="n"/>
      <c r="I1775" s="6" t="n"/>
      <c r="J1775" s="6" t="n"/>
      <c r="K1775" s="6" t="n"/>
      <c r="L1775" s="6" t="n"/>
      <c r="M1775" s="32" t="n"/>
      <c r="N1775" s="13" t="n"/>
      <c r="O1775" s="30" t="n"/>
      <c r="P1775" s="13" t="n"/>
      <c r="Q1775" s="15" t="n"/>
      <c r="R1775" s="17" t="n"/>
      <c r="S1775" s="17" t="n"/>
      <c r="T1775" s="19">
        <f>(Q1775*P1775)*(1-R1775)</f>
        <v/>
      </c>
    </row>
    <row r="1776" ht="16" customHeight="1">
      <c r="B1776" s="1" t="n">
        <v>47</v>
      </c>
      <c r="C1776" s="5" t="n"/>
      <c r="D1776" s="6" t="n"/>
      <c r="E1776" s="6" t="n"/>
      <c r="F1776" s="6" t="n"/>
      <c r="G1776" s="5" t="n"/>
      <c r="H1776" s="5" t="n"/>
      <c r="I1776" s="6" t="n"/>
      <c r="J1776" s="6" t="n"/>
      <c r="K1776" s="6" t="n"/>
      <c r="L1776" s="6" t="n"/>
      <c r="M1776" s="32" t="n"/>
      <c r="N1776" s="13" t="n"/>
      <c r="O1776" s="30" t="n"/>
      <c r="P1776" s="13" t="n"/>
      <c r="Q1776" s="15" t="n"/>
      <c r="R1776" s="17" t="n"/>
      <c r="S1776" s="17" t="n"/>
      <c r="T1776" s="19">
        <f>(Q1776*P1776)*(1-R1776)</f>
        <v/>
      </c>
    </row>
    <row r="1777" ht="16" customHeight="1">
      <c r="B1777" s="1" t="n">
        <v>48</v>
      </c>
      <c r="C1777" s="5" t="n"/>
      <c r="D1777" s="6" t="n"/>
      <c r="E1777" s="6" t="n"/>
      <c r="F1777" s="6" t="n"/>
      <c r="G1777" s="5" t="n"/>
      <c r="H1777" s="5" t="n"/>
      <c r="I1777" s="6" t="n"/>
      <c r="J1777" s="6" t="n"/>
      <c r="K1777" s="6" t="n"/>
      <c r="L1777" s="6" t="n"/>
      <c r="M1777" s="32" t="n"/>
      <c r="N1777" s="13" t="n"/>
      <c r="O1777" s="30" t="n"/>
      <c r="P1777" s="13" t="n"/>
      <c r="Q1777" s="15" t="n"/>
      <c r="R1777" s="17" t="n"/>
      <c r="S1777" s="17" t="n"/>
      <c r="T1777" s="19">
        <f>(Q1777*P1777)*(1-R1777)</f>
        <v/>
      </c>
    </row>
    <row r="1778" ht="16" customHeight="1">
      <c r="B1778" s="1" t="n">
        <v>49</v>
      </c>
      <c r="C1778" s="5" t="n"/>
      <c r="D1778" s="6" t="n"/>
      <c r="E1778" s="6" t="n"/>
      <c r="F1778" s="6" t="n"/>
      <c r="G1778" s="5" t="n"/>
      <c r="H1778" s="5" t="n"/>
      <c r="I1778" s="6" t="n"/>
      <c r="J1778" s="6" t="n"/>
      <c r="K1778" s="6" t="n"/>
      <c r="L1778" s="6" t="n"/>
      <c r="M1778" s="32" t="n"/>
      <c r="N1778" s="13" t="n"/>
      <c r="O1778" s="30" t="n"/>
      <c r="P1778" s="13" t="n"/>
      <c r="Q1778" s="15" t="n"/>
      <c r="R1778" s="17" t="n"/>
      <c r="S1778" s="17" t="n"/>
      <c r="T1778" s="19">
        <f>(Q1778*P1778)*(1-R1778)</f>
        <v/>
      </c>
    </row>
    <row r="1779" ht="16" customHeight="1">
      <c r="B1779" s="1" t="n">
        <v>50</v>
      </c>
      <c r="C1779" s="5" t="n"/>
      <c r="D1779" s="6" t="n"/>
      <c r="E1779" s="6" t="n"/>
      <c r="F1779" s="6" t="n"/>
      <c r="G1779" s="5" t="n"/>
      <c r="H1779" s="5" t="n"/>
      <c r="I1779" s="6" t="n"/>
      <c r="J1779" s="6" t="n"/>
      <c r="K1779" s="6" t="n"/>
      <c r="L1779" s="6" t="n"/>
      <c r="M1779" s="32" t="n"/>
      <c r="N1779" s="13" t="n"/>
      <c r="O1779" s="30" t="n"/>
      <c r="P1779" s="13" t="n"/>
      <c r="Q1779" s="15" t="n"/>
      <c r="R1779" s="17" t="n"/>
      <c r="S1779" s="17" t="n"/>
      <c r="T1779" s="19">
        <f>(Q1779*P1779)*(1-R1779)</f>
        <v/>
      </c>
    </row>
    <row r="1780" ht="16" customHeight="1">
      <c r="B1780" s="1" t="n">
        <v>51</v>
      </c>
      <c r="C1780" s="5" t="n"/>
      <c r="D1780" s="6" t="n"/>
      <c r="E1780" s="6" t="n"/>
      <c r="F1780" s="6" t="n"/>
      <c r="G1780" s="5" t="n"/>
      <c r="H1780" s="5" t="n"/>
      <c r="I1780" s="6" t="n"/>
      <c r="J1780" s="6" t="n"/>
      <c r="K1780" s="6" t="n"/>
      <c r="L1780" s="6" t="n"/>
      <c r="M1780" s="32" t="n"/>
      <c r="N1780" s="13" t="n"/>
      <c r="O1780" s="30" t="n"/>
      <c r="P1780" s="13" t="n"/>
      <c r="Q1780" s="15" t="n"/>
      <c r="R1780" s="17" t="n"/>
      <c r="S1780" s="17" t="n"/>
      <c r="T1780" s="19">
        <f>(Q1780*P1780)*(1-R1780)</f>
        <v/>
      </c>
    </row>
    <row r="1781" ht="16" customHeight="1">
      <c r="B1781" s="1" t="n">
        <v>52</v>
      </c>
      <c r="C1781" s="5" t="n"/>
      <c r="D1781" s="6" t="n"/>
      <c r="E1781" s="6" t="n"/>
      <c r="F1781" s="6" t="n"/>
      <c r="G1781" s="5" t="n"/>
      <c r="H1781" s="5" t="n"/>
      <c r="I1781" s="6" t="n"/>
      <c r="J1781" s="6" t="n"/>
      <c r="K1781" s="6" t="n"/>
      <c r="L1781" s="6" t="n"/>
      <c r="M1781" s="32" t="n"/>
      <c r="N1781" s="13" t="n"/>
      <c r="O1781" s="30" t="n"/>
      <c r="P1781" s="13" t="n"/>
      <c r="Q1781" s="15" t="n"/>
      <c r="R1781" s="17" t="n"/>
      <c r="S1781" s="17" t="n"/>
      <c r="T1781" s="19">
        <f>(Q1781*P1781)*(1-R1781)</f>
        <v/>
      </c>
    </row>
    <row r="1782" ht="16" customHeight="1">
      <c r="B1782" s="1" t="n">
        <v>53</v>
      </c>
      <c r="C1782" s="5" t="n"/>
      <c r="D1782" s="6" t="n"/>
      <c r="E1782" s="6" t="n"/>
      <c r="F1782" s="6" t="n"/>
      <c r="G1782" s="5" t="n"/>
      <c r="H1782" s="5" t="n"/>
      <c r="I1782" s="6" t="n"/>
      <c r="J1782" s="6" t="n"/>
      <c r="K1782" s="6" t="n"/>
      <c r="L1782" s="6" t="n"/>
      <c r="M1782" s="32" t="n"/>
      <c r="N1782" s="13" t="n"/>
      <c r="O1782" s="30" t="n"/>
      <c r="P1782" s="13" t="n"/>
      <c r="Q1782" s="15" t="n"/>
      <c r="R1782" s="17" t="n"/>
      <c r="S1782" s="17" t="n"/>
      <c r="T1782" s="19">
        <f>(Q1782*P1782)*(1-R1782)</f>
        <v/>
      </c>
    </row>
    <row r="1783" ht="16" customHeight="1">
      <c r="B1783" s="1" t="n">
        <v>54</v>
      </c>
      <c r="C1783" s="5" t="n"/>
      <c r="D1783" s="6" t="n"/>
      <c r="E1783" s="6" t="n"/>
      <c r="F1783" s="6" t="n"/>
      <c r="G1783" s="5" t="n"/>
      <c r="H1783" s="5" t="n"/>
      <c r="I1783" s="6" t="n"/>
      <c r="J1783" s="6" t="n"/>
      <c r="K1783" s="6" t="n"/>
      <c r="L1783" s="6" t="n"/>
      <c r="M1783" s="32" t="n"/>
      <c r="N1783" s="13" t="n"/>
      <c r="O1783" s="30" t="n"/>
      <c r="P1783" s="13" t="n"/>
      <c r="Q1783" s="15" t="n"/>
      <c r="R1783" s="17" t="n"/>
      <c r="S1783" s="17" t="n"/>
      <c r="T1783" s="19">
        <f>(Q1783*P1783)*(1-R1783)</f>
        <v/>
      </c>
    </row>
    <row r="1784" ht="16" customHeight="1">
      <c r="B1784" s="1" t="n">
        <v>55</v>
      </c>
      <c r="C1784" s="5" t="n"/>
      <c r="D1784" s="6" t="n"/>
      <c r="E1784" s="6" t="n"/>
      <c r="F1784" s="6" t="n"/>
      <c r="G1784" s="5" t="n"/>
      <c r="H1784" s="5" t="n"/>
      <c r="I1784" s="6" t="n"/>
      <c r="J1784" s="6" t="n"/>
      <c r="K1784" s="6" t="n"/>
      <c r="L1784" s="6" t="n"/>
      <c r="M1784" s="20" t="n"/>
      <c r="N1784" s="13" t="n"/>
      <c r="O1784" s="30" t="n"/>
      <c r="P1784" s="13" t="n"/>
      <c r="Q1784" s="15" t="n"/>
      <c r="R1784" s="17" t="n"/>
      <c r="S1784" s="17" t="n"/>
      <c r="T1784" s="19">
        <f>(Q1784*P1784)*(1-R1784)</f>
        <v/>
      </c>
    </row>
    <row r="1785" ht="16" customHeight="1">
      <c r="B1785" s="1" t="n">
        <v>56</v>
      </c>
      <c r="C1785" s="5" t="n"/>
      <c r="D1785" s="6" t="n"/>
      <c r="E1785" s="6" t="n"/>
      <c r="F1785" s="6" t="n"/>
      <c r="G1785" s="5" t="n"/>
      <c r="H1785" s="5" t="n"/>
      <c r="I1785" s="6" t="n"/>
      <c r="J1785" s="6" t="n"/>
      <c r="K1785" s="6" t="n"/>
      <c r="L1785" s="6" t="n"/>
      <c r="M1785" s="20" t="n"/>
      <c r="N1785" s="13" t="n"/>
      <c r="O1785" s="30" t="n"/>
      <c r="P1785" s="13" t="n"/>
      <c r="Q1785" s="15" t="n"/>
      <c r="R1785" s="17" t="n"/>
      <c r="S1785" s="17" t="n"/>
      <c r="T1785" s="19">
        <f>(Q1785*P1785)*(1-R1785)</f>
        <v/>
      </c>
    </row>
    <row r="1786" ht="16" customHeight="1">
      <c r="B1786" s="1" t="n">
        <v>57</v>
      </c>
      <c r="C1786" s="5" t="n"/>
      <c r="D1786" s="6" t="n"/>
      <c r="E1786" s="6" t="n"/>
      <c r="F1786" s="6" t="n"/>
      <c r="G1786" s="5" t="n"/>
      <c r="H1786" s="5" t="n"/>
      <c r="I1786" s="6" t="n"/>
      <c r="J1786" s="6" t="n"/>
      <c r="K1786" s="6" t="n"/>
      <c r="L1786" s="6" t="n"/>
      <c r="M1786" s="32" t="n"/>
      <c r="N1786" s="13" t="n"/>
      <c r="O1786" s="30" t="n"/>
      <c r="P1786" s="13" t="n"/>
      <c r="Q1786" s="15" t="n"/>
      <c r="R1786" s="17" t="n"/>
      <c r="S1786" s="17" t="n"/>
      <c r="T1786" s="19">
        <f>(Q1786*P1786)*(1-R1786)</f>
        <v/>
      </c>
    </row>
    <row r="1787" ht="16" customHeight="1">
      <c r="B1787" s="1" t="n">
        <v>58</v>
      </c>
      <c r="C1787" s="5" t="n"/>
      <c r="D1787" s="6" t="n"/>
      <c r="E1787" s="6" t="n"/>
      <c r="F1787" s="6" t="n"/>
      <c r="G1787" s="5" t="n"/>
      <c r="H1787" s="5" t="n"/>
      <c r="I1787" s="6" t="n"/>
      <c r="J1787" s="6" t="n"/>
      <c r="K1787" s="6" t="n"/>
      <c r="L1787" s="6" t="n"/>
      <c r="M1787" s="32" t="n"/>
      <c r="N1787" s="13" t="n"/>
      <c r="O1787" s="30" t="n"/>
      <c r="P1787" s="13" t="n"/>
      <c r="Q1787" s="15" t="n"/>
      <c r="R1787" s="17" t="n"/>
      <c r="S1787" s="17" t="n"/>
      <c r="T1787" s="19">
        <f>(Q1787*P1787)*(1-R1787)</f>
        <v/>
      </c>
    </row>
    <row r="1788" ht="16" customHeight="1">
      <c r="B1788" s="1" t="n">
        <v>1</v>
      </c>
      <c r="C1788" s="5" t="n"/>
      <c r="D1788" s="6" t="n"/>
      <c r="E1788" s="6" t="n"/>
      <c r="F1788" s="6" t="n"/>
      <c r="G1788" s="5" t="n"/>
      <c r="H1788" s="5" t="n"/>
      <c r="I1788" s="6" t="n"/>
      <c r="J1788" s="6" t="n"/>
      <c r="K1788" s="6" t="n"/>
      <c r="L1788" s="6" t="n"/>
      <c r="M1788" s="20" t="n"/>
      <c r="N1788" s="13" t="n"/>
      <c r="O1788" s="30" t="n"/>
      <c r="P1788" s="13" t="n"/>
      <c r="Q1788" s="15" t="n"/>
      <c r="R1788" s="17" t="n"/>
      <c r="S1788" s="17" t="n"/>
      <c r="T1788" s="19">
        <f>(Q1788*P1788)*(1-R1788)</f>
        <v/>
      </c>
    </row>
    <row r="1789" ht="16" customHeight="1">
      <c r="B1789" s="1" t="n">
        <v>2</v>
      </c>
      <c r="C1789" s="5" t="n"/>
      <c r="D1789" s="6" t="n"/>
      <c r="E1789" s="6" t="n"/>
      <c r="F1789" s="6" t="n"/>
      <c r="G1789" s="5" t="n"/>
      <c r="H1789" s="5" t="n"/>
      <c r="I1789" s="6" t="n"/>
      <c r="J1789" s="6" t="n"/>
      <c r="K1789" s="6" t="n"/>
      <c r="L1789" s="6" t="n"/>
      <c r="M1789" s="20" t="n"/>
      <c r="N1789" s="13" t="n"/>
      <c r="O1789" s="30" t="n"/>
      <c r="P1789" s="13" t="n"/>
      <c r="Q1789" s="15" t="n"/>
      <c r="R1789" s="17" t="n"/>
      <c r="S1789" s="17" t="n"/>
      <c r="T1789" s="19">
        <f>(Q1789*P1789)*(1-R1789)</f>
        <v/>
      </c>
    </row>
    <row r="1790" ht="16" customHeight="1">
      <c r="B1790" s="1" t="n">
        <v>3</v>
      </c>
      <c r="C1790" s="5" t="n"/>
      <c r="D1790" s="6" t="n"/>
      <c r="E1790" s="6" t="n"/>
      <c r="F1790" s="6" t="n"/>
      <c r="G1790" s="5" t="n"/>
      <c r="H1790" s="5" t="n"/>
      <c r="I1790" s="6" t="n"/>
      <c r="J1790" s="6" t="n"/>
      <c r="K1790" s="6" t="n"/>
      <c r="L1790" s="6" t="n"/>
      <c r="M1790" s="20" t="n"/>
      <c r="N1790" s="13" t="n"/>
      <c r="O1790" s="30" t="n"/>
      <c r="P1790" s="13" t="n"/>
      <c r="Q1790" s="15" t="n"/>
      <c r="R1790" s="17" t="n"/>
      <c r="S1790" s="17" t="n"/>
      <c r="T1790" s="19">
        <f>(Q1790*P1790)*(1-R1790)</f>
        <v/>
      </c>
    </row>
    <row r="1791" ht="16" customHeight="1">
      <c r="B1791" s="1" t="n">
        <v>4</v>
      </c>
      <c r="C1791" s="5" t="n"/>
      <c r="D1791" s="6" t="n"/>
      <c r="E1791" s="6" t="n"/>
      <c r="F1791" s="6" t="n"/>
      <c r="G1791" s="5" t="n"/>
      <c r="H1791" s="5" t="n"/>
      <c r="I1791" s="6" t="n"/>
      <c r="J1791" s="6" t="n"/>
      <c r="K1791" s="6" t="n"/>
      <c r="L1791" s="6" t="n"/>
      <c r="M1791" s="20" t="n"/>
      <c r="N1791" s="13" t="n"/>
      <c r="O1791" s="30" t="n"/>
      <c r="P1791" s="13" t="n"/>
      <c r="Q1791" s="15" t="n"/>
      <c r="R1791" s="17" t="n"/>
      <c r="S1791" s="17" t="n"/>
      <c r="T1791" s="19">
        <f>(Q1791*P1791)*(1-R1791)</f>
        <v/>
      </c>
    </row>
    <row r="1792" ht="16" customHeight="1">
      <c r="B1792" s="1" t="n">
        <v>5</v>
      </c>
      <c r="C1792" s="5" t="n"/>
      <c r="D1792" s="6" t="n"/>
      <c r="E1792" s="6" t="n"/>
      <c r="F1792" s="6" t="n"/>
      <c r="G1792" s="5" t="n"/>
      <c r="H1792" s="5" t="n"/>
      <c r="I1792" s="6" t="n"/>
      <c r="J1792" s="6" t="n"/>
      <c r="K1792" s="6" t="n"/>
      <c r="L1792" s="6" t="n"/>
      <c r="M1792" s="20" t="n"/>
      <c r="N1792" s="13" t="n"/>
      <c r="O1792" s="30" t="n"/>
      <c r="P1792" s="13" t="n"/>
      <c r="Q1792" s="15" t="n"/>
      <c r="R1792" s="17" t="n"/>
      <c r="S1792" s="17" t="n"/>
      <c r="T1792" s="19">
        <f>(Q1792*P1792)*(1-R1792)</f>
        <v/>
      </c>
    </row>
    <row r="1793" ht="16" customHeight="1">
      <c r="B1793" s="1" t="n">
        <v>6</v>
      </c>
      <c r="C1793" s="5" t="n"/>
      <c r="D1793" s="6" t="n"/>
      <c r="E1793" s="6" t="n"/>
      <c r="F1793" s="6" t="n"/>
      <c r="G1793" s="5" t="n"/>
      <c r="H1793" s="5" t="n"/>
      <c r="I1793" s="6" t="n"/>
      <c r="J1793" s="6" t="n"/>
      <c r="K1793" s="6" t="n"/>
      <c r="L1793" s="6" t="n"/>
      <c r="M1793" s="20" t="n"/>
      <c r="N1793" s="13" t="n"/>
      <c r="O1793" s="30" t="n"/>
      <c r="P1793" s="13" t="n"/>
      <c r="Q1793" s="15" t="n"/>
      <c r="R1793" s="17" t="n"/>
      <c r="S1793" s="17" t="n"/>
      <c r="T1793" s="19">
        <f>(Q1793*P1793)*(1-R1793)</f>
        <v/>
      </c>
    </row>
    <row r="1794" ht="16" customHeight="1">
      <c r="B1794" s="1" t="n">
        <v>7</v>
      </c>
      <c r="C1794" s="5" t="n"/>
      <c r="D1794" s="6" t="n"/>
      <c r="E1794" s="6" t="n"/>
      <c r="F1794" s="6" t="n"/>
      <c r="G1794" s="5" t="n"/>
      <c r="H1794" s="5" t="n"/>
      <c r="I1794" s="6" t="n"/>
      <c r="J1794" s="6" t="n"/>
      <c r="K1794" s="6" t="n"/>
      <c r="L1794" s="6" t="n"/>
      <c r="M1794" s="20" t="n"/>
      <c r="N1794" s="13" t="n"/>
      <c r="O1794" s="30" t="n"/>
      <c r="P1794" s="13" t="n"/>
      <c r="Q1794" s="15" t="n"/>
      <c r="R1794" s="17" t="n"/>
      <c r="S1794" s="17" t="n"/>
      <c r="T1794" s="19">
        <f>(Q1794*P1794)*(1-R1794)</f>
        <v/>
      </c>
    </row>
    <row r="1795" ht="16" customHeight="1">
      <c r="B1795" s="1" t="n">
        <v>8</v>
      </c>
      <c r="C1795" s="5" t="n"/>
      <c r="D1795" s="6" t="n"/>
      <c r="E1795" s="6" t="n"/>
      <c r="F1795" s="6" t="n"/>
      <c r="G1795" s="5" t="n"/>
      <c r="H1795" s="5" t="n"/>
      <c r="I1795" s="6" t="n"/>
      <c r="J1795" s="6" t="n"/>
      <c r="K1795" s="6" t="n"/>
      <c r="L1795" s="6" t="n"/>
      <c r="M1795" s="20" t="n"/>
      <c r="N1795" s="13" t="n"/>
      <c r="O1795" s="30" t="n"/>
      <c r="P1795" s="13" t="n"/>
      <c r="Q1795" s="15" t="n"/>
      <c r="R1795" s="17" t="n"/>
      <c r="S1795" s="17" t="n"/>
      <c r="T1795" s="19">
        <f>(Q1795*P1795)*(1-R1795)</f>
        <v/>
      </c>
    </row>
    <row r="1796" ht="16" customHeight="1">
      <c r="B1796" s="1" t="n">
        <v>9</v>
      </c>
      <c r="C1796" s="5" t="n"/>
      <c r="D1796" s="6" t="n"/>
      <c r="E1796" s="6" t="n"/>
      <c r="F1796" s="6" t="n"/>
      <c r="G1796" s="5" t="n"/>
      <c r="H1796" s="5" t="n"/>
      <c r="I1796" s="6" t="n"/>
      <c r="J1796" s="6" t="n"/>
      <c r="K1796" s="6" t="n"/>
      <c r="L1796" s="6" t="n"/>
      <c r="M1796" s="20" t="n"/>
      <c r="N1796" s="13" t="n"/>
      <c r="O1796" s="30" t="n"/>
      <c r="P1796" s="13" t="n"/>
      <c r="Q1796" s="15" t="n"/>
      <c r="R1796" s="17" t="n"/>
      <c r="S1796" s="17" t="n"/>
      <c r="T1796" s="19">
        <f>(Q1796*P1796)*(1-R1796)</f>
        <v/>
      </c>
    </row>
    <row r="1797" ht="16" customHeight="1">
      <c r="B1797" s="1" t="n">
        <v>10</v>
      </c>
      <c r="C1797" s="5" t="n"/>
      <c r="D1797" s="6" t="n"/>
      <c r="E1797" s="6" t="n"/>
      <c r="F1797" s="6" t="n"/>
      <c r="G1797" s="5" t="n"/>
      <c r="H1797" s="5" t="n"/>
      <c r="I1797" s="6" t="n"/>
      <c r="J1797" s="6" t="n"/>
      <c r="K1797" s="6" t="n"/>
      <c r="L1797" s="6" t="n"/>
      <c r="M1797" s="20" t="n"/>
      <c r="N1797" s="13" t="n"/>
      <c r="O1797" s="30" t="n"/>
      <c r="P1797" s="13" t="n"/>
      <c r="Q1797" s="15" t="n"/>
      <c r="R1797" s="17" t="n"/>
      <c r="S1797" s="17" t="n"/>
      <c r="T1797" s="19">
        <f>(Q1797*P1797)*(1-R1797)</f>
        <v/>
      </c>
    </row>
    <row r="1798" ht="16" customHeight="1">
      <c r="B1798" s="1" t="n">
        <v>11</v>
      </c>
      <c r="C1798" s="5" t="n"/>
      <c r="D1798" s="6" t="n"/>
      <c r="E1798" s="6" t="n"/>
      <c r="F1798" s="6" t="n"/>
      <c r="G1798" s="5" t="n"/>
      <c r="H1798" s="5" t="n"/>
      <c r="I1798" s="6" t="n"/>
      <c r="J1798" s="6" t="n"/>
      <c r="K1798" s="6" t="n"/>
      <c r="L1798" s="6" t="n"/>
      <c r="M1798" s="20" t="n"/>
      <c r="N1798" s="13" t="n"/>
      <c r="O1798" s="30" t="n"/>
      <c r="P1798" s="13" t="n"/>
      <c r="Q1798" s="15" t="n"/>
      <c r="R1798" s="17" t="n"/>
      <c r="S1798" s="17" t="n"/>
      <c r="T1798" s="19">
        <f>(Q1798*P1798)*(1-R1798)</f>
        <v/>
      </c>
    </row>
    <row r="1799" ht="16" customHeight="1">
      <c r="B1799" s="1" t="n">
        <v>12</v>
      </c>
      <c r="C1799" s="5" t="n"/>
      <c r="D1799" s="6" t="n"/>
      <c r="E1799" s="6" t="n"/>
      <c r="F1799" s="6" t="n"/>
      <c r="G1799" s="5" t="n"/>
      <c r="H1799" s="5" t="n"/>
      <c r="I1799" s="6" t="n"/>
      <c r="J1799" s="6" t="n"/>
      <c r="K1799" s="6" t="n"/>
      <c r="L1799" s="6" t="inlineStr">
        <is>
          <t>Ormat</t>
        </is>
      </c>
      <c r="M1799" s="20" t="inlineStr">
        <is>
          <t>955.070.841.1</t>
        </is>
      </c>
      <c r="N1799" s="20" t="inlineStr">
        <is>
          <t>AJ22-0903</t>
        </is>
      </c>
      <c r="O1799" s="30" t="inlineStr">
        <is>
          <t>V</t>
        </is>
      </c>
      <c r="P1799" s="13" t="n">
        <v>3</v>
      </c>
      <c r="Q1799" s="15" t="n">
        <v>308</v>
      </c>
      <c r="R1799" s="17" t="n">
        <v>0</v>
      </c>
      <c r="S1799" s="17" t="n"/>
      <c r="T1799" s="19">
        <f>(Q1799*P1799)*(1-R1799)</f>
        <v/>
      </c>
    </row>
    <row r="1800" ht="16" customHeight="1">
      <c r="B1800" s="1" t="n">
        <v>13</v>
      </c>
      <c r="C1800" s="5" t="n"/>
      <c r="D1800" s="6" t="n"/>
      <c r="E1800" s="6" t="n"/>
      <c r="F1800" s="6" t="n"/>
      <c r="G1800" s="5" t="n"/>
      <c r="H1800" s="5" t="n"/>
      <c r="I1800" s="6" t="n"/>
      <c r="J1800" s="6" t="n"/>
      <c r="K1800" s="6" t="n"/>
      <c r="L1800" s="6" t="n"/>
      <c r="M1800" s="20" t="n"/>
      <c r="N1800" s="13" t="n"/>
      <c r="O1800" s="30" t="n"/>
      <c r="P1800" s="13" t="n"/>
      <c r="Q1800" s="15" t="n"/>
      <c r="R1800" s="17" t="n"/>
      <c r="S1800" s="17" t="n"/>
      <c r="T1800" s="19">
        <f>(Q1800*P1800)*(1-R1800)</f>
        <v/>
      </c>
    </row>
    <row r="1801" ht="16" customHeight="1">
      <c r="B1801" s="1" t="n">
        <v>14</v>
      </c>
      <c r="C1801" s="5" t="n"/>
      <c r="D1801" s="6" t="n"/>
      <c r="E1801" s="6" t="n"/>
      <c r="F1801" s="6" t="n"/>
      <c r="G1801" s="5" t="n"/>
      <c r="H1801" s="5" t="n"/>
      <c r="I1801" s="6" t="n"/>
      <c r="J1801" s="6" t="n"/>
      <c r="K1801" s="6" t="n"/>
      <c r="L1801" s="6" t="n"/>
      <c r="M1801" s="20" t="n"/>
      <c r="N1801" s="13" t="n"/>
      <c r="O1801" s="30" t="n"/>
      <c r="P1801" s="13" t="n"/>
      <c r="Q1801" s="15" t="n"/>
      <c r="R1801" s="17" t="n"/>
      <c r="S1801" s="17" t="n"/>
      <c r="T1801" s="19">
        <f>(Q1801*P1801)*(1-R1801)</f>
        <v/>
      </c>
    </row>
    <row r="1802" ht="16" customHeight="1">
      <c r="B1802" s="1" t="n">
        <v>15</v>
      </c>
      <c r="C1802" s="5" t="n"/>
      <c r="D1802" s="6" t="n"/>
      <c r="E1802" s="6" t="n"/>
      <c r="F1802" s="6" t="n"/>
      <c r="G1802" s="5" t="n"/>
      <c r="H1802" s="5" t="n"/>
      <c r="I1802" s="6" t="n"/>
      <c r="J1802" s="6" t="n"/>
      <c r="K1802" s="6" t="n"/>
      <c r="L1802" s="6" t="n"/>
      <c r="M1802" s="20" t="n"/>
      <c r="N1802" s="13" t="n"/>
      <c r="O1802" s="30" t="n"/>
      <c r="P1802" s="13" t="n"/>
      <c r="Q1802" s="15" t="n"/>
      <c r="R1802" s="17" t="n"/>
      <c r="S1802" s="17" t="n"/>
      <c r="T1802" s="19">
        <f>(Q1802*P1802)*(1-R1802)</f>
        <v/>
      </c>
    </row>
    <row r="1803" ht="16" customHeight="1">
      <c r="B1803" s="1" t="n">
        <v>16</v>
      </c>
      <c r="C1803" s="5" t="n"/>
      <c r="D1803" s="6" t="n"/>
      <c r="E1803" s="6" t="n"/>
      <c r="F1803" s="6" t="n"/>
      <c r="G1803" s="5" t="n"/>
      <c r="H1803" s="5" t="n"/>
      <c r="I1803" s="6" t="n"/>
      <c r="J1803" s="6" t="n"/>
      <c r="K1803" s="6" t="n"/>
      <c r="L1803" s="6" t="n"/>
      <c r="M1803" s="20" t="n"/>
      <c r="N1803" s="13" t="n"/>
      <c r="O1803" s="30" t="n"/>
      <c r="P1803" s="13" t="n"/>
      <c r="Q1803" s="15" t="n"/>
      <c r="R1803" s="17" t="n"/>
      <c r="S1803" s="17" t="n"/>
      <c r="T1803" s="19">
        <f>(Q1803*P1803)*(1-R1803)</f>
        <v/>
      </c>
    </row>
    <row r="1804" ht="16" customHeight="1">
      <c r="B1804" s="1" t="n">
        <v>17</v>
      </c>
      <c r="C1804" s="5" t="n"/>
      <c r="D1804" s="6" t="n"/>
      <c r="E1804" s="6" t="n"/>
      <c r="F1804" s="6" t="n"/>
      <c r="G1804" s="5" t="n"/>
      <c r="H1804" s="5" t="n"/>
      <c r="I1804" s="6" t="n"/>
      <c r="J1804" s="6" t="n"/>
      <c r="K1804" s="6" t="n"/>
      <c r="L1804" s="6" t="n"/>
      <c r="M1804" s="20" t="n"/>
      <c r="N1804" s="13" t="n"/>
      <c r="O1804" s="30" t="n"/>
      <c r="P1804" s="13" t="n"/>
      <c r="Q1804" s="15" t="n"/>
      <c r="R1804" s="17" t="n"/>
      <c r="S1804" s="17" t="n"/>
      <c r="T1804" s="19">
        <f>(Q1804*P1804)*(1-R1804)</f>
        <v/>
      </c>
    </row>
    <row r="1805" ht="16" customHeight="1">
      <c r="B1805" s="1" t="n">
        <v>18</v>
      </c>
      <c r="C1805" s="5" t="n"/>
      <c r="D1805" s="6" t="n"/>
      <c r="E1805" s="6" t="n"/>
      <c r="F1805" s="6" t="n"/>
      <c r="G1805" s="5" t="n"/>
      <c r="H1805" s="5" t="n"/>
      <c r="I1805" s="6" t="n"/>
      <c r="J1805" s="6" t="n"/>
      <c r="K1805" s="6" t="n"/>
      <c r="L1805" s="6" t="n"/>
      <c r="M1805" s="20" t="n"/>
      <c r="N1805" s="13" t="n"/>
      <c r="O1805" s="30" t="n"/>
      <c r="P1805" s="13" t="n"/>
      <c r="Q1805" s="15" t="n"/>
      <c r="R1805" s="17" t="n"/>
      <c r="S1805" s="17" t="n"/>
      <c r="T1805" s="19">
        <f>(Q1805*P1805)*(1-R1805)</f>
        <v/>
      </c>
    </row>
    <row r="1806" ht="16" customHeight="1">
      <c r="B1806" s="1" t="n">
        <v>19</v>
      </c>
      <c r="C1806" s="5" t="n"/>
      <c r="D1806" s="6" t="n"/>
      <c r="E1806" s="6" t="n"/>
      <c r="F1806" s="6" t="n"/>
      <c r="G1806" s="5" t="n"/>
      <c r="H1806" s="5" t="n"/>
      <c r="I1806" s="6" t="n"/>
      <c r="J1806" s="6" t="n"/>
      <c r="K1806" s="6" t="n"/>
      <c r="L1806" s="6" t="n"/>
      <c r="M1806" s="20" t="n"/>
      <c r="N1806" s="13" t="n"/>
      <c r="O1806" s="30" t="n"/>
      <c r="P1806" s="13" t="n"/>
      <c r="Q1806" s="15" t="n"/>
      <c r="R1806" s="17" t="n"/>
      <c r="S1806" s="17" t="n"/>
      <c r="T1806" s="19">
        <f>(Q1806*P1806)*(1-R1806)</f>
        <v/>
      </c>
    </row>
    <row r="1807" ht="16" customHeight="1">
      <c r="B1807" s="1" t="n">
        <v>20</v>
      </c>
      <c r="C1807" s="5" t="n"/>
      <c r="D1807" s="6" t="n"/>
      <c r="E1807" s="6" t="n"/>
      <c r="F1807" s="6" t="n"/>
      <c r="G1807" s="5" t="n"/>
      <c r="H1807" s="5" t="n"/>
      <c r="I1807" s="6" t="n"/>
      <c r="J1807" s="6" t="n"/>
      <c r="K1807" s="6" t="n"/>
      <c r="L1807" s="6" t="n"/>
      <c r="M1807" s="20" t="n"/>
      <c r="N1807" s="13" t="n"/>
      <c r="O1807" s="30" t="n"/>
      <c r="P1807" s="13" t="n"/>
      <c r="Q1807" s="15" t="n"/>
      <c r="R1807" s="17" t="n"/>
      <c r="S1807" s="17" t="n"/>
      <c r="T1807" s="19">
        <f>(Q1807*P1807)*(1-R1807)</f>
        <v/>
      </c>
    </row>
    <row r="1808" ht="16" customHeight="1">
      <c r="B1808" s="1" t="n">
        <v>21</v>
      </c>
      <c r="C1808" s="5" t="n"/>
      <c r="D1808" s="6" t="n"/>
      <c r="E1808" s="6" t="n"/>
      <c r="F1808" s="6" t="n"/>
      <c r="G1808" s="5" t="n"/>
      <c r="H1808" s="5" t="n"/>
      <c r="I1808" s="6" t="n"/>
      <c r="J1808" s="6" t="n"/>
      <c r="K1808" s="6" t="n"/>
      <c r="L1808" s="6" t="n"/>
      <c r="M1808" s="20" t="n"/>
      <c r="N1808" s="13" t="n"/>
      <c r="O1808" s="30" t="n"/>
      <c r="P1808" s="13" t="n"/>
      <c r="Q1808" s="15" t="n"/>
      <c r="R1808" s="17" t="n"/>
      <c r="S1808" s="17" t="n"/>
      <c r="T1808" s="19">
        <f>(Q1808*P1808)*(1-R1808)</f>
        <v/>
      </c>
    </row>
    <row r="1809" ht="16" customHeight="1">
      <c r="B1809" s="1" t="n">
        <v>22</v>
      </c>
      <c r="C1809" s="5" t="n"/>
      <c r="D1809" s="6" t="n"/>
      <c r="E1809" s="6" t="n"/>
      <c r="F1809" s="6" t="n"/>
      <c r="G1809" s="5" t="n"/>
      <c r="H1809" s="5" t="n"/>
      <c r="I1809" s="6" t="n"/>
      <c r="J1809" s="6" t="n"/>
      <c r="K1809" s="6" t="n"/>
      <c r="L1809" s="6" t="n"/>
      <c r="M1809" s="20" t="n"/>
      <c r="N1809" s="13" t="n"/>
      <c r="O1809" s="30" t="n"/>
      <c r="P1809" s="13" t="n"/>
      <c r="Q1809" s="15" t="n"/>
      <c r="R1809" s="17" t="n"/>
      <c r="S1809" s="17" t="n"/>
      <c r="T1809" s="19">
        <f>(Q1809*P1809)*(1-R1809)</f>
        <v/>
      </c>
    </row>
    <row r="1810" ht="16" customHeight="1">
      <c r="B1810" s="1" t="n">
        <v>23</v>
      </c>
      <c r="C1810" s="5" t="n"/>
      <c r="D1810" s="6" t="n"/>
      <c r="E1810" s="6" t="n"/>
      <c r="F1810" s="6" t="n"/>
      <c r="G1810" s="5" t="n"/>
      <c r="H1810" s="5" t="n"/>
      <c r="I1810" s="6" t="n"/>
      <c r="J1810" s="6" t="n"/>
      <c r="K1810" s="6" t="n"/>
      <c r="L1810" s="6" t="n"/>
      <c r="M1810" s="20" t="n"/>
      <c r="N1810" s="13" t="n"/>
      <c r="O1810" s="30" t="n"/>
      <c r="P1810" s="13" t="n"/>
      <c r="Q1810" s="15" t="n"/>
      <c r="R1810" s="17" t="n"/>
      <c r="S1810" s="17" t="n"/>
      <c r="T1810" s="19" t="n"/>
    </row>
    <row r="1811" ht="16" customHeight="1">
      <c r="B1811" s="1" t="n">
        <v>24</v>
      </c>
      <c r="C1811" s="5" t="n"/>
      <c r="D1811" s="6" t="n"/>
      <c r="E1811" s="6" t="n"/>
      <c r="F1811" s="6" t="n"/>
      <c r="G1811" s="5" t="n"/>
      <c r="H1811" s="5" t="n"/>
      <c r="I1811" s="6" t="n"/>
      <c r="J1811" s="6" t="n"/>
      <c r="K1811" s="6" t="n"/>
      <c r="L1811" s="6" t="n"/>
      <c r="M1811" s="20" t="n"/>
      <c r="N1811" s="13" t="n"/>
      <c r="O1811" s="30" t="n"/>
      <c r="P1811" s="13" t="n"/>
      <c r="Q1811" s="15" t="n"/>
      <c r="R1811" s="17" t="n"/>
      <c r="S1811" s="17" t="n"/>
      <c r="T1811" s="19">
        <f>(Q1811*P1811)*(1-R1811)</f>
        <v/>
      </c>
    </row>
    <row r="1812" ht="16" customHeight="1">
      <c r="B1812" s="1" t="n">
        <v>25</v>
      </c>
      <c r="C1812" s="5" t="n"/>
      <c r="D1812" s="6" t="n"/>
      <c r="E1812" s="6" t="n"/>
      <c r="F1812" s="6" t="n"/>
      <c r="G1812" s="5" t="n"/>
      <c r="H1812" s="5" t="n"/>
      <c r="I1812" s="6" t="n"/>
      <c r="J1812" s="6" t="n"/>
      <c r="K1812" s="6" t="n"/>
      <c r="L1812" s="6" t="n"/>
      <c r="M1812" s="20" t="n"/>
      <c r="N1812" s="13" t="n"/>
      <c r="O1812" s="30" t="n"/>
      <c r="P1812" s="13" t="n"/>
      <c r="Q1812" s="15" t="n"/>
      <c r="R1812" s="17" t="n"/>
      <c r="S1812" s="17" t="n"/>
      <c r="T1812" s="19">
        <f>(Q1812*P1812)*(1-R1812)</f>
        <v/>
      </c>
    </row>
    <row r="1813" ht="16" customHeight="1">
      <c r="B1813" s="1" t="n">
        <v>26</v>
      </c>
      <c r="C1813" s="5" t="n"/>
      <c r="D1813" s="6" t="n"/>
      <c r="E1813" s="6" t="n"/>
      <c r="F1813" s="6" t="n"/>
      <c r="G1813" s="5" t="n"/>
      <c r="H1813" s="5" t="n"/>
      <c r="I1813" s="6" t="n"/>
      <c r="J1813" s="6" t="n"/>
      <c r="K1813" s="6" t="n"/>
      <c r="L1813" s="6" t="n"/>
      <c r="M1813" s="20" t="n"/>
      <c r="N1813" s="13" t="n"/>
      <c r="O1813" s="30" t="n"/>
      <c r="P1813" s="13" t="n"/>
      <c r="Q1813" s="15" t="n"/>
      <c r="R1813" s="17" t="n"/>
      <c r="S1813" s="17" t="n"/>
      <c r="T1813" s="19">
        <f>(Q1813*P1813)*(1-R1813)</f>
        <v/>
      </c>
    </row>
    <row r="1814" ht="16" customHeight="1">
      <c r="B1814" s="1" t="n">
        <v>27</v>
      </c>
      <c r="C1814" s="5" t="n"/>
      <c r="D1814" s="6" t="n"/>
      <c r="E1814" s="6" t="n"/>
      <c r="F1814" s="6" t="n"/>
      <c r="G1814" s="5" t="n"/>
      <c r="H1814" s="5" t="n"/>
      <c r="I1814" s="6" t="n"/>
      <c r="J1814" s="6" t="n"/>
      <c r="K1814" s="6" t="n"/>
      <c r="L1814" s="13" t="n"/>
      <c r="M1814" s="13" t="n"/>
      <c r="N1814" s="13" t="n"/>
      <c r="O1814" s="13" t="n"/>
      <c r="P1814" s="13" t="n"/>
      <c r="Q1814" s="13" t="n"/>
      <c r="R1814" s="13" t="n"/>
      <c r="S1814" s="13" t="n"/>
      <c r="T1814" s="19">
        <f>(Q1814*P1814)*(1-R1814)</f>
        <v/>
      </c>
    </row>
    <row r="1815" ht="16" customHeight="1">
      <c r="B1815" s="1" t="n">
        <v>28</v>
      </c>
      <c r="C1815" s="5" t="n"/>
      <c r="D1815" s="6" t="n"/>
      <c r="E1815" s="6" t="n"/>
      <c r="F1815" s="6" t="n"/>
      <c r="G1815" s="5" t="n"/>
      <c r="H1815" s="5" t="n"/>
      <c r="I1815" s="6" t="n"/>
      <c r="J1815" s="6" t="n"/>
      <c r="K1815" s="6" t="n"/>
      <c r="L1815" s="6" t="n"/>
      <c r="M1815" s="32" t="n"/>
      <c r="N1815" s="13" t="n"/>
      <c r="O1815" s="30" t="n"/>
      <c r="P1815" s="13" t="n"/>
      <c r="Q1815" s="15" t="n"/>
      <c r="R1815" s="17" t="n"/>
      <c r="S1815" s="17" t="n"/>
      <c r="T1815" s="19">
        <f>(Q1815*P1815)*(1-R1815)</f>
        <v/>
      </c>
    </row>
    <row r="1816" ht="16" customHeight="1">
      <c r="B1816" s="1" t="n">
        <v>35</v>
      </c>
      <c r="C1816" s="5" t="n"/>
      <c r="D1816" s="6" t="n"/>
      <c r="E1816" s="6" t="n"/>
      <c r="F1816" s="6" t="n"/>
      <c r="G1816" s="5" t="n"/>
      <c r="H1816" s="5" t="n"/>
      <c r="I1816" s="6" t="n"/>
      <c r="J1816" s="6" t="n"/>
      <c r="K1816" s="6" t="n"/>
      <c r="L1816" s="6" t="n"/>
      <c r="M1816" s="20" t="n"/>
      <c r="N1816" s="13" t="n"/>
      <c r="O1816" s="30" t="n"/>
      <c r="P1816" s="13" t="n"/>
      <c r="Q1816" s="15" t="n"/>
      <c r="R1816" s="17" t="n"/>
      <c r="S1816" s="17" t="n"/>
      <c r="T1816" s="19">
        <f>(Q1816*P1816)*(1-R1816)</f>
        <v/>
      </c>
    </row>
    <row r="1817" ht="16" customHeight="1">
      <c r="B1817" s="1" t="n">
        <v>36</v>
      </c>
      <c r="C1817" s="5" t="n"/>
      <c r="D1817" s="6" t="n"/>
      <c r="E1817" s="6" t="n"/>
      <c r="F1817" s="6" t="n"/>
      <c r="G1817" s="5" t="n"/>
      <c r="H1817" s="5" t="n"/>
      <c r="I1817" s="6" t="n"/>
      <c r="J1817" s="6" t="n"/>
      <c r="K1817" s="6" t="n"/>
      <c r="L1817" s="6" t="n"/>
      <c r="M1817" s="20" t="n"/>
      <c r="N1817" s="13" t="n"/>
      <c r="O1817" s="30" t="n"/>
      <c r="P1817" s="13" t="n"/>
      <c r="Q1817" s="15" t="n"/>
      <c r="R1817" s="17" t="n"/>
      <c r="S1817" s="17" t="n"/>
      <c r="T1817" s="19">
        <f>(Q1817*P1817)*(1-R1817)</f>
        <v/>
      </c>
    </row>
    <row r="1818" ht="16" customHeight="1">
      <c r="B1818" s="1" t="n">
        <v>37</v>
      </c>
      <c r="C1818" s="5" t="n"/>
      <c r="D1818" s="6" t="n"/>
      <c r="E1818" s="6" t="n"/>
      <c r="F1818" s="6" t="n"/>
      <c r="G1818" s="5" t="n"/>
      <c r="H1818" s="5" t="n"/>
      <c r="I1818" s="6" t="n"/>
      <c r="J1818" s="6" t="n"/>
      <c r="K1818" s="6" t="n"/>
      <c r="L1818" s="6" t="n"/>
      <c r="M1818" s="20" t="n"/>
      <c r="N1818" s="13" t="n"/>
      <c r="O1818" s="30" t="n"/>
      <c r="P1818" s="13" t="n"/>
      <c r="Q1818" s="15" t="n"/>
      <c r="R1818" s="17" t="n"/>
      <c r="S1818" s="17" t="n"/>
      <c r="T1818" s="19">
        <f>(Q1818*P1818)*(1-R1818)</f>
        <v/>
      </c>
    </row>
    <row r="1819" ht="16" customHeight="1">
      <c r="B1819" s="1" t="n">
        <v>38</v>
      </c>
      <c r="C1819" s="5" t="n"/>
      <c r="D1819" s="6" t="n"/>
      <c r="E1819" s="6" t="n"/>
      <c r="F1819" s="6" t="n"/>
      <c r="G1819" s="5" t="n"/>
      <c r="H1819" s="5" t="n"/>
      <c r="I1819" s="6" t="n"/>
      <c r="J1819" s="6" t="n"/>
      <c r="K1819" s="6" t="n"/>
    </row>
    <row r="1820" ht="16" customHeight="1">
      <c r="B1820" s="1" t="n">
        <v>39</v>
      </c>
      <c r="C1820" s="5" t="n"/>
      <c r="D1820" s="6" t="n"/>
      <c r="E1820" s="6" t="n"/>
      <c r="F1820" s="6" t="n"/>
      <c r="G1820" s="5" t="n"/>
      <c r="H1820" s="5" t="n"/>
      <c r="I1820" s="6" t="n"/>
      <c r="J1820" s="6" t="n"/>
      <c r="K1820" s="6" t="n"/>
    </row>
    <row r="1821" ht="16" customHeight="1">
      <c r="B1821" s="1" t="n">
        <v>40</v>
      </c>
      <c r="C1821" s="5" t="n"/>
      <c r="D1821" s="6" t="n"/>
      <c r="E1821" s="6" t="n"/>
      <c r="F1821" s="6" t="n"/>
      <c r="G1821" s="5" t="n"/>
      <c r="H1821" s="5" t="n"/>
      <c r="I1821" s="6" t="n"/>
      <c r="J1821" s="6" t="n"/>
      <c r="K1821" s="6" t="n"/>
    </row>
    <row r="1822" ht="16" customHeight="1">
      <c r="B1822" s="1" t="n">
        <v>41</v>
      </c>
      <c r="C1822" s="5" t="n"/>
      <c r="D1822" s="6" t="n"/>
      <c r="E1822" s="6" t="n"/>
      <c r="F1822" s="6" t="n"/>
      <c r="G1822" s="5" t="n"/>
      <c r="H1822" s="5" t="n"/>
      <c r="I1822" s="6" t="n"/>
      <c r="J1822" s="6" t="n"/>
      <c r="K1822" s="6" t="n"/>
      <c r="L1822" s="6" t="n"/>
      <c r="M1822" s="20" t="n"/>
      <c r="N1822" s="13" t="n"/>
      <c r="O1822" s="30" t="n"/>
      <c r="P1822" s="13" t="n"/>
      <c r="Q1822" s="15" t="n"/>
      <c r="R1822" s="17" t="n"/>
      <c r="S1822" s="17" t="n"/>
      <c r="T1822" s="19" t="n"/>
    </row>
    <row r="1823" ht="16" customHeight="1">
      <c r="B1823" s="1" t="n">
        <v>42</v>
      </c>
      <c r="C1823" s="5" t="n"/>
      <c r="D1823" s="6" t="n"/>
      <c r="E1823" s="6" t="n"/>
      <c r="F1823" s="6" t="n"/>
      <c r="G1823" s="5" t="n"/>
      <c r="H1823" s="5" t="n"/>
      <c r="I1823" s="6" t="n"/>
      <c r="J1823" s="6" t="n"/>
      <c r="K1823" s="6" t="n"/>
      <c r="L1823" s="6" t="n"/>
      <c r="M1823" s="32" t="n"/>
      <c r="N1823" s="13" t="n"/>
      <c r="O1823" s="30" t="n"/>
      <c r="P1823" s="13" t="n"/>
      <c r="Q1823" s="15" t="n"/>
      <c r="R1823" s="17" t="n"/>
      <c r="S1823" s="17" t="n"/>
      <c r="T1823" s="19">
        <f>(Q1823*P1823)*(1-R1823)</f>
        <v/>
      </c>
    </row>
    <row r="1824" ht="16" customHeight="1">
      <c r="B1824" s="1" t="n">
        <v>43</v>
      </c>
      <c r="C1824" s="5" t="n"/>
      <c r="D1824" s="6" t="n"/>
      <c r="E1824" s="6" t="n"/>
      <c r="F1824" s="6" t="n"/>
      <c r="G1824" s="5" t="n"/>
      <c r="H1824" s="5" t="n"/>
      <c r="I1824" s="6" t="n"/>
      <c r="J1824" s="6" t="n"/>
      <c r="K1824" s="6" t="n"/>
      <c r="L1824" s="6" t="n"/>
      <c r="M1824" s="32" t="n"/>
      <c r="N1824" s="13" t="n"/>
      <c r="O1824" s="30" t="n"/>
      <c r="P1824" s="13" t="n"/>
      <c r="Q1824" s="15" t="n"/>
      <c r="R1824" s="17" t="n"/>
      <c r="S1824" s="17" t="n"/>
      <c r="T1824" s="19">
        <f>(Q1824*P1824)*(1-R1824)</f>
        <v/>
      </c>
    </row>
    <row r="1825" ht="16" customHeight="1">
      <c r="B1825" s="1" t="n">
        <v>44</v>
      </c>
      <c r="C1825" s="5" t="n"/>
      <c r="D1825" s="6" t="n"/>
      <c r="E1825" s="6" t="n"/>
      <c r="F1825" s="6" t="n"/>
      <c r="G1825" s="5" t="n"/>
      <c r="H1825" s="5" t="n"/>
      <c r="I1825" s="6" t="n"/>
      <c r="J1825" s="6" t="n"/>
      <c r="K1825" s="6" t="n"/>
      <c r="L1825" s="6" t="n"/>
      <c r="M1825" s="32" t="n"/>
      <c r="N1825" s="13" t="n"/>
      <c r="O1825" s="30" t="n"/>
      <c r="P1825" s="13" t="n"/>
      <c r="Q1825" s="15" t="n"/>
      <c r="R1825" s="17" t="n"/>
      <c r="S1825" s="17" t="n"/>
      <c r="T1825" s="19">
        <f>(Q1825*P1825)*(1-R1825)</f>
        <v/>
      </c>
    </row>
    <row r="1826" ht="16" customHeight="1">
      <c r="B1826" s="1" t="n">
        <v>45</v>
      </c>
      <c r="C1826" s="5" t="n"/>
      <c r="D1826" s="6" t="n"/>
      <c r="E1826" s="6" t="n"/>
      <c r="F1826" s="6" t="n"/>
      <c r="G1826" s="5" t="n"/>
      <c r="H1826" s="5" t="n"/>
      <c r="I1826" s="6" t="n"/>
      <c r="J1826" s="6" t="n"/>
      <c r="K1826" s="6" t="n"/>
      <c r="L1826" s="6" t="n"/>
      <c r="M1826" s="32" t="n"/>
      <c r="N1826" s="13" t="n"/>
      <c r="O1826" s="30" t="n"/>
      <c r="P1826" s="13" t="n"/>
      <c r="Q1826" s="15" t="n"/>
      <c r="R1826" s="17" t="n"/>
      <c r="S1826" s="17" t="n"/>
      <c r="T1826" s="19">
        <f>(Q1826*P1826)*(1-R1826)</f>
        <v/>
      </c>
    </row>
    <row r="1827" ht="16" customHeight="1">
      <c r="B1827" s="1" t="n">
        <v>46</v>
      </c>
      <c r="C1827" s="5" t="n"/>
      <c r="D1827" s="6" t="n"/>
      <c r="E1827" s="6" t="n"/>
      <c r="F1827" s="6" t="n"/>
      <c r="G1827" s="5" t="n"/>
      <c r="H1827" s="5" t="n"/>
      <c r="I1827" s="6" t="n"/>
      <c r="J1827" s="6" t="n"/>
      <c r="K1827" s="6" t="n"/>
      <c r="L1827" s="6" t="n"/>
      <c r="M1827" s="32" t="n"/>
      <c r="N1827" s="13" t="n"/>
      <c r="O1827" s="30" t="n"/>
      <c r="P1827" s="13" t="n"/>
      <c r="Q1827" s="15" t="n"/>
      <c r="R1827" s="17" t="n"/>
      <c r="S1827" s="17" t="n"/>
      <c r="T1827" s="19">
        <f>(Q1827*P1827)*(1-R1827)</f>
        <v/>
      </c>
    </row>
    <row r="1828" ht="16" customHeight="1">
      <c r="B1828" s="1" t="n">
        <v>47</v>
      </c>
      <c r="C1828" s="5" t="n"/>
      <c r="D1828" s="6" t="n"/>
      <c r="E1828" s="6" t="n"/>
      <c r="F1828" s="6" t="n"/>
      <c r="G1828" s="5" t="n"/>
      <c r="H1828" s="5" t="n"/>
      <c r="I1828" s="6" t="n"/>
      <c r="J1828" s="6" t="n"/>
      <c r="K1828" s="6" t="n"/>
      <c r="L1828" s="6" t="n"/>
      <c r="M1828" s="32" t="n"/>
      <c r="N1828" s="13" t="n"/>
      <c r="O1828" s="30" t="n"/>
      <c r="P1828" s="13" t="n"/>
      <c r="Q1828" s="15" t="n"/>
      <c r="R1828" s="17" t="n"/>
      <c r="S1828" s="17" t="n"/>
      <c r="T1828" s="19">
        <f>(Q1828*P1828)*(1-R1828)</f>
        <v/>
      </c>
    </row>
    <row r="1829" ht="16" customHeight="1">
      <c r="B1829" s="1" t="n">
        <v>48</v>
      </c>
      <c r="C1829" s="5" t="n"/>
      <c r="D1829" s="6" t="n"/>
      <c r="E1829" s="6" t="n"/>
      <c r="F1829" s="6" t="n"/>
      <c r="G1829" s="5" t="n"/>
      <c r="H1829" s="5" t="n"/>
      <c r="I1829" s="6" t="n"/>
      <c r="J1829" s="6" t="n"/>
      <c r="K1829" s="6" t="n"/>
      <c r="L1829" s="6" t="n"/>
      <c r="M1829" s="32" t="n"/>
      <c r="N1829" s="13" t="n"/>
      <c r="O1829" s="30" t="n"/>
      <c r="P1829" s="13" t="n"/>
      <c r="Q1829" s="15" t="n"/>
      <c r="R1829" s="17" t="n"/>
      <c r="S1829" s="17" t="n"/>
      <c r="T1829" s="19">
        <f>(Q1829*P1829)*(1-R1829)</f>
        <v/>
      </c>
    </row>
    <row r="1830" ht="16" customHeight="1">
      <c r="B1830" s="1" t="n">
        <v>49</v>
      </c>
      <c r="C1830" s="5" t="n"/>
      <c r="D1830" s="6" t="n"/>
      <c r="E1830" s="6" t="n"/>
      <c r="F1830" s="6" t="n"/>
      <c r="G1830" s="5" t="n"/>
      <c r="H1830" s="5" t="n"/>
      <c r="I1830" s="6" t="n"/>
      <c r="J1830" s="6" t="n"/>
      <c r="K1830" s="6" t="n"/>
      <c r="L1830" s="6" t="n"/>
      <c r="M1830" s="32" t="n"/>
      <c r="N1830" s="13" t="n"/>
      <c r="O1830" s="30" t="n"/>
      <c r="P1830" s="13" t="n"/>
      <c r="Q1830" s="15" t="n"/>
      <c r="R1830" s="17" t="n"/>
      <c r="S1830" s="17" t="n"/>
      <c r="T1830" s="19">
        <f>(Q1830*P1830)*(1-R1830)</f>
        <v/>
      </c>
    </row>
    <row r="1831" ht="16" customHeight="1">
      <c r="B1831" s="1" t="n">
        <v>50</v>
      </c>
      <c r="C1831" s="5" t="n"/>
      <c r="D1831" s="6" t="n"/>
      <c r="E1831" s="6" t="n"/>
      <c r="F1831" s="6" t="n"/>
      <c r="G1831" s="5" t="n"/>
      <c r="H1831" s="5" t="n"/>
      <c r="I1831" s="6" t="n"/>
      <c r="J1831" s="6" t="n"/>
      <c r="K1831" s="6" t="n"/>
      <c r="L1831" s="6" t="n"/>
      <c r="M1831" s="32" t="n"/>
      <c r="N1831" s="13" t="n"/>
      <c r="O1831" s="30" t="n"/>
      <c r="P1831" s="13" t="n"/>
      <c r="Q1831" s="15" t="n"/>
      <c r="R1831" s="17" t="n"/>
      <c r="S1831" s="17" t="n"/>
      <c r="T1831" s="19">
        <f>(Q1831*P1831)*(1-R1831)</f>
        <v/>
      </c>
    </row>
    <row r="1832" ht="16" customHeight="1">
      <c r="B1832" s="1" t="n">
        <v>51</v>
      </c>
      <c r="C1832" s="5" t="n"/>
      <c r="D1832" s="6" t="n"/>
      <c r="E1832" s="6" t="n"/>
      <c r="F1832" s="6" t="n"/>
      <c r="G1832" s="5" t="n"/>
      <c r="H1832" s="5" t="n"/>
      <c r="I1832" s="6" t="n"/>
      <c r="J1832" s="6" t="n"/>
      <c r="K1832" s="6" t="n"/>
      <c r="L1832" s="6" t="n"/>
      <c r="M1832" s="32" t="n"/>
      <c r="N1832" s="13" t="n"/>
      <c r="O1832" s="30" t="n"/>
      <c r="P1832" s="13" t="n"/>
      <c r="Q1832" s="15" t="n"/>
      <c r="R1832" s="17" t="n"/>
      <c r="S1832" s="17" t="n"/>
      <c r="T1832" s="19">
        <f>(Q1832*P1832)*(1-R1832)</f>
        <v/>
      </c>
    </row>
    <row r="1833" ht="16" customHeight="1">
      <c r="B1833" s="1" t="n">
        <v>52</v>
      </c>
      <c r="C1833" s="5" t="n"/>
      <c r="D1833" s="6" t="n"/>
      <c r="E1833" s="6" t="n"/>
      <c r="F1833" s="6" t="n"/>
      <c r="G1833" s="5" t="n"/>
      <c r="H1833" s="5" t="n"/>
      <c r="I1833" s="6" t="n"/>
      <c r="J1833" s="6" t="n"/>
      <c r="K1833" s="6" t="n"/>
      <c r="L1833" s="6" t="n"/>
      <c r="M1833" s="32" t="n"/>
      <c r="N1833" s="13" t="n"/>
      <c r="O1833" s="30" t="n"/>
      <c r="P1833" s="13" t="n"/>
      <c r="Q1833" s="15" t="n"/>
      <c r="R1833" s="17" t="n"/>
      <c r="S1833" s="17" t="n"/>
      <c r="T1833" s="19">
        <f>(Q1833*P1833)*(1-R1833)</f>
        <v/>
      </c>
    </row>
    <row r="1834" ht="16" customHeight="1">
      <c r="B1834" s="1" t="n">
        <v>53</v>
      </c>
      <c r="C1834" s="5" t="n"/>
      <c r="D1834" s="6" t="n"/>
      <c r="E1834" s="6" t="n"/>
      <c r="F1834" s="6" t="n"/>
      <c r="G1834" s="5" t="n"/>
      <c r="H1834" s="5" t="n"/>
      <c r="I1834" s="6" t="n"/>
      <c r="J1834" s="6" t="n"/>
      <c r="K1834" s="6" t="n"/>
      <c r="L1834" s="6" t="n"/>
      <c r="M1834" s="32" t="n"/>
      <c r="N1834" s="13" t="n"/>
      <c r="O1834" s="30" t="n"/>
      <c r="P1834" s="13" t="n"/>
      <c r="Q1834" s="15" t="n"/>
      <c r="R1834" s="17" t="n"/>
      <c r="S1834" s="17" t="n"/>
      <c r="T1834" s="19">
        <f>(Q1834*P1834)*(1-R1834)</f>
        <v/>
      </c>
    </row>
    <row r="1835" ht="16" customHeight="1">
      <c r="B1835" s="1" t="n">
        <v>54</v>
      </c>
      <c r="C1835" s="5" t="n"/>
      <c r="D1835" s="6" t="n"/>
      <c r="E1835" s="6" t="n"/>
      <c r="F1835" s="6" t="n"/>
      <c r="G1835" s="5" t="n"/>
      <c r="H1835" s="5" t="n"/>
      <c r="I1835" s="6" t="n"/>
      <c r="J1835" s="6" t="n"/>
      <c r="K1835" s="6" t="n"/>
      <c r="L1835" s="6" t="n"/>
      <c r="M1835" s="32" t="n"/>
      <c r="N1835" s="13" t="n"/>
      <c r="O1835" s="30" t="n"/>
      <c r="P1835" s="13" t="n"/>
      <c r="Q1835" s="15" t="n"/>
      <c r="R1835" s="17" t="n"/>
      <c r="S1835" s="17" t="n"/>
      <c r="T1835" s="19">
        <f>(Q1835*P1835)*(1-R1835)</f>
        <v/>
      </c>
    </row>
    <row r="1836" ht="16" customHeight="1">
      <c r="B1836" s="1" t="n">
        <v>55</v>
      </c>
      <c r="C1836" s="5" t="n"/>
      <c r="D1836" s="6" t="n"/>
      <c r="E1836" s="6" t="n"/>
      <c r="F1836" s="6" t="n"/>
      <c r="G1836" s="5" t="n"/>
      <c r="H1836" s="5" t="n"/>
      <c r="I1836" s="6" t="n"/>
      <c r="J1836" s="6" t="n"/>
      <c r="K1836" s="6" t="n"/>
      <c r="L1836" s="6" t="n"/>
      <c r="M1836" s="20" t="n"/>
      <c r="N1836" s="13" t="n"/>
      <c r="O1836" s="30" t="n"/>
      <c r="P1836" s="13" t="n"/>
      <c r="Q1836" s="15" t="n"/>
      <c r="R1836" s="17" t="n"/>
      <c r="S1836" s="17" t="n"/>
      <c r="T1836" s="19">
        <f>(Q1836*P1836)*(1-R1836)</f>
        <v/>
      </c>
    </row>
    <row r="1837" ht="16" customHeight="1">
      <c r="B1837" s="1" t="n">
        <v>56</v>
      </c>
      <c r="C1837" s="5" t="n"/>
      <c r="D1837" s="6" t="n"/>
      <c r="E1837" s="6" t="n"/>
      <c r="F1837" s="6" t="n"/>
      <c r="G1837" s="5" t="n"/>
      <c r="H1837" s="5" t="n"/>
      <c r="I1837" s="6" t="n"/>
      <c r="J1837" s="6" t="n"/>
      <c r="K1837" s="6" t="n"/>
      <c r="L1837" s="6" t="n"/>
      <c r="M1837" s="20" t="n"/>
      <c r="N1837" s="13" t="n"/>
      <c r="O1837" s="30" t="n"/>
      <c r="P1837" s="13" t="n"/>
      <c r="Q1837" s="15" t="n"/>
      <c r="R1837" s="17" t="n"/>
      <c r="S1837" s="17" t="n"/>
      <c r="T1837" s="19">
        <f>(Q1837*P1837)*(1-R1837)</f>
        <v/>
      </c>
    </row>
    <row r="1838" ht="16" customHeight="1">
      <c r="B1838" s="1" t="n">
        <v>57</v>
      </c>
      <c r="C1838" s="5" t="n"/>
      <c r="D1838" s="6" t="n"/>
      <c r="E1838" s="6" t="n"/>
      <c r="F1838" s="6" t="n"/>
      <c r="G1838" s="5" t="n"/>
      <c r="H1838" s="5" t="n"/>
      <c r="I1838" s="6" t="n"/>
      <c r="J1838" s="6" t="n"/>
      <c r="K1838" s="6" t="n"/>
      <c r="L1838" s="6" t="n"/>
      <c r="M1838" s="32" t="n"/>
      <c r="N1838" s="13" t="n"/>
      <c r="O1838" s="30" t="n"/>
      <c r="P1838" s="13" t="n"/>
      <c r="Q1838" s="15" t="n"/>
      <c r="R1838" s="17" t="n"/>
      <c r="S1838" s="17" t="n"/>
      <c r="T1838" s="19">
        <f>(Q1838*P1838)*(1-R1838)</f>
        <v/>
      </c>
    </row>
    <row r="1839" ht="16" customHeight="1">
      <c r="B1839" s="1" t="n">
        <v>58</v>
      </c>
      <c r="C1839" s="5" t="n"/>
      <c r="D1839" s="6" t="n"/>
      <c r="E1839" s="6" t="n"/>
      <c r="F1839" s="6" t="n"/>
      <c r="G1839" s="5" t="n"/>
      <c r="H1839" s="5" t="n"/>
      <c r="I1839" s="6" t="n"/>
      <c r="J1839" s="6" t="n"/>
      <c r="K1839" s="6" t="n"/>
      <c r="L1839" s="6" t="n"/>
      <c r="M1839" s="32" t="n"/>
      <c r="N1839" s="13" t="n"/>
      <c r="O1839" s="30" t="n"/>
      <c r="P1839" s="13" t="n"/>
      <c r="Q1839" s="15" t="n"/>
      <c r="R1839" s="17" t="n"/>
      <c r="S1839" s="17" t="n"/>
      <c r="T1839" s="19">
        <f>(Q1839*P1839)*(1-R1839)</f>
        <v/>
      </c>
    </row>
    <row r="1840" ht="16" customHeight="1">
      <c r="B1840" s="1" t="n">
        <v>1</v>
      </c>
      <c r="C1840" s="5" t="n"/>
      <c r="D1840" s="6" t="n"/>
      <c r="E1840" s="6" t="n"/>
      <c r="F1840" s="6" t="n"/>
      <c r="G1840" s="5" t="n"/>
      <c r="H1840" s="5" t="n"/>
      <c r="I1840" s="6" t="n"/>
      <c r="J1840" s="6" t="n"/>
      <c r="K1840" s="6" t="n"/>
      <c r="L1840" s="6" t="n"/>
      <c r="M1840" s="20" t="n"/>
      <c r="N1840" s="13" t="n"/>
      <c r="O1840" s="30" t="n"/>
      <c r="P1840" s="13" t="n"/>
      <c r="Q1840" s="15" t="n"/>
      <c r="R1840" s="17" t="n"/>
      <c r="S1840" s="17" t="n"/>
      <c r="T1840" s="19">
        <f>(Q1840*P1840)*(1-R1840)</f>
        <v/>
      </c>
    </row>
    <row r="1841" ht="16" customHeight="1">
      <c r="B1841" s="1" t="n">
        <v>2</v>
      </c>
      <c r="C1841" s="5" t="n"/>
      <c r="D1841" s="6" t="n"/>
      <c r="E1841" s="6" t="n"/>
      <c r="F1841" s="6" t="n"/>
      <c r="G1841" s="5" t="n"/>
      <c r="H1841" s="5" t="n"/>
      <c r="I1841" s="6" t="n"/>
      <c r="J1841" s="6" t="n"/>
      <c r="K1841" s="6" t="n"/>
      <c r="L1841" s="6" t="n"/>
      <c r="M1841" s="20" t="n"/>
      <c r="N1841" s="13" t="n"/>
      <c r="O1841" s="30" t="n"/>
      <c r="P1841" s="13" t="n"/>
      <c r="Q1841" s="15" t="n"/>
      <c r="R1841" s="17" t="n"/>
      <c r="S1841" s="17" t="n"/>
      <c r="T1841" s="19">
        <f>(Q1841*P1841)*(1-R1841)</f>
        <v/>
      </c>
    </row>
    <row r="1842" ht="16" customHeight="1">
      <c r="B1842" s="1" t="n">
        <v>3</v>
      </c>
      <c r="C1842" s="5" t="n"/>
      <c r="D1842" s="6" t="n"/>
      <c r="E1842" s="6" t="n"/>
      <c r="F1842" s="6" t="n"/>
      <c r="G1842" s="5" t="n"/>
      <c r="H1842" s="5" t="n"/>
      <c r="I1842" s="6" t="n"/>
      <c r="J1842" s="6" t="n"/>
      <c r="K1842" s="6" t="n"/>
      <c r="L1842" s="6" t="n"/>
      <c r="M1842" s="20" t="n"/>
      <c r="N1842" s="13" t="n"/>
      <c r="O1842" s="30" t="n"/>
      <c r="P1842" s="13" t="n"/>
      <c r="Q1842" s="15" t="n"/>
      <c r="R1842" s="17" t="n"/>
      <c r="S1842" s="17" t="n"/>
      <c r="T1842" s="19">
        <f>(Q1842*P1842)*(1-R1842)</f>
        <v/>
      </c>
    </row>
    <row r="1843" ht="16" customHeight="1">
      <c r="B1843" s="1" t="n">
        <v>4</v>
      </c>
      <c r="C1843" s="5" t="n"/>
      <c r="D1843" s="6" t="n"/>
      <c r="E1843" s="6" t="n"/>
      <c r="F1843" s="6" t="n"/>
      <c r="G1843" s="5" t="n"/>
      <c r="H1843" s="5" t="n"/>
      <c r="I1843" s="6" t="n"/>
      <c r="J1843" s="6" t="n"/>
      <c r="K1843" s="6" t="n"/>
      <c r="L1843" s="6" t="n"/>
      <c r="M1843" s="20" t="n"/>
      <c r="N1843" s="13" t="n"/>
      <c r="O1843" s="30" t="n"/>
      <c r="P1843" s="13" t="n"/>
      <c r="Q1843" s="15" t="n"/>
      <c r="R1843" s="17" t="n"/>
      <c r="S1843" s="17" t="n"/>
      <c r="T1843" s="19">
        <f>(Q1843*P1843)*(1-R1843)</f>
        <v/>
      </c>
    </row>
    <row r="1844" ht="16" customHeight="1">
      <c r="B1844" s="1" t="n">
        <v>5</v>
      </c>
      <c r="C1844" s="5" t="n"/>
      <c r="D1844" s="6" t="n"/>
      <c r="E1844" s="6" t="n"/>
      <c r="F1844" s="6" t="n"/>
      <c r="G1844" s="5" t="n"/>
      <c r="H1844" s="5" t="n"/>
      <c r="I1844" s="6" t="n"/>
      <c r="J1844" s="6" t="n"/>
      <c r="K1844" s="6" t="n"/>
      <c r="L1844" s="6" t="n"/>
      <c r="M1844" s="20" t="n"/>
      <c r="N1844" s="13" t="n"/>
      <c r="O1844" s="30" t="n"/>
      <c r="P1844" s="13" t="n"/>
      <c r="Q1844" s="15" t="n"/>
      <c r="R1844" s="17" t="n"/>
      <c r="S1844" s="17" t="n"/>
      <c r="T1844" s="19">
        <f>(Q1844*P1844)*(1-R1844)</f>
        <v/>
      </c>
    </row>
    <row r="1845" ht="16" customHeight="1">
      <c r="B1845" s="1" t="n">
        <v>6</v>
      </c>
      <c r="C1845" s="5" t="n"/>
      <c r="D1845" s="6" t="n"/>
      <c r="E1845" s="6" t="n"/>
      <c r="F1845" s="6" t="n"/>
      <c r="G1845" s="5" t="n"/>
      <c r="H1845" s="5" t="n"/>
      <c r="I1845" s="6" t="n"/>
      <c r="J1845" s="6" t="n"/>
      <c r="K1845" s="6" t="n"/>
      <c r="L1845" s="6" t="n"/>
      <c r="M1845" s="20" t="n"/>
      <c r="N1845" s="13" t="n"/>
      <c r="O1845" s="30" t="n"/>
      <c r="P1845" s="13" t="n"/>
      <c r="Q1845" s="15" t="n"/>
      <c r="R1845" s="17" t="n"/>
      <c r="S1845" s="17" t="n"/>
      <c r="T1845" s="19">
        <f>(Q1845*P1845)*(1-R1845)</f>
        <v/>
      </c>
    </row>
    <row r="1846" ht="16" customHeight="1">
      <c r="B1846" s="1" t="n">
        <v>7</v>
      </c>
      <c r="C1846" s="5" t="n"/>
      <c r="D1846" s="6" t="n"/>
      <c r="E1846" s="6" t="n"/>
      <c r="F1846" s="6" t="n"/>
      <c r="G1846" s="5" t="n"/>
      <c r="H1846" s="5" t="n"/>
      <c r="I1846" s="6" t="n"/>
      <c r="J1846" s="6" t="n"/>
      <c r="K1846" s="6" t="n"/>
      <c r="L1846" s="6" t="n"/>
      <c r="M1846" s="20" t="n"/>
      <c r="N1846" s="13" t="n"/>
      <c r="O1846" s="30" t="n"/>
      <c r="P1846" s="13" t="n"/>
      <c r="Q1846" s="15" t="n"/>
      <c r="R1846" s="17" t="n"/>
      <c r="S1846" s="17" t="n"/>
      <c r="T1846" s="19">
        <f>(Q1846*P1846)*(1-R1846)</f>
        <v/>
      </c>
    </row>
    <row r="1847" ht="16" customHeight="1">
      <c r="B1847" s="1" t="n">
        <v>8</v>
      </c>
      <c r="C1847" s="5" t="n"/>
      <c r="D1847" s="6" t="n"/>
      <c r="E1847" s="6" t="n"/>
      <c r="F1847" s="6" t="n"/>
      <c r="G1847" s="5" t="n"/>
      <c r="H1847" s="5" t="n"/>
      <c r="I1847" s="6" t="n"/>
      <c r="J1847" s="6" t="n"/>
      <c r="K1847" s="6" t="n"/>
      <c r="L1847" s="6" t="n"/>
      <c r="M1847" s="20" t="n"/>
      <c r="N1847" s="13" t="n"/>
      <c r="O1847" s="30" t="n"/>
      <c r="P1847" s="13" t="n"/>
      <c r="Q1847" s="15" t="n"/>
      <c r="R1847" s="17" t="n"/>
      <c r="S1847" s="17" t="n"/>
      <c r="T1847" s="19">
        <f>(Q1847*P1847)*(1-R1847)</f>
        <v/>
      </c>
    </row>
    <row r="1848" ht="16" customHeight="1">
      <c r="B1848" s="1" t="n">
        <v>9</v>
      </c>
      <c r="C1848" s="5" t="n"/>
      <c r="D1848" s="6" t="n"/>
      <c r="E1848" s="6" t="n"/>
      <c r="F1848" s="6" t="n"/>
      <c r="G1848" s="5" t="n"/>
      <c r="H1848" s="5" t="n"/>
      <c r="I1848" s="6" t="n"/>
      <c r="J1848" s="6" t="n"/>
      <c r="K1848" s="6" t="n"/>
      <c r="L1848" s="6" t="n"/>
      <c r="M1848" s="20" t="n"/>
      <c r="N1848" s="13" t="n"/>
      <c r="O1848" s="30" t="n"/>
      <c r="P1848" s="13" t="n"/>
      <c r="Q1848" s="15" t="n"/>
      <c r="R1848" s="17" t="n"/>
      <c r="S1848" s="17" t="n"/>
      <c r="T1848" s="19">
        <f>(Q1848*P1848)*(1-R1848)</f>
        <v/>
      </c>
    </row>
    <row r="1849" ht="16" customHeight="1">
      <c r="B1849" s="1" t="n">
        <v>10</v>
      </c>
      <c r="C1849" s="5" t="n"/>
      <c r="D1849" s="6" t="n"/>
      <c r="E1849" s="6" t="n"/>
      <c r="F1849" s="6" t="n"/>
      <c r="G1849" s="5" t="n"/>
      <c r="H1849" s="5" t="n"/>
      <c r="I1849" s="6" t="n"/>
      <c r="J1849" s="6" t="n"/>
      <c r="K1849" s="6" t="n"/>
      <c r="L1849" s="6" t="n"/>
      <c r="M1849" s="20" t="n"/>
      <c r="N1849" s="13" t="n"/>
      <c r="O1849" s="30" t="n"/>
      <c r="P1849" s="13" t="n"/>
      <c r="Q1849" s="15" t="n"/>
      <c r="R1849" s="17" t="n"/>
      <c r="S1849" s="17" t="n"/>
      <c r="T1849" s="19">
        <f>(Q1849*P1849)*(1-R1849)</f>
        <v/>
      </c>
    </row>
    <row r="1850" ht="16" customHeight="1">
      <c r="B1850" s="1" t="n">
        <v>11</v>
      </c>
      <c r="C1850" s="5" t="n"/>
      <c r="D1850" s="6" t="n"/>
      <c r="E1850" s="6" t="n"/>
      <c r="F1850" s="6" t="n"/>
      <c r="G1850" s="5" t="n"/>
      <c r="H1850" s="5" t="n"/>
      <c r="I1850" s="6" t="n"/>
      <c r="J1850" s="6" t="n"/>
      <c r="K1850" s="6" t="n"/>
      <c r="L1850" s="6" t="n"/>
      <c r="M1850" s="20" t="n"/>
      <c r="N1850" s="13" t="n"/>
      <c r="O1850" s="30" t="n"/>
      <c r="P1850" s="13" t="n"/>
      <c r="Q1850" s="15" t="n"/>
      <c r="R1850" s="17" t="n"/>
      <c r="S1850" s="17" t="n"/>
      <c r="T1850" s="19">
        <f>(Q1850*P1850)*(1-R1850)</f>
        <v/>
      </c>
    </row>
    <row r="1851" ht="16" customHeight="1">
      <c r="B1851" s="1" t="n">
        <v>12</v>
      </c>
      <c r="C1851" s="5" t="n"/>
      <c r="D1851" s="6" t="n"/>
      <c r="E1851" s="6" t="n"/>
      <c r="F1851" s="6" t="n"/>
      <c r="G1851" s="5" t="n"/>
      <c r="H1851" s="5" t="n"/>
      <c r="I1851" s="6" t="n"/>
      <c r="J1851" s="6" t="n"/>
      <c r="K1851" s="6" t="n"/>
      <c r="L1851" s="6" t="inlineStr">
        <is>
          <t>Ormat</t>
        </is>
      </c>
      <c r="M1851" s="20" t="inlineStr">
        <is>
          <t>955.070.841.1</t>
        </is>
      </c>
      <c r="N1851" s="20" t="inlineStr">
        <is>
          <t>AJ22-1002</t>
        </is>
      </c>
      <c r="O1851" s="30" t="inlineStr">
        <is>
          <t>V</t>
        </is>
      </c>
      <c r="P1851" s="13" t="n">
        <v>4</v>
      </c>
      <c r="Q1851" s="15" t="n">
        <v>308</v>
      </c>
      <c r="R1851" s="17" t="n">
        <v>0</v>
      </c>
      <c r="S1851" s="17" t="n"/>
      <c r="T1851" s="19">
        <f>(Q1851*P1851)*(1-R1851)</f>
        <v/>
      </c>
    </row>
    <row r="1852" ht="16" customHeight="1">
      <c r="B1852" s="1" t="n">
        <v>13</v>
      </c>
      <c r="C1852" s="5" t="n"/>
      <c r="D1852" s="6" t="n"/>
      <c r="E1852" s="6" t="n"/>
      <c r="F1852" s="6" t="n"/>
      <c r="G1852" s="5" t="n"/>
      <c r="H1852" s="5" t="n"/>
      <c r="I1852" s="6" t="n"/>
      <c r="J1852" s="6" t="n"/>
      <c r="K1852" s="6" t="n"/>
      <c r="L1852" s="6" t="n"/>
      <c r="M1852" s="20" t="n"/>
      <c r="N1852" s="13" t="n"/>
      <c r="O1852" s="30" t="n"/>
      <c r="P1852" s="13" t="n"/>
      <c r="Q1852" s="15" t="n"/>
      <c r="R1852" s="17" t="n"/>
      <c r="S1852" s="17" t="n"/>
      <c r="T1852" s="19">
        <f>(Q1852*P1852)*(1-R1852)</f>
        <v/>
      </c>
    </row>
    <row r="1853" ht="16" customHeight="1">
      <c r="B1853" s="1" t="n">
        <v>14</v>
      </c>
      <c r="C1853" s="5" t="n"/>
      <c r="D1853" s="6" t="n"/>
      <c r="E1853" s="6" t="n"/>
      <c r="F1853" s="6" t="n"/>
      <c r="G1853" s="5" t="n"/>
      <c r="H1853" s="5" t="n"/>
      <c r="I1853" s="6" t="n"/>
      <c r="J1853" s="6" t="n"/>
      <c r="K1853" s="6" t="n"/>
      <c r="L1853" s="6" t="n"/>
      <c r="M1853" s="20" t="n"/>
      <c r="N1853" s="13" t="n"/>
      <c r="O1853" s="30" t="n"/>
      <c r="P1853" s="13" t="n"/>
      <c r="Q1853" s="15" t="n"/>
      <c r="R1853" s="17" t="n"/>
      <c r="S1853" s="17" t="n"/>
      <c r="T1853" s="19">
        <f>(Q1853*P1853)*(1-R1853)</f>
        <v/>
      </c>
    </row>
    <row r="1854" ht="16" customHeight="1">
      <c r="B1854" s="1" t="n">
        <v>15</v>
      </c>
      <c r="C1854" s="5" t="n"/>
      <c r="D1854" s="6" t="n"/>
      <c r="E1854" s="6" t="n"/>
      <c r="F1854" s="6" t="n"/>
      <c r="G1854" s="5" t="n"/>
      <c r="H1854" s="5" t="n"/>
      <c r="I1854" s="6" t="n"/>
      <c r="J1854" s="6" t="n"/>
      <c r="K1854" s="6" t="n"/>
      <c r="L1854" s="6" t="n"/>
      <c r="M1854" s="20" t="n"/>
      <c r="N1854" s="13" t="n"/>
      <c r="O1854" s="30" t="n"/>
      <c r="P1854" s="13" t="n"/>
      <c r="Q1854" s="15" t="n"/>
      <c r="R1854" s="17" t="n"/>
      <c r="S1854" s="17" t="n"/>
      <c r="T1854" s="19">
        <f>(Q1854*P1854)*(1-R1854)</f>
        <v/>
      </c>
    </row>
    <row r="1855" ht="16" customHeight="1">
      <c r="B1855" s="1" t="n">
        <v>16</v>
      </c>
      <c r="C1855" s="5" t="n"/>
      <c r="D1855" s="6" t="n"/>
      <c r="E1855" s="6" t="n"/>
      <c r="F1855" s="6" t="n"/>
      <c r="G1855" s="5" t="n"/>
      <c r="H1855" s="5" t="n"/>
      <c r="I1855" s="6" t="n"/>
      <c r="J1855" s="6" t="n"/>
      <c r="K1855" s="6" t="n"/>
      <c r="L1855" s="6" t="n"/>
      <c r="M1855" s="20" t="n"/>
      <c r="N1855" s="13" t="n"/>
      <c r="O1855" s="30" t="n"/>
      <c r="P1855" s="13" t="n"/>
      <c r="Q1855" s="15" t="n"/>
      <c r="R1855" s="17" t="n"/>
      <c r="S1855" s="17" t="n"/>
      <c r="T1855" s="19">
        <f>(Q1855*P1855)*(1-R1855)</f>
        <v/>
      </c>
    </row>
    <row r="1856" ht="16" customHeight="1">
      <c r="B1856" s="1" t="n">
        <v>17</v>
      </c>
      <c r="C1856" s="5" t="n"/>
      <c r="D1856" s="6" t="n"/>
      <c r="E1856" s="6" t="n"/>
      <c r="F1856" s="6" t="n"/>
      <c r="G1856" s="5" t="n"/>
      <c r="H1856" s="5" t="n"/>
      <c r="I1856" s="6" t="n"/>
      <c r="J1856" s="6" t="n"/>
      <c r="K1856" s="6" t="n"/>
      <c r="L1856" s="6" t="n"/>
      <c r="M1856" s="20" t="n"/>
      <c r="N1856" s="13" t="n"/>
      <c r="O1856" s="30" t="n"/>
      <c r="P1856" s="13" t="n"/>
      <c r="Q1856" s="15" t="n"/>
      <c r="R1856" s="17" t="n"/>
      <c r="S1856" s="17" t="n"/>
      <c r="T1856" s="19">
        <f>(Q1856*P1856)*(1-R1856)</f>
        <v/>
      </c>
    </row>
    <row r="1857" ht="16" customHeight="1">
      <c r="B1857" s="1" t="n">
        <v>18</v>
      </c>
      <c r="C1857" s="5" t="n"/>
      <c r="D1857" s="6" t="n"/>
      <c r="E1857" s="6" t="n"/>
      <c r="F1857" s="6" t="n"/>
      <c r="G1857" s="5" t="n"/>
      <c r="H1857" s="5" t="n"/>
      <c r="I1857" s="6" t="n"/>
      <c r="J1857" s="6" t="n"/>
      <c r="K1857" s="6" t="n"/>
      <c r="L1857" s="6" t="n"/>
      <c r="M1857" s="20" t="n"/>
      <c r="N1857" s="13" t="n"/>
      <c r="O1857" s="30" t="n"/>
      <c r="P1857" s="13" t="n"/>
      <c r="Q1857" s="15" t="n"/>
      <c r="R1857" s="17" t="n"/>
      <c r="S1857" s="17" t="n"/>
      <c r="T1857" s="19">
        <f>(Q1857*P1857)*(1-R1857)</f>
        <v/>
      </c>
    </row>
    <row r="1858" ht="16" customHeight="1">
      <c r="B1858" s="1" t="n">
        <v>19</v>
      </c>
      <c r="C1858" s="5" t="n"/>
      <c r="D1858" s="6" t="n"/>
      <c r="E1858" s="6" t="n"/>
      <c r="F1858" s="6" t="n"/>
      <c r="G1858" s="5" t="n"/>
      <c r="H1858" s="5" t="n"/>
      <c r="I1858" s="6" t="n"/>
      <c r="J1858" s="6" t="n"/>
      <c r="K1858" s="6" t="n"/>
      <c r="L1858" s="6" t="n"/>
      <c r="M1858" s="20" t="n"/>
      <c r="N1858" s="13" t="n"/>
      <c r="O1858" s="30" t="n"/>
      <c r="P1858" s="13" t="n"/>
      <c r="Q1858" s="15" t="n"/>
      <c r="R1858" s="17" t="n"/>
      <c r="S1858" s="17" t="n"/>
      <c r="T1858" s="19">
        <f>(Q1858*P1858)*(1-R1858)</f>
        <v/>
      </c>
    </row>
    <row r="1859" ht="16" customHeight="1">
      <c r="B1859" s="1" t="n">
        <v>20</v>
      </c>
      <c r="C1859" s="5" t="n"/>
      <c r="D1859" s="6" t="n"/>
      <c r="E1859" s="6" t="n"/>
      <c r="F1859" s="6" t="n"/>
      <c r="G1859" s="5" t="n"/>
      <c r="H1859" s="5" t="n"/>
      <c r="I1859" s="6" t="n"/>
      <c r="J1859" s="6" t="n"/>
      <c r="K1859" s="6" t="n"/>
      <c r="L1859" s="6" t="n"/>
      <c r="M1859" s="20" t="n"/>
      <c r="N1859" s="13" t="n"/>
      <c r="O1859" s="30" t="n"/>
      <c r="P1859" s="13" t="n"/>
      <c r="Q1859" s="15" t="n"/>
      <c r="R1859" s="17" t="n"/>
      <c r="S1859" s="17" t="n"/>
      <c r="T1859" s="19">
        <f>(Q1859*P1859)*(1-R1859)</f>
        <v/>
      </c>
    </row>
    <row r="1860" ht="16" customHeight="1">
      <c r="B1860" s="1" t="n">
        <v>21</v>
      </c>
      <c r="C1860" s="5" t="n"/>
      <c r="D1860" s="6" t="n"/>
      <c r="E1860" s="6" t="n"/>
      <c r="F1860" s="6" t="n"/>
      <c r="G1860" s="5" t="n"/>
      <c r="H1860" s="5" t="n"/>
      <c r="I1860" s="6" t="n"/>
      <c r="J1860" s="6" t="n"/>
      <c r="K1860" s="6" t="n"/>
      <c r="L1860" s="6" t="n"/>
      <c r="M1860" s="20" t="n"/>
      <c r="N1860" s="13" t="n"/>
      <c r="O1860" s="30" t="n"/>
      <c r="P1860" s="13" t="n"/>
      <c r="Q1860" s="15" t="n"/>
      <c r="R1860" s="17" t="n"/>
      <c r="S1860" s="17" t="n"/>
      <c r="T1860" s="19">
        <f>(Q1860*P1860)*(1-R1860)</f>
        <v/>
      </c>
    </row>
    <row r="1861" ht="16" customHeight="1">
      <c r="B1861" s="1" t="n">
        <v>22</v>
      </c>
      <c r="C1861" s="5" t="n"/>
      <c r="D1861" s="6" t="n"/>
      <c r="E1861" s="6" t="n"/>
      <c r="F1861" s="6" t="n"/>
      <c r="G1861" s="5" t="n"/>
      <c r="H1861" s="5" t="n"/>
      <c r="I1861" s="6" t="n"/>
      <c r="J1861" s="6" t="n"/>
      <c r="K1861" s="6" t="n"/>
      <c r="L1861" s="6" t="n"/>
      <c r="M1861" s="20" t="n"/>
      <c r="N1861" s="13" t="n"/>
      <c r="O1861" s="30" t="n"/>
      <c r="P1861" s="13" t="n"/>
      <c r="Q1861" s="15" t="n"/>
      <c r="R1861" s="17" t="n"/>
      <c r="S1861" s="17" t="n"/>
      <c r="T1861" s="19">
        <f>(Q1861*P1861)*(1-R1861)</f>
        <v/>
      </c>
    </row>
    <row r="1862" ht="16" customHeight="1">
      <c r="B1862" s="1" t="n">
        <v>23</v>
      </c>
      <c r="C1862" s="5" t="n"/>
      <c r="D1862" s="6" t="n"/>
      <c r="E1862" s="6" t="n"/>
      <c r="F1862" s="6" t="n"/>
      <c r="G1862" s="5" t="n"/>
      <c r="H1862" s="5" t="n"/>
      <c r="I1862" s="6" t="n"/>
      <c r="J1862" s="6" t="n"/>
      <c r="K1862" s="6" t="n"/>
      <c r="L1862" s="6" t="n"/>
      <c r="M1862" s="20" t="n"/>
      <c r="N1862" s="13" t="n"/>
      <c r="O1862" s="30" t="n"/>
      <c r="P1862" s="13" t="n"/>
      <c r="Q1862" s="15" t="n"/>
      <c r="R1862" s="17" t="n"/>
      <c r="S1862" s="17" t="n"/>
      <c r="T1862" s="19" t="n"/>
    </row>
    <row r="1863" ht="16" customHeight="1">
      <c r="B1863" s="1" t="n">
        <v>24</v>
      </c>
      <c r="C1863" s="5" t="n"/>
      <c r="D1863" s="6" t="n"/>
      <c r="E1863" s="6" t="n"/>
      <c r="F1863" s="6" t="n"/>
      <c r="G1863" s="5" t="n"/>
      <c r="H1863" s="5" t="n"/>
      <c r="I1863" s="6" t="n"/>
      <c r="J1863" s="6" t="n"/>
      <c r="K1863" s="6" t="n"/>
      <c r="L1863" s="6" t="n"/>
      <c r="M1863" s="20" t="n"/>
      <c r="N1863" s="13" t="n"/>
      <c r="O1863" s="30" t="n"/>
      <c r="P1863" s="13" t="n"/>
      <c r="Q1863" s="15" t="n"/>
      <c r="R1863" s="17" t="n"/>
      <c r="S1863" s="17" t="n"/>
      <c r="T1863" s="19">
        <f>(Q1863*P1863)*(1-R1863)</f>
        <v/>
      </c>
    </row>
    <row r="1864" ht="16" customHeight="1">
      <c r="B1864" s="1" t="n">
        <v>25</v>
      </c>
      <c r="C1864" s="5" t="n"/>
      <c r="D1864" s="6" t="n"/>
      <c r="E1864" s="6" t="n"/>
      <c r="F1864" s="6" t="n"/>
      <c r="G1864" s="5" t="n"/>
      <c r="H1864" s="5" t="n"/>
      <c r="I1864" s="6" t="n"/>
      <c r="J1864" s="6" t="n"/>
      <c r="K1864" s="6" t="n"/>
      <c r="L1864" s="6" t="n"/>
      <c r="M1864" s="20" t="n"/>
      <c r="N1864" s="13" t="n"/>
      <c r="O1864" s="30" t="n"/>
      <c r="P1864" s="13" t="n"/>
      <c r="Q1864" s="15" t="n"/>
      <c r="R1864" s="17" t="n"/>
      <c r="S1864" s="17" t="n"/>
      <c r="T1864" s="19">
        <f>(Q1864*P1864)*(1-R1864)</f>
        <v/>
      </c>
    </row>
    <row r="1865" ht="16" customHeight="1">
      <c r="B1865" s="1" t="n">
        <v>26</v>
      </c>
      <c r="C1865" s="5" t="n"/>
      <c r="D1865" s="6" t="n"/>
      <c r="E1865" s="6" t="n"/>
      <c r="F1865" s="6" t="n"/>
      <c r="G1865" s="5" t="n"/>
      <c r="H1865" s="5" t="n"/>
      <c r="I1865" s="6" t="n"/>
      <c r="J1865" s="6" t="n"/>
      <c r="K1865" s="6" t="n"/>
      <c r="L1865" s="6" t="n"/>
      <c r="M1865" s="20" t="n"/>
      <c r="N1865" s="13" t="n"/>
      <c r="O1865" s="30" t="n"/>
      <c r="P1865" s="13" t="n"/>
      <c r="Q1865" s="15" t="n"/>
      <c r="R1865" s="17" t="n"/>
      <c r="S1865" s="17" t="n"/>
      <c r="T1865" s="19">
        <f>(Q1865*P1865)*(1-R1865)</f>
        <v/>
      </c>
    </row>
    <row r="1866" ht="16" customHeight="1">
      <c r="B1866" s="1" t="n">
        <v>27</v>
      </c>
      <c r="C1866" s="5" t="n"/>
      <c r="D1866" s="6" t="n"/>
      <c r="E1866" s="6" t="n"/>
      <c r="F1866" s="6" t="n"/>
      <c r="G1866" s="5" t="n"/>
      <c r="H1866" s="5" t="n"/>
      <c r="I1866" s="6" t="n"/>
      <c r="J1866" s="6" t="n"/>
      <c r="K1866" s="6" t="n"/>
      <c r="L1866" s="13" t="n"/>
      <c r="M1866" s="13" t="n"/>
      <c r="N1866" s="13" t="n"/>
      <c r="O1866" s="13" t="n"/>
      <c r="P1866" s="13" t="n"/>
      <c r="Q1866" s="13" t="n"/>
      <c r="R1866" s="13" t="n"/>
      <c r="S1866" s="13" t="n"/>
      <c r="T1866" s="19">
        <f>(Q1866*P1866)*(1-R1866)</f>
        <v/>
      </c>
    </row>
    <row r="1867" ht="16" customHeight="1">
      <c r="B1867" s="1" t="n">
        <v>28</v>
      </c>
      <c r="C1867" s="5" t="n"/>
      <c r="D1867" s="6" t="n"/>
      <c r="E1867" s="6" t="n"/>
      <c r="F1867" s="6" t="n"/>
      <c r="G1867" s="5" t="n"/>
      <c r="H1867" s="5" t="n"/>
      <c r="I1867" s="6" t="n"/>
      <c r="J1867" s="6" t="n"/>
      <c r="K1867" s="6" t="n"/>
      <c r="L1867" s="6" t="n"/>
      <c r="M1867" s="32" t="n"/>
      <c r="N1867" s="13" t="n"/>
      <c r="O1867" s="30" t="n"/>
      <c r="P1867" s="13" t="n"/>
      <c r="Q1867" s="15" t="n"/>
      <c r="R1867" s="17" t="n"/>
      <c r="S1867" s="17" t="n"/>
      <c r="T1867" s="19">
        <f>(Q1867*P1867)*(1-R1867)</f>
        <v/>
      </c>
    </row>
    <row r="1868" ht="16" customHeight="1">
      <c r="B1868" s="1" t="n">
        <v>35</v>
      </c>
      <c r="C1868" s="5" t="n"/>
      <c r="D1868" s="6" t="n"/>
      <c r="E1868" s="6" t="n"/>
      <c r="F1868" s="6" t="n"/>
      <c r="G1868" s="5" t="n"/>
      <c r="H1868" s="5" t="n"/>
      <c r="I1868" s="6" t="n"/>
      <c r="J1868" s="6" t="n"/>
      <c r="K1868" s="6" t="n"/>
      <c r="L1868" s="6" t="n"/>
      <c r="M1868" s="20" t="n"/>
      <c r="N1868" s="13" t="n"/>
      <c r="O1868" s="30" t="n"/>
      <c r="P1868" s="13" t="n"/>
      <c r="Q1868" s="15" t="n"/>
      <c r="R1868" s="17" t="n"/>
      <c r="S1868" s="17" t="n"/>
      <c r="T1868" s="19">
        <f>(Q1868*P1868)*(1-R1868)</f>
        <v/>
      </c>
    </row>
    <row r="1869" ht="16" customHeight="1">
      <c r="B1869" s="1" t="n">
        <v>36</v>
      </c>
      <c r="C1869" s="5" t="n"/>
      <c r="D1869" s="6" t="n"/>
      <c r="E1869" s="6" t="n"/>
      <c r="F1869" s="6" t="n"/>
      <c r="G1869" s="5" t="n"/>
      <c r="H1869" s="5" t="n"/>
      <c r="I1869" s="6" t="n"/>
      <c r="J1869" s="6" t="n"/>
      <c r="K1869" s="6" t="n"/>
      <c r="L1869" s="6" t="n"/>
      <c r="M1869" s="20" t="n"/>
      <c r="N1869" s="13" t="n"/>
      <c r="O1869" s="30" t="n"/>
      <c r="P1869" s="13" t="n"/>
      <c r="Q1869" s="15" t="n"/>
      <c r="R1869" s="17" t="n"/>
      <c r="S1869" s="17" t="n"/>
      <c r="T1869" s="19">
        <f>(Q1869*P1869)*(1-R1869)</f>
        <v/>
      </c>
    </row>
    <row r="1870" ht="16" customHeight="1">
      <c r="B1870" s="1" t="n">
        <v>37</v>
      </c>
      <c r="C1870" s="5" t="n"/>
      <c r="D1870" s="6" t="n"/>
      <c r="E1870" s="6" t="n"/>
      <c r="F1870" s="6" t="n"/>
      <c r="G1870" s="5" t="n"/>
      <c r="H1870" s="5" t="n"/>
      <c r="I1870" s="6" t="n"/>
      <c r="J1870" s="6" t="n"/>
      <c r="K1870" s="6" t="n"/>
      <c r="L1870" s="6" t="n"/>
      <c r="M1870" s="20" t="n"/>
      <c r="N1870" s="13" t="n"/>
      <c r="O1870" s="30" t="n"/>
      <c r="P1870" s="13" t="n"/>
      <c r="Q1870" s="15" t="n"/>
      <c r="R1870" s="17" t="n"/>
      <c r="S1870" s="17" t="n"/>
      <c r="T1870" s="19">
        <f>(Q1870*P1870)*(1-R1870)</f>
        <v/>
      </c>
    </row>
    <row r="1871" ht="16" customHeight="1">
      <c r="B1871" s="1" t="n">
        <v>38</v>
      </c>
      <c r="C1871" s="5" t="n"/>
      <c r="D1871" s="6" t="n"/>
      <c r="E1871" s="6" t="n"/>
      <c r="F1871" s="6" t="n"/>
      <c r="G1871" s="5" t="n"/>
      <c r="H1871" s="5" t="n"/>
      <c r="I1871" s="6" t="n"/>
      <c r="J1871" s="6" t="n"/>
      <c r="K1871" s="6" t="n"/>
    </row>
    <row r="1872" ht="16" customHeight="1">
      <c r="B1872" s="1" t="n">
        <v>39</v>
      </c>
      <c r="C1872" s="5" t="n"/>
      <c r="D1872" s="6" t="n"/>
      <c r="E1872" s="6" t="n"/>
      <c r="F1872" s="6" t="n"/>
      <c r="G1872" s="5" t="n"/>
      <c r="H1872" s="5" t="n"/>
      <c r="I1872" s="6" t="n"/>
      <c r="J1872" s="6" t="n"/>
      <c r="K1872" s="6" t="n"/>
    </row>
    <row r="1873" ht="16" customHeight="1">
      <c r="B1873" s="1" t="n">
        <v>40</v>
      </c>
      <c r="C1873" s="5" t="n"/>
      <c r="D1873" s="6" t="n"/>
      <c r="E1873" s="6" t="n"/>
      <c r="F1873" s="6" t="n"/>
      <c r="G1873" s="5" t="n"/>
      <c r="H1873" s="5" t="n"/>
      <c r="I1873" s="6" t="n"/>
      <c r="J1873" s="6" t="n"/>
      <c r="K1873" s="6" t="n"/>
    </row>
    <row r="1874" ht="16" customHeight="1">
      <c r="B1874" s="1" t="n">
        <v>41</v>
      </c>
      <c r="C1874" s="5" t="n"/>
      <c r="D1874" s="6" t="n"/>
      <c r="E1874" s="6" t="n"/>
      <c r="F1874" s="6" t="n"/>
      <c r="G1874" s="5" t="n"/>
      <c r="H1874" s="5" t="n"/>
      <c r="I1874" s="6" t="n"/>
      <c r="J1874" s="6" t="n"/>
      <c r="K1874" s="6" t="n"/>
      <c r="L1874" s="6" t="n"/>
      <c r="M1874" s="20" t="n"/>
      <c r="N1874" s="13" t="n"/>
      <c r="O1874" s="30" t="n"/>
      <c r="P1874" s="13" t="n"/>
      <c r="Q1874" s="15" t="n"/>
      <c r="R1874" s="17" t="n"/>
      <c r="S1874" s="17" t="n"/>
      <c r="T1874" s="19" t="n"/>
    </row>
    <row r="1875" ht="16" customHeight="1">
      <c r="B1875" s="1" t="n">
        <v>42</v>
      </c>
      <c r="C1875" s="5" t="n"/>
      <c r="D1875" s="6" t="n"/>
      <c r="E1875" s="6" t="n"/>
      <c r="F1875" s="6" t="n"/>
      <c r="G1875" s="5" t="n"/>
      <c r="H1875" s="5" t="n"/>
      <c r="I1875" s="6" t="n"/>
      <c r="J1875" s="6" t="n"/>
      <c r="K1875" s="6" t="n"/>
      <c r="L1875" s="6" t="n"/>
      <c r="M1875" s="32" t="n"/>
      <c r="N1875" s="13" t="n"/>
      <c r="O1875" s="30" t="n"/>
      <c r="P1875" s="13" t="n"/>
      <c r="Q1875" s="15" t="n"/>
      <c r="R1875" s="17" t="n"/>
      <c r="S1875" s="17" t="n"/>
      <c r="T1875" s="19">
        <f>(Q1875*P1875)*(1-R1875)</f>
        <v/>
      </c>
    </row>
    <row r="1876" ht="16" customHeight="1">
      <c r="B1876" s="1" t="n">
        <v>43</v>
      </c>
      <c r="C1876" s="5" t="n"/>
      <c r="D1876" s="6" t="n"/>
      <c r="E1876" s="6" t="n"/>
      <c r="F1876" s="6" t="n"/>
      <c r="G1876" s="5" t="n"/>
      <c r="H1876" s="5" t="n"/>
      <c r="I1876" s="6" t="n"/>
      <c r="J1876" s="6" t="n"/>
      <c r="K1876" s="6" t="n"/>
      <c r="L1876" s="6" t="n"/>
      <c r="M1876" s="32" t="n"/>
      <c r="N1876" s="13" t="n"/>
      <c r="O1876" s="30" t="n"/>
      <c r="P1876" s="13" t="n"/>
      <c r="Q1876" s="15" t="n"/>
      <c r="R1876" s="17" t="n"/>
      <c r="S1876" s="17" t="n"/>
      <c r="T1876" s="19">
        <f>(Q1876*P1876)*(1-R1876)</f>
        <v/>
      </c>
    </row>
    <row r="1877" ht="16" customHeight="1">
      <c r="B1877" s="1" t="n">
        <v>44</v>
      </c>
      <c r="C1877" s="5" t="n"/>
      <c r="D1877" s="6" t="n"/>
      <c r="E1877" s="6" t="n"/>
      <c r="F1877" s="6" t="n"/>
      <c r="G1877" s="5" t="n"/>
      <c r="H1877" s="5" t="n"/>
      <c r="I1877" s="6" t="n"/>
      <c r="J1877" s="6" t="n"/>
      <c r="K1877" s="6" t="n"/>
      <c r="L1877" s="6" t="n"/>
      <c r="M1877" s="32" t="n"/>
      <c r="N1877" s="13" t="n"/>
      <c r="O1877" s="30" t="n"/>
      <c r="P1877" s="13" t="n"/>
      <c r="Q1877" s="15" t="n"/>
      <c r="R1877" s="17" t="n"/>
      <c r="S1877" s="17" t="n"/>
      <c r="T1877" s="19">
        <f>(Q1877*P1877)*(1-R1877)</f>
        <v/>
      </c>
    </row>
    <row r="1878" ht="16" customHeight="1">
      <c r="B1878" s="1" t="n">
        <v>45</v>
      </c>
      <c r="C1878" s="5" t="n"/>
      <c r="D1878" s="6" t="n"/>
      <c r="E1878" s="6" t="n"/>
      <c r="F1878" s="6" t="n"/>
      <c r="G1878" s="5" t="n"/>
      <c r="H1878" s="5" t="n"/>
      <c r="I1878" s="6" t="n"/>
      <c r="J1878" s="6" t="n"/>
      <c r="K1878" s="6" t="n"/>
      <c r="L1878" s="6" t="n"/>
      <c r="M1878" s="32" t="n"/>
      <c r="N1878" s="13" t="n"/>
      <c r="O1878" s="30" t="n"/>
      <c r="P1878" s="13" t="n"/>
      <c r="Q1878" s="15" t="n"/>
      <c r="R1878" s="17" t="n"/>
      <c r="S1878" s="17" t="n"/>
      <c r="T1878" s="19">
        <f>(Q1878*P1878)*(1-R1878)</f>
        <v/>
      </c>
    </row>
    <row r="1879" ht="16" customHeight="1">
      <c r="B1879" s="1" t="n">
        <v>46</v>
      </c>
      <c r="C1879" s="5" t="n"/>
      <c r="D1879" s="6" t="n"/>
      <c r="E1879" s="6" t="n"/>
      <c r="F1879" s="6" t="n"/>
      <c r="G1879" s="5" t="n"/>
      <c r="H1879" s="5" t="n"/>
      <c r="I1879" s="6" t="n"/>
      <c r="J1879" s="6" t="n"/>
      <c r="K1879" s="6" t="n"/>
      <c r="L1879" s="6" t="n"/>
      <c r="M1879" s="32" t="n"/>
      <c r="N1879" s="13" t="n"/>
      <c r="O1879" s="30" t="n"/>
      <c r="P1879" s="13" t="n"/>
      <c r="Q1879" s="15" t="n"/>
      <c r="R1879" s="17" t="n"/>
      <c r="S1879" s="17" t="n"/>
      <c r="T1879" s="19">
        <f>(Q1879*P1879)*(1-R1879)</f>
        <v/>
      </c>
    </row>
    <row r="1880" ht="16" customHeight="1">
      <c r="B1880" s="1" t="n">
        <v>47</v>
      </c>
      <c r="C1880" s="5" t="n"/>
      <c r="D1880" s="6" t="n"/>
      <c r="E1880" s="6" t="n"/>
      <c r="F1880" s="6" t="n"/>
      <c r="G1880" s="5" t="n"/>
      <c r="H1880" s="5" t="n"/>
      <c r="I1880" s="6" t="n"/>
      <c r="J1880" s="6" t="n"/>
      <c r="K1880" s="6" t="n"/>
      <c r="L1880" s="6" t="n"/>
      <c r="M1880" s="32" t="n"/>
      <c r="N1880" s="13" t="n"/>
      <c r="O1880" s="30" t="n"/>
      <c r="P1880" s="13" t="n"/>
      <c r="Q1880" s="15" t="n"/>
      <c r="R1880" s="17" t="n"/>
      <c r="S1880" s="17" t="n"/>
      <c r="T1880" s="19">
        <f>(Q1880*P1880)*(1-R1880)</f>
        <v/>
      </c>
    </row>
    <row r="1881" ht="16" customHeight="1">
      <c r="B1881" s="1" t="n">
        <v>48</v>
      </c>
      <c r="C1881" s="5" t="n"/>
      <c r="D1881" s="6" t="n"/>
      <c r="E1881" s="6" t="n"/>
      <c r="F1881" s="6" t="n"/>
      <c r="G1881" s="5" t="n"/>
      <c r="H1881" s="5" t="n"/>
      <c r="I1881" s="6" t="n"/>
      <c r="J1881" s="6" t="n"/>
      <c r="K1881" s="6" t="n"/>
      <c r="L1881" s="6" t="n"/>
      <c r="M1881" s="32" t="n"/>
      <c r="N1881" s="13" t="n"/>
      <c r="O1881" s="30" t="n"/>
      <c r="P1881" s="13" t="n"/>
      <c r="Q1881" s="15" t="n"/>
      <c r="R1881" s="17" t="n"/>
      <c r="S1881" s="17" t="n"/>
      <c r="T1881" s="19">
        <f>(Q1881*P1881)*(1-R1881)</f>
        <v/>
      </c>
    </row>
    <row r="1882" ht="16" customHeight="1">
      <c r="B1882" s="1" t="n">
        <v>49</v>
      </c>
      <c r="C1882" s="5" t="n"/>
      <c r="D1882" s="6" t="n"/>
      <c r="E1882" s="6" t="n"/>
      <c r="F1882" s="6" t="n"/>
      <c r="G1882" s="5" t="n"/>
      <c r="H1882" s="5" t="n"/>
      <c r="I1882" s="6" t="n"/>
      <c r="J1882" s="6" t="n"/>
      <c r="K1882" s="6" t="n"/>
      <c r="L1882" s="6" t="n"/>
      <c r="M1882" s="32" t="n"/>
      <c r="N1882" s="13" t="n"/>
      <c r="O1882" s="30" t="n"/>
      <c r="P1882" s="13" t="n"/>
      <c r="Q1882" s="15" t="n"/>
      <c r="R1882" s="17" t="n"/>
      <c r="S1882" s="17" t="n"/>
      <c r="T1882" s="19">
        <f>(Q1882*P1882)*(1-R1882)</f>
        <v/>
      </c>
    </row>
    <row r="1883" ht="16" customHeight="1">
      <c r="B1883" s="1" t="n">
        <v>50</v>
      </c>
      <c r="C1883" s="5" t="n"/>
      <c r="D1883" s="6" t="n"/>
      <c r="E1883" s="6" t="n"/>
      <c r="F1883" s="6" t="n"/>
      <c r="G1883" s="5" t="n"/>
      <c r="H1883" s="5" t="n"/>
      <c r="I1883" s="6" t="n"/>
      <c r="J1883" s="6" t="n"/>
      <c r="K1883" s="6" t="n"/>
      <c r="L1883" s="6" t="n"/>
      <c r="M1883" s="32" t="n"/>
      <c r="N1883" s="13" t="n"/>
      <c r="O1883" s="30" t="n"/>
      <c r="P1883" s="13" t="n"/>
      <c r="Q1883" s="15" t="n"/>
      <c r="R1883" s="17" t="n"/>
      <c r="S1883" s="17" t="n"/>
      <c r="T1883" s="19">
        <f>(Q1883*P1883)*(1-R1883)</f>
        <v/>
      </c>
    </row>
    <row r="1884" ht="16" customHeight="1">
      <c r="B1884" s="1" t="n">
        <v>51</v>
      </c>
      <c r="C1884" s="5" t="n"/>
      <c r="D1884" s="6" t="n"/>
      <c r="E1884" s="6" t="n"/>
      <c r="F1884" s="6" t="n"/>
      <c r="G1884" s="5" t="n"/>
      <c r="H1884" s="5" t="n"/>
      <c r="I1884" s="6" t="n"/>
      <c r="J1884" s="6" t="n"/>
      <c r="K1884" s="6" t="n"/>
      <c r="L1884" s="6" t="n"/>
      <c r="M1884" s="32" t="n"/>
      <c r="N1884" s="13" t="n"/>
      <c r="O1884" s="30" t="n"/>
      <c r="P1884" s="13" t="n"/>
      <c r="Q1884" s="15" t="n"/>
      <c r="R1884" s="17" t="n"/>
      <c r="S1884" s="17" t="n"/>
      <c r="T1884" s="19">
        <f>(Q1884*P1884)*(1-R1884)</f>
        <v/>
      </c>
    </row>
    <row r="1885" ht="16" customHeight="1">
      <c r="B1885" s="1" t="n">
        <v>52</v>
      </c>
      <c r="C1885" s="5" t="n"/>
      <c r="D1885" s="6" t="n"/>
      <c r="E1885" s="6" t="n"/>
      <c r="F1885" s="6" t="n"/>
      <c r="G1885" s="5" t="n"/>
      <c r="H1885" s="5" t="n"/>
      <c r="I1885" s="6" t="n"/>
      <c r="J1885" s="6" t="n"/>
      <c r="K1885" s="6" t="n"/>
      <c r="L1885" s="6" t="n"/>
      <c r="M1885" s="32" t="n"/>
      <c r="N1885" s="13" t="n"/>
      <c r="O1885" s="30" t="n"/>
      <c r="P1885" s="13" t="n"/>
      <c r="Q1885" s="15" t="n"/>
      <c r="R1885" s="17" t="n"/>
      <c r="S1885" s="17" t="n"/>
      <c r="T1885" s="19">
        <f>(Q1885*P1885)*(1-R1885)</f>
        <v/>
      </c>
    </row>
    <row r="1886" ht="16" customHeight="1">
      <c r="B1886" s="1" t="n">
        <v>53</v>
      </c>
      <c r="C1886" s="5" t="n"/>
      <c r="D1886" s="6" t="n"/>
      <c r="E1886" s="6" t="n"/>
      <c r="F1886" s="6" t="n"/>
      <c r="G1886" s="5" t="n"/>
      <c r="H1886" s="5" t="n"/>
      <c r="I1886" s="6" t="n"/>
      <c r="J1886" s="6" t="n"/>
      <c r="K1886" s="6" t="n"/>
      <c r="L1886" s="6" t="n"/>
      <c r="M1886" s="32" t="n"/>
      <c r="N1886" s="13" t="n"/>
      <c r="O1886" s="30" t="n"/>
      <c r="P1886" s="13" t="n"/>
      <c r="Q1886" s="15" t="n"/>
      <c r="R1886" s="17" t="n"/>
      <c r="S1886" s="17" t="n"/>
      <c r="T1886" s="19">
        <f>(Q1886*P1886)*(1-R1886)</f>
        <v/>
      </c>
    </row>
    <row r="1887" ht="16" customHeight="1">
      <c r="B1887" s="1" t="n">
        <v>54</v>
      </c>
      <c r="C1887" s="5" t="n"/>
      <c r="D1887" s="6" t="n"/>
      <c r="E1887" s="6" t="n"/>
      <c r="F1887" s="6" t="n"/>
      <c r="G1887" s="5" t="n"/>
      <c r="H1887" s="5" t="n"/>
      <c r="I1887" s="6" t="n"/>
      <c r="J1887" s="6" t="n"/>
      <c r="K1887" s="6" t="n"/>
      <c r="L1887" s="6" t="n"/>
      <c r="M1887" s="32" t="n"/>
      <c r="N1887" s="13" t="n"/>
      <c r="O1887" s="30" t="n"/>
      <c r="P1887" s="13" t="n"/>
      <c r="Q1887" s="15" t="n"/>
      <c r="R1887" s="17" t="n"/>
      <c r="S1887" s="17" t="n"/>
      <c r="T1887" s="19">
        <f>(Q1887*P1887)*(1-R1887)</f>
        <v/>
      </c>
    </row>
    <row r="1888" ht="16" customHeight="1">
      <c r="B1888" s="1" t="n">
        <v>55</v>
      </c>
      <c r="C1888" s="5" t="n"/>
      <c r="D1888" s="6" t="n"/>
      <c r="E1888" s="6" t="n"/>
      <c r="F1888" s="6" t="n"/>
      <c r="G1888" s="5" t="n"/>
      <c r="H1888" s="5" t="n"/>
      <c r="I1888" s="6" t="n"/>
      <c r="J1888" s="6" t="n"/>
      <c r="K1888" s="6" t="n"/>
      <c r="L1888" s="6" t="n"/>
      <c r="M1888" s="20" t="n"/>
      <c r="N1888" s="13" t="n"/>
      <c r="O1888" s="30" t="n"/>
      <c r="P1888" s="13" t="n"/>
      <c r="Q1888" s="15" t="n"/>
      <c r="R1888" s="17" t="n"/>
      <c r="S1888" s="17" t="n"/>
      <c r="T1888" s="19">
        <f>(Q1888*P1888)*(1-R1888)</f>
        <v/>
      </c>
    </row>
    <row r="1889" ht="16" customHeight="1">
      <c r="B1889" s="1" t="n">
        <v>56</v>
      </c>
      <c r="C1889" s="5" t="n"/>
      <c r="D1889" s="6" t="n"/>
      <c r="E1889" s="6" t="n"/>
      <c r="F1889" s="6" t="n"/>
      <c r="G1889" s="5" t="n"/>
      <c r="H1889" s="5" t="n"/>
      <c r="I1889" s="6" t="n"/>
      <c r="J1889" s="6" t="n"/>
      <c r="K1889" s="6" t="n"/>
      <c r="L1889" s="6" t="n"/>
      <c r="M1889" s="20" t="n"/>
      <c r="N1889" s="13" t="n"/>
      <c r="O1889" s="30" t="n"/>
      <c r="P1889" s="13" t="n"/>
      <c r="Q1889" s="15" t="n"/>
      <c r="R1889" s="17" t="n"/>
      <c r="S1889" s="17" t="n"/>
      <c r="T1889" s="19">
        <f>(Q1889*P1889)*(1-R1889)</f>
        <v/>
      </c>
    </row>
    <row r="1890" ht="16" customHeight="1">
      <c r="B1890" s="1" t="n">
        <v>57</v>
      </c>
      <c r="C1890" s="5" t="n"/>
      <c r="D1890" s="6" t="n"/>
      <c r="E1890" s="6" t="n"/>
      <c r="F1890" s="6" t="n"/>
      <c r="G1890" s="5" t="n"/>
      <c r="H1890" s="5" t="n"/>
      <c r="I1890" s="6" t="n"/>
      <c r="J1890" s="6" t="n"/>
      <c r="K1890" s="6" t="n"/>
      <c r="L1890" s="6" t="n"/>
      <c r="M1890" s="32" t="n"/>
      <c r="N1890" s="13" t="n"/>
      <c r="O1890" s="30" t="n"/>
      <c r="P1890" s="13" t="n"/>
      <c r="Q1890" s="15" t="n"/>
      <c r="R1890" s="17" t="n"/>
      <c r="S1890" s="17" t="n"/>
      <c r="T1890" s="19">
        <f>(Q1890*P1890)*(1-R1890)</f>
        <v/>
      </c>
    </row>
    <row r="1891" ht="16" customHeight="1">
      <c r="B1891" s="1" t="n">
        <v>58</v>
      </c>
      <c r="C1891" s="5" t="n"/>
      <c r="D1891" s="6" t="n"/>
      <c r="E1891" s="6" t="n"/>
      <c r="F1891" s="6" t="n"/>
      <c r="G1891" s="5" t="n"/>
      <c r="H1891" s="5" t="n"/>
      <c r="I1891" s="6" t="n"/>
      <c r="J1891" s="6" t="n"/>
      <c r="K1891" s="6" t="n"/>
      <c r="L1891" s="6" t="n"/>
      <c r="M1891" s="32" t="n"/>
      <c r="N1891" s="13" t="n"/>
      <c r="O1891" s="30" t="n"/>
      <c r="P1891" s="13" t="n"/>
      <c r="Q1891" s="15" t="n"/>
      <c r="R1891" s="17" t="n"/>
      <c r="S1891" s="17" t="n"/>
      <c r="T1891" s="19">
        <f>(Q1891*P1891)*(1-R1891)</f>
        <v/>
      </c>
    </row>
    <row r="1892" ht="16" customHeight="1">
      <c r="B1892" s="1" t="n">
        <v>1</v>
      </c>
      <c r="C1892" s="5" t="n"/>
      <c r="D1892" s="6" t="n"/>
      <c r="E1892" s="6" t="n"/>
      <c r="F1892" s="6" t="n"/>
      <c r="G1892" s="5" t="n"/>
      <c r="H1892" s="5" t="n"/>
      <c r="I1892" s="6" t="n"/>
      <c r="J1892" s="6" t="n"/>
      <c r="K1892" s="6" t="n"/>
      <c r="L1892" s="6" t="n"/>
      <c r="M1892" s="20" t="n"/>
      <c r="N1892" s="13" t="n"/>
      <c r="O1892" s="30" t="n"/>
      <c r="P1892" s="13" t="n"/>
      <c r="Q1892" s="15" t="n"/>
      <c r="R1892" s="17" t="n"/>
      <c r="S1892" s="17" t="n"/>
      <c r="T1892" s="19">
        <f>(Q1892*P1892)*(1-R1892)</f>
        <v/>
      </c>
    </row>
    <row r="1893" ht="16" customHeight="1">
      <c r="B1893" s="1" t="n">
        <v>2</v>
      </c>
      <c r="C1893" s="5" t="n"/>
      <c r="D1893" s="6" t="n"/>
      <c r="E1893" s="6" t="n"/>
      <c r="F1893" s="6" t="n"/>
      <c r="G1893" s="5" t="n"/>
      <c r="H1893" s="5" t="n"/>
      <c r="I1893" s="6" t="n"/>
      <c r="J1893" s="6" t="n"/>
      <c r="K1893" s="6" t="n"/>
      <c r="L1893" s="6" t="n"/>
      <c r="M1893" s="20" t="n"/>
      <c r="N1893" s="13" t="n"/>
      <c r="O1893" s="30" t="n"/>
      <c r="P1893" s="13" t="n"/>
      <c r="Q1893" s="15" t="n"/>
      <c r="R1893" s="17" t="n"/>
      <c r="S1893" s="17" t="n"/>
      <c r="T1893" s="19">
        <f>(Q1893*P1893)*(1-R1893)</f>
        <v/>
      </c>
    </row>
    <row r="1894" ht="16" customHeight="1">
      <c r="B1894" s="1" t="n">
        <v>3</v>
      </c>
      <c r="C1894" s="5" t="n"/>
      <c r="D1894" s="6" t="n"/>
      <c r="E1894" s="6" t="n"/>
      <c r="F1894" s="6" t="n"/>
      <c r="G1894" s="5" t="n"/>
      <c r="H1894" s="5" t="n"/>
      <c r="I1894" s="6" t="n"/>
      <c r="J1894" s="6" t="n"/>
      <c r="K1894" s="6" t="n"/>
      <c r="L1894" s="6" t="n"/>
      <c r="M1894" s="20" t="n"/>
      <c r="N1894" s="13" t="n"/>
      <c r="O1894" s="30" t="n"/>
      <c r="P1894" s="13" t="n"/>
      <c r="Q1894" s="15" t="n"/>
      <c r="R1894" s="17" t="n"/>
      <c r="S1894" s="17" t="n"/>
      <c r="T1894" s="19">
        <f>(Q1894*P1894)*(1-R1894)</f>
        <v/>
      </c>
    </row>
    <row r="1895" ht="16" customHeight="1">
      <c r="B1895" s="1" t="n">
        <v>4</v>
      </c>
      <c r="C1895" s="5" t="n"/>
      <c r="D1895" s="6" t="n"/>
      <c r="E1895" s="6" t="n"/>
      <c r="F1895" s="6" t="n"/>
      <c r="G1895" s="5" t="n"/>
      <c r="H1895" s="5" t="n"/>
      <c r="I1895" s="6" t="n"/>
      <c r="J1895" s="6" t="n"/>
      <c r="K1895" s="6" t="n"/>
      <c r="L1895" s="6" t="n"/>
      <c r="M1895" s="20" t="n"/>
      <c r="N1895" s="13" t="n"/>
      <c r="O1895" s="30" t="n"/>
      <c r="P1895" s="13" t="n"/>
      <c r="Q1895" s="15" t="n"/>
      <c r="R1895" s="17" t="n"/>
      <c r="S1895" s="17" t="n"/>
      <c r="T1895" s="19">
        <f>(Q1895*P1895)*(1-R1895)</f>
        <v/>
      </c>
    </row>
    <row r="1896" ht="16" customHeight="1">
      <c r="B1896" s="1" t="n">
        <v>5</v>
      </c>
      <c r="C1896" s="5" t="n"/>
      <c r="D1896" s="6" t="n"/>
      <c r="E1896" s="6" t="n"/>
      <c r="F1896" s="6" t="n"/>
      <c r="G1896" s="5" t="n"/>
      <c r="H1896" s="5" t="n"/>
      <c r="I1896" s="6" t="n"/>
      <c r="J1896" s="6" t="n"/>
      <c r="K1896" s="6" t="n"/>
      <c r="L1896" s="6" t="n"/>
      <c r="M1896" s="20" t="n"/>
      <c r="N1896" s="13" t="n"/>
      <c r="O1896" s="30" t="n"/>
      <c r="P1896" s="13" t="n"/>
      <c r="Q1896" s="15" t="n"/>
      <c r="R1896" s="17" t="n"/>
      <c r="S1896" s="17" t="n"/>
      <c r="T1896" s="19">
        <f>(Q1896*P1896)*(1-R1896)</f>
        <v/>
      </c>
    </row>
    <row r="1897" ht="16" customHeight="1">
      <c r="B1897" s="1" t="n">
        <v>6</v>
      </c>
      <c r="C1897" s="5" t="n"/>
      <c r="D1897" s="6" t="n"/>
      <c r="E1897" s="6" t="n"/>
      <c r="F1897" s="6" t="n"/>
      <c r="G1897" s="5" t="n"/>
      <c r="H1897" s="5" t="n"/>
      <c r="I1897" s="6" t="n"/>
      <c r="J1897" s="6" t="n"/>
      <c r="K1897" s="6" t="n"/>
      <c r="L1897" s="6" t="n"/>
      <c r="M1897" s="20" t="n"/>
      <c r="N1897" s="13" t="n"/>
      <c r="O1897" s="30" t="n"/>
      <c r="P1897" s="13" t="n"/>
      <c r="Q1897" s="15" t="n"/>
      <c r="R1897" s="17" t="n"/>
      <c r="S1897" s="17" t="n"/>
      <c r="T1897" s="19">
        <f>(Q1897*P1897)*(1-R1897)</f>
        <v/>
      </c>
    </row>
    <row r="1898" ht="16" customHeight="1">
      <c r="B1898" s="1" t="n">
        <v>7</v>
      </c>
      <c r="C1898" s="5" t="n"/>
      <c r="D1898" s="6" t="n"/>
      <c r="E1898" s="6" t="n"/>
      <c r="F1898" s="6" t="n"/>
      <c r="G1898" s="5" t="n"/>
      <c r="H1898" s="5" t="n"/>
      <c r="I1898" s="6" t="n"/>
      <c r="J1898" s="6" t="n"/>
      <c r="K1898" s="6" t="n"/>
      <c r="L1898" s="6" t="n"/>
      <c r="M1898" s="20" t="n"/>
      <c r="N1898" s="13" t="n"/>
      <c r="O1898" s="30" t="n"/>
      <c r="P1898" s="13" t="n"/>
      <c r="Q1898" s="15" t="n"/>
      <c r="R1898" s="17" t="n"/>
      <c r="S1898" s="17" t="n"/>
      <c r="T1898" s="19">
        <f>(Q1898*P1898)*(1-R1898)</f>
        <v/>
      </c>
    </row>
    <row r="1899" ht="16" customHeight="1">
      <c r="B1899" s="1" t="n">
        <v>8</v>
      </c>
      <c r="C1899" s="5" t="n"/>
      <c r="D1899" s="6" t="n"/>
      <c r="E1899" s="6" t="n"/>
      <c r="F1899" s="6" t="n"/>
      <c r="G1899" s="5" t="n"/>
      <c r="H1899" s="5" t="n"/>
      <c r="I1899" s="6" t="n"/>
      <c r="J1899" s="6" t="n"/>
      <c r="K1899" s="6" t="n"/>
      <c r="L1899" s="6" t="n"/>
      <c r="M1899" s="20" t="n"/>
      <c r="N1899" s="13" t="n"/>
      <c r="O1899" s="30" t="n"/>
      <c r="P1899" s="13" t="n"/>
      <c r="Q1899" s="15" t="n"/>
      <c r="R1899" s="17" t="n"/>
      <c r="S1899" s="17" t="n"/>
      <c r="T1899" s="19">
        <f>(Q1899*P1899)*(1-R1899)</f>
        <v/>
      </c>
    </row>
    <row r="1900" ht="16" customHeight="1">
      <c r="B1900" s="1" t="n">
        <v>9</v>
      </c>
      <c r="C1900" s="5" t="n"/>
      <c r="D1900" s="6" t="n"/>
      <c r="E1900" s="6" t="n"/>
      <c r="F1900" s="6" t="n"/>
      <c r="G1900" s="5" t="n"/>
      <c r="H1900" s="5" t="n"/>
      <c r="I1900" s="6" t="n"/>
      <c r="J1900" s="6" t="n"/>
      <c r="K1900" s="6" t="n"/>
      <c r="L1900" s="6" t="n"/>
      <c r="M1900" s="20" t="n"/>
      <c r="N1900" s="13" t="n"/>
      <c r="O1900" s="30" t="n"/>
      <c r="P1900" s="13" t="n"/>
      <c r="Q1900" s="15" t="n"/>
      <c r="R1900" s="17" t="n"/>
      <c r="S1900" s="17" t="n"/>
      <c r="T1900" s="19">
        <f>(Q1900*P1900)*(1-R1900)</f>
        <v/>
      </c>
    </row>
    <row r="1901" ht="16" customHeight="1">
      <c r="B1901" s="1" t="n">
        <v>10</v>
      </c>
      <c r="C1901" s="5" t="n"/>
      <c r="D1901" s="6" t="n"/>
      <c r="E1901" s="6" t="n"/>
      <c r="F1901" s="6" t="n"/>
      <c r="G1901" s="5" t="n"/>
      <c r="H1901" s="5" t="n"/>
      <c r="I1901" s="6" t="n"/>
      <c r="J1901" s="6" t="n"/>
      <c r="K1901" s="6" t="n"/>
      <c r="L1901" s="6" t="n"/>
      <c r="M1901" s="20" t="n"/>
      <c r="N1901" s="13" t="n"/>
      <c r="O1901" s="30" t="n"/>
      <c r="P1901" s="13" t="n"/>
      <c r="Q1901" s="15" t="n"/>
      <c r="R1901" s="17" t="n"/>
      <c r="S1901" s="17" t="n"/>
      <c r="T1901" s="19">
        <f>(Q1901*P1901)*(1-R1901)</f>
        <v/>
      </c>
    </row>
    <row r="1902" ht="16" customHeight="1">
      <c r="B1902" s="1" t="n">
        <v>11</v>
      </c>
      <c r="C1902" s="5" t="n"/>
      <c r="D1902" s="6" t="n"/>
      <c r="E1902" s="6" t="n"/>
      <c r="F1902" s="6" t="n"/>
      <c r="G1902" s="5" t="n"/>
      <c r="H1902" s="5" t="n"/>
      <c r="I1902" s="6" t="n"/>
      <c r="J1902" s="6" t="n"/>
      <c r="K1902" s="6" t="n"/>
      <c r="L1902" s="6" t="n"/>
      <c r="M1902" s="20" t="n"/>
      <c r="N1902" s="13" t="n"/>
      <c r="O1902" s="30" t="n"/>
      <c r="P1902" s="13" t="n"/>
      <c r="Q1902" s="15" t="n"/>
      <c r="R1902" s="17" t="n"/>
      <c r="S1902" s="17" t="n"/>
      <c r="T1902" s="19">
        <f>(Q1902*P1902)*(1-R1902)</f>
        <v/>
      </c>
    </row>
    <row r="1903" ht="16" customHeight="1">
      <c r="B1903" s="1" t="n">
        <v>12</v>
      </c>
      <c r="C1903" s="5" t="n"/>
      <c r="D1903" s="6" t="n"/>
      <c r="E1903" s="6" t="n"/>
      <c r="F1903" s="6" t="n"/>
      <c r="G1903" s="5" t="n"/>
      <c r="H1903" s="5" t="n"/>
      <c r="I1903" s="6" t="n"/>
      <c r="J1903" s="6" t="n"/>
      <c r="K1903" s="6" t="n"/>
      <c r="L1903" s="6" t="inlineStr">
        <is>
          <t>Ormat</t>
        </is>
      </c>
      <c r="M1903" s="20" t="inlineStr">
        <is>
          <t>955.070.841.1</t>
        </is>
      </c>
      <c r="N1903" s="20" t="inlineStr">
        <is>
          <t>AJ22-1005</t>
        </is>
      </c>
      <c r="O1903" s="30" t="inlineStr">
        <is>
          <t>V</t>
        </is>
      </c>
      <c r="P1903" s="13" t="n">
        <v>4</v>
      </c>
      <c r="Q1903" s="15" t="n">
        <v>308</v>
      </c>
      <c r="R1903" s="17" t="n">
        <v>0</v>
      </c>
      <c r="S1903" s="17" t="n"/>
      <c r="T1903" s="19">
        <f>(Q1903*P1903)*(1-R1903)</f>
        <v/>
      </c>
    </row>
    <row r="1904" ht="16" customHeight="1">
      <c r="B1904" s="1" t="n">
        <v>13</v>
      </c>
      <c r="C1904" s="5" t="n"/>
      <c r="D1904" s="6" t="n"/>
      <c r="E1904" s="6" t="n"/>
      <c r="F1904" s="6" t="n"/>
      <c r="G1904" s="5" t="n"/>
      <c r="H1904" s="5" t="n"/>
      <c r="I1904" s="6" t="n"/>
      <c r="J1904" s="6" t="n"/>
      <c r="K1904" s="6" t="n"/>
      <c r="L1904" s="6" t="n"/>
      <c r="M1904" s="20" t="n"/>
      <c r="N1904" s="13" t="n"/>
      <c r="O1904" s="30" t="n"/>
      <c r="P1904" s="13" t="n"/>
      <c r="Q1904" s="15" t="n"/>
      <c r="R1904" s="17" t="n"/>
      <c r="S1904" s="17" t="n"/>
      <c r="T1904" s="19">
        <f>(Q1904*P1904)*(1-R1904)</f>
        <v/>
      </c>
    </row>
    <row r="1905" ht="16" customHeight="1">
      <c r="B1905" s="1" t="n">
        <v>14</v>
      </c>
      <c r="C1905" s="5" t="n"/>
      <c r="D1905" s="6" t="n"/>
      <c r="E1905" s="6" t="n"/>
      <c r="F1905" s="6" t="n"/>
      <c r="G1905" s="5" t="n"/>
      <c r="H1905" s="5" t="n"/>
      <c r="I1905" s="6" t="n"/>
      <c r="J1905" s="6" t="n"/>
      <c r="K1905" s="6" t="n"/>
      <c r="L1905" s="6" t="n"/>
      <c r="M1905" s="20" t="n"/>
      <c r="N1905" s="13" t="n"/>
      <c r="O1905" s="30" t="n"/>
      <c r="P1905" s="13" t="n"/>
      <c r="Q1905" s="15" t="n"/>
      <c r="R1905" s="17" t="n"/>
      <c r="S1905" s="17" t="n"/>
      <c r="T1905" s="19">
        <f>(Q1905*P1905)*(1-R1905)</f>
        <v/>
      </c>
    </row>
    <row r="1906" ht="16" customHeight="1">
      <c r="B1906" s="1" t="n">
        <v>15</v>
      </c>
      <c r="C1906" s="5" t="n"/>
      <c r="D1906" s="6" t="n"/>
      <c r="E1906" s="6" t="n"/>
      <c r="F1906" s="6" t="n"/>
      <c r="G1906" s="5" t="n"/>
      <c r="H1906" s="5" t="n"/>
      <c r="I1906" s="6" t="n"/>
      <c r="J1906" s="6" t="n"/>
      <c r="K1906" s="6" t="n"/>
      <c r="L1906" s="6" t="n"/>
      <c r="M1906" s="20" t="n"/>
      <c r="N1906" s="13" t="n"/>
      <c r="O1906" s="30" t="n"/>
      <c r="P1906" s="13" t="n"/>
      <c r="Q1906" s="15" t="n"/>
      <c r="R1906" s="17" t="n"/>
      <c r="S1906" s="17" t="n"/>
      <c r="T1906" s="19">
        <f>(Q1906*P1906)*(1-R1906)</f>
        <v/>
      </c>
    </row>
    <row r="1907" ht="16" customHeight="1">
      <c r="B1907" s="1" t="n">
        <v>16</v>
      </c>
      <c r="C1907" s="5" t="n"/>
      <c r="D1907" s="6" t="n"/>
      <c r="E1907" s="6" t="n"/>
      <c r="F1907" s="6" t="n"/>
      <c r="G1907" s="5" t="n"/>
      <c r="H1907" s="5" t="n"/>
      <c r="I1907" s="6" t="n"/>
      <c r="J1907" s="6" t="n"/>
      <c r="K1907" s="6" t="n"/>
      <c r="L1907" s="6" t="n"/>
      <c r="M1907" s="20" t="n"/>
      <c r="N1907" s="13" t="n"/>
      <c r="O1907" s="30" t="n"/>
      <c r="P1907" s="13" t="n"/>
      <c r="Q1907" s="15" t="n"/>
      <c r="R1907" s="17" t="n"/>
      <c r="S1907" s="17" t="n"/>
      <c r="T1907" s="19">
        <f>(Q1907*P1907)*(1-R1907)</f>
        <v/>
      </c>
    </row>
    <row r="1908" ht="16" customHeight="1">
      <c r="B1908" s="1" t="n">
        <v>17</v>
      </c>
      <c r="C1908" s="5" t="n"/>
      <c r="D1908" s="6" t="n"/>
      <c r="E1908" s="6" t="n"/>
      <c r="F1908" s="6" t="n"/>
      <c r="G1908" s="5" t="n"/>
      <c r="H1908" s="5" t="n"/>
      <c r="I1908" s="6" t="n"/>
      <c r="J1908" s="6" t="n"/>
      <c r="K1908" s="6" t="n"/>
      <c r="L1908" s="6" t="n"/>
      <c r="M1908" s="20" t="n"/>
      <c r="N1908" s="13" t="n"/>
      <c r="O1908" s="30" t="n"/>
      <c r="P1908" s="13" t="n"/>
      <c r="Q1908" s="15" t="n"/>
      <c r="R1908" s="17" t="n"/>
      <c r="S1908" s="17" t="n"/>
      <c r="T1908" s="19">
        <f>(Q1908*P1908)*(1-R1908)</f>
        <v/>
      </c>
    </row>
    <row r="1909" ht="16" customHeight="1">
      <c r="B1909" s="1" t="n">
        <v>18</v>
      </c>
      <c r="C1909" s="5" t="n"/>
      <c r="D1909" s="6" t="n"/>
      <c r="E1909" s="6" t="n"/>
      <c r="F1909" s="6" t="n"/>
      <c r="G1909" s="5" t="n"/>
      <c r="H1909" s="5" t="n"/>
      <c r="I1909" s="6" t="n"/>
      <c r="J1909" s="6" t="n"/>
      <c r="K1909" s="6" t="n"/>
      <c r="L1909" s="6" t="n"/>
      <c r="M1909" s="20" t="n"/>
      <c r="N1909" s="13" t="n"/>
      <c r="O1909" s="30" t="n"/>
      <c r="P1909" s="13" t="n"/>
      <c r="Q1909" s="15" t="n"/>
      <c r="R1909" s="17" t="n"/>
      <c r="S1909" s="17" t="n"/>
      <c r="T1909" s="19">
        <f>(Q1909*P1909)*(1-R1909)</f>
        <v/>
      </c>
    </row>
    <row r="1910" ht="16" customHeight="1">
      <c r="B1910" s="1" t="n">
        <v>19</v>
      </c>
      <c r="C1910" s="5" t="n"/>
      <c r="D1910" s="6" t="n"/>
      <c r="E1910" s="6" t="n"/>
      <c r="F1910" s="6" t="n"/>
      <c r="G1910" s="5" t="n"/>
      <c r="H1910" s="5" t="n"/>
      <c r="I1910" s="6" t="n"/>
      <c r="J1910" s="6" t="n"/>
      <c r="K1910" s="6" t="n"/>
      <c r="L1910" s="6" t="n"/>
      <c r="M1910" s="20" t="n"/>
      <c r="N1910" s="13" t="n"/>
      <c r="O1910" s="30" t="n"/>
      <c r="P1910" s="13" t="n"/>
      <c r="Q1910" s="15" t="n"/>
      <c r="R1910" s="17" t="n"/>
      <c r="S1910" s="17" t="n"/>
      <c r="T1910" s="19">
        <f>(Q1910*P1910)*(1-R1910)</f>
        <v/>
      </c>
    </row>
    <row r="1911" ht="16" customHeight="1">
      <c r="B1911" s="1" t="n">
        <v>20</v>
      </c>
      <c r="C1911" s="5" t="n"/>
      <c r="D1911" s="6" t="n"/>
      <c r="E1911" s="6" t="n"/>
      <c r="F1911" s="6" t="n"/>
      <c r="G1911" s="5" t="n"/>
      <c r="H1911" s="5" t="n"/>
      <c r="I1911" s="6" t="n"/>
      <c r="J1911" s="6" t="n"/>
      <c r="K1911" s="6" t="n"/>
      <c r="L1911" s="6" t="n"/>
      <c r="M1911" s="20" t="n"/>
      <c r="N1911" s="13" t="n"/>
      <c r="O1911" s="30" t="n"/>
      <c r="P1911" s="13" t="n"/>
      <c r="Q1911" s="15" t="n"/>
      <c r="R1911" s="17" t="n"/>
      <c r="S1911" s="17" t="n"/>
      <c r="T1911" s="19">
        <f>(Q1911*P1911)*(1-R1911)</f>
        <v/>
      </c>
    </row>
    <row r="1912" ht="16" customHeight="1">
      <c r="B1912" s="1" t="n">
        <v>21</v>
      </c>
      <c r="C1912" s="5" t="n"/>
      <c r="D1912" s="6" t="n"/>
      <c r="E1912" s="6" t="n"/>
      <c r="F1912" s="6" t="n"/>
      <c r="G1912" s="5" t="n"/>
      <c r="H1912" s="5" t="n"/>
      <c r="I1912" s="6" t="n"/>
      <c r="J1912" s="6" t="n"/>
      <c r="K1912" s="6" t="n"/>
      <c r="L1912" s="6" t="n"/>
      <c r="M1912" s="20" t="n"/>
      <c r="N1912" s="13" t="n"/>
      <c r="O1912" s="30" t="n"/>
      <c r="P1912" s="13" t="n"/>
      <c r="Q1912" s="15" t="n"/>
      <c r="R1912" s="17" t="n"/>
      <c r="S1912" s="17" t="n"/>
      <c r="T1912" s="19">
        <f>(Q1912*P1912)*(1-R1912)</f>
        <v/>
      </c>
    </row>
    <row r="1913" ht="16" customHeight="1">
      <c r="B1913" s="1" t="n">
        <v>22</v>
      </c>
      <c r="C1913" s="5" t="n"/>
      <c r="D1913" s="6" t="n"/>
      <c r="E1913" s="6" t="n"/>
      <c r="F1913" s="6" t="n"/>
      <c r="G1913" s="5" t="n"/>
      <c r="H1913" s="5" t="n"/>
      <c r="I1913" s="6" t="n"/>
      <c r="J1913" s="6" t="n"/>
      <c r="K1913" s="6" t="n"/>
      <c r="L1913" s="6" t="n"/>
      <c r="M1913" s="20" t="n"/>
      <c r="N1913" s="13" t="n"/>
      <c r="O1913" s="30" t="n"/>
      <c r="P1913" s="13" t="n"/>
      <c r="Q1913" s="15" t="n"/>
      <c r="R1913" s="17" t="n"/>
      <c r="S1913" s="17" t="n"/>
      <c r="T1913" s="19">
        <f>(Q1913*P1913)*(1-R1913)</f>
        <v/>
      </c>
    </row>
    <row r="1914" ht="16" customHeight="1">
      <c r="B1914" s="1" t="n">
        <v>23</v>
      </c>
      <c r="C1914" s="5" t="n"/>
      <c r="D1914" s="6" t="n"/>
      <c r="E1914" s="6" t="n"/>
      <c r="F1914" s="6" t="n"/>
      <c r="G1914" s="5" t="n"/>
      <c r="H1914" s="5" t="n"/>
      <c r="I1914" s="6" t="n"/>
      <c r="J1914" s="6" t="n"/>
      <c r="K1914" s="6" t="n"/>
      <c r="L1914" s="6" t="n"/>
      <c r="M1914" s="20" t="n"/>
      <c r="N1914" s="13" t="n"/>
      <c r="O1914" s="30" t="n"/>
      <c r="P1914" s="13" t="n"/>
      <c r="Q1914" s="15" t="n"/>
      <c r="R1914" s="17" t="n"/>
      <c r="S1914" s="17" t="n"/>
      <c r="T1914" s="19" t="n"/>
    </row>
    <row r="1915" ht="16" customHeight="1">
      <c r="B1915" s="1" t="n">
        <v>24</v>
      </c>
      <c r="C1915" s="5" t="n"/>
      <c r="D1915" s="6" t="n"/>
      <c r="E1915" s="6" t="n"/>
      <c r="F1915" s="6" t="n"/>
      <c r="G1915" s="5" t="n"/>
      <c r="H1915" s="5" t="n"/>
      <c r="I1915" s="6" t="n"/>
      <c r="J1915" s="6" t="n"/>
      <c r="K1915" s="6" t="n"/>
      <c r="L1915" s="6" t="n"/>
      <c r="M1915" s="20" t="n"/>
      <c r="N1915" s="13" t="n"/>
      <c r="O1915" s="30" t="n"/>
      <c r="P1915" s="13" t="n"/>
      <c r="Q1915" s="15" t="n"/>
      <c r="R1915" s="17" t="n"/>
      <c r="S1915" s="17" t="n"/>
      <c r="T1915" s="19">
        <f>(Q1915*P1915)*(1-R1915)</f>
        <v/>
      </c>
    </row>
    <row r="1916" ht="16" customHeight="1">
      <c r="B1916" s="1" t="n">
        <v>25</v>
      </c>
      <c r="C1916" s="5" t="n"/>
      <c r="D1916" s="6" t="n"/>
      <c r="E1916" s="6" t="n"/>
      <c r="F1916" s="6" t="n"/>
      <c r="G1916" s="5" t="n"/>
      <c r="H1916" s="5" t="n"/>
      <c r="I1916" s="6" t="n"/>
      <c r="J1916" s="6" t="n"/>
      <c r="K1916" s="6" t="n"/>
      <c r="L1916" s="6" t="n"/>
      <c r="M1916" s="20" t="n"/>
      <c r="N1916" s="13" t="n"/>
      <c r="O1916" s="30" t="n"/>
      <c r="P1916" s="13" t="n"/>
      <c r="Q1916" s="15" t="n"/>
      <c r="R1916" s="17" t="n"/>
      <c r="S1916" s="17" t="n"/>
      <c r="T1916" s="19">
        <f>(Q1916*P1916)*(1-R1916)</f>
        <v/>
      </c>
    </row>
    <row r="1917" ht="16" customHeight="1">
      <c r="B1917" s="1" t="n">
        <v>26</v>
      </c>
      <c r="C1917" s="5" t="n"/>
      <c r="D1917" s="6" t="n"/>
      <c r="E1917" s="6" t="n"/>
      <c r="F1917" s="6" t="n"/>
      <c r="G1917" s="5" t="n"/>
      <c r="H1917" s="5" t="n"/>
      <c r="I1917" s="6" t="n"/>
      <c r="J1917" s="6" t="n"/>
      <c r="K1917" s="6" t="n"/>
      <c r="L1917" s="6" t="n"/>
      <c r="M1917" s="20" t="n"/>
      <c r="N1917" s="13" t="n"/>
      <c r="O1917" s="30" t="n"/>
      <c r="P1917" s="13" t="n"/>
      <c r="Q1917" s="15" t="n"/>
      <c r="R1917" s="17" t="n"/>
      <c r="S1917" s="17" t="n"/>
      <c r="T1917" s="19">
        <f>(Q1917*P1917)*(1-R1917)</f>
        <v/>
      </c>
    </row>
    <row r="1918" ht="16" customHeight="1">
      <c r="B1918" s="1" t="n">
        <v>27</v>
      </c>
      <c r="C1918" s="5" t="n"/>
      <c r="D1918" s="6" t="n"/>
      <c r="E1918" s="6" t="n"/>
      <c r="F1918" s="6" t="n"/>
      <c r="G1918" s="5" t="n"/>
      <c r="H1918" s="5" t="n"/>
      <c r="I1918" s="6" t="n"/>
      <c r="J1918" s="6" t="n"/>
      <c r="K1918" s="6" t="n"/>
      <c r="L1918" s="13" t="n"/>
      <c r="M1918" s="13" t="n"/>
      <c r="N1918" s="13" t="n"/>
      <c r="O1918" s="13" t="n"/>
      <c r="P1918" s="13" t="n"/>
      <c r="Q1918" s="13" t="n"/>
      <c r="R1918" s="13" t="n"/>
      <c r="S1918" s="13" t="n"/>
      <c r="T1918" s="19">
        <f>(Q1918*P1918)*(1-R1918)</f>
        <v/>
      </c>
    </row>
    <row r="1919" ht="16" customHeight="1">
      <c r="B1919" s="1" t="n">
        <v>28</v>
      </c>
      <c r="C1919" s="5" t="n"/>
      <c r="D1919" s="6" t="n"/>
      <c r="E1919" s="6" t="n"/>
      <c r="F1919" s="6" t="n"/>
      <c r="G1919" s="5" t="n"/>
      <c r="H1919" s="5" t="n"/>
      <c r="I1919" s="6" t="n"/>
      <c r="J1919" s="6" t="n"/>
      <c r="K1919" s="6" t="n"/>
      <c r="L1919" s="6" t="n"/>
      <c r="M1919" s="32" t="n"/>
      <c r="N1919" s="13" t="n"/>
      <c r="O1919" s="30" t="n"/>
      <c r="P1919" s="13" t="n"/>
      <c r="Q1919" s="15" t="n"/>
      <c r="R1919" s="17" t="n"/>
      <c r="S1919" s="17" t="n"/>
      <c r="T1919" s="19">
        <f>(Q1919*P1919)*(1-R1919)</f>
        <v/>
      </c>
    </row>
    <row r="1920" ht="16" customHeight="1">
      <c r="B1920" s="1" t="n">
        <v>35</v>
      </c>
      <c r="C1920" s="5" t="n"/>
      <c r="D1920" s="6" t="n"/>
      <c r="E1920" s="6" t="n"/>
      <c r="F1920" s="6" t="n"/>
      <c r="G1920" s="5" t="n"/>
      <c r="H1920" s="5" t="n"/>
      <c r="I1920" s="6" t="n"/>
      <c r="J1920" s="6" t="n"/>
      <c r="K1920" s="6" t="n"/>
      <c r="L1920" s="6" t="n"/>
      <c r="M1920" s="20" t="n"/>
      <c r="N1920" s="13" t="n"/>
      <c r="O1920" s="30" t="n"/>
      <c r="P1920" s="13" t="n"/>
      <c r="Q1920" s="15" t="n"/>
      <c r="R1920" s="17" t="n"/>
      <c r="S1920" s="17" t="n"/>
      <c r="T1920" s="19">
        <f>(Q1920*P1920)*(1-R1920)</f>
        <v/>
      </c>
    </row>
    <row r="1921" ht="16" customHeight="1">
      <c r="B1921" s="1" t="n">
        <v>36</v>
      </c>
      <c r="C1921" s="5" t="n"/>
      <c r="D1921" s="6" t="n"/>
      <c r="E1921" s="6" t="n"/>
      <c r="F1921" s="6" t="n"/>
      <c r="G1921" s="5" t="n"/>
      <c r="H1921" s="5" t="n"/>
      <c r="I1921" s="6" t="n"/>
      <c r="J1921" s="6" t="n"/>
      <c r="K1921" s="6" t="n"/>
      <c r="L1921" s="6" t="n"/>
      <c r="M1921" s="20" t="n"/>
      <c r="N1921" s="13" t="n"/>
      <c r="O1921" s="30" t="n"/>
      <c r="P1921" s="13" t="n"/>
      <c r="Q1921" s="15" t="n"/>
      <c r="R1921" s="17" t="n"/>
      <c r="S1921" s="17" t="n"/>
      <c r="T1921" s="19">
        <f>(Q1921*P1921)*(1-R1921)</f>
        <v/>
      </c>
    </row>
    <row r="1922" ht="16" customHeight="1">
      <c r="B1922" s="1" t="n">
        <v>37</v>
      </c>
      <c r="C1922" s="5" t="n"/>
      <c r="D1922" s="6" t="n"/>
      <c r="E1922" s="6" t="n"/>
      <c r="F1922" s="6" t="n"/>
      <c r="G1922" s="5" t="n"/>
      <c r="H1922" s="5" t="n"/>
      <c r="I1922" s="6" t="n"/>
      <c r="J1922" s="6" t="n"/>
      <c r="K1922" s="6" t="n"/>
      <c r="L1922" s="6" t="n"/>
      <c r="M1922" s="20" t="n"/>
      <c r="N1922" s="13" t="n"/>
      <c r="O1922" s="30" t="n"/>
      <c r="P1922" s="13" t="n"/>
      <c r="Q1922" s="15" t="n"/>
      <c r="R1922" s="17" t="n"/>
      <c r="S1922" s="17" t="n"/>
      <c r="T1922" s="19">
        <f>(Q1922*P1922)*(1-R1922)</f>
        <v/>
      </c>
    </row>
    <row r="1923" ht="16" customHeight="1">
      <c r="B1923" s="1" t="n">
        <v>38</v>
      </c>
      <c r="C1923" s="5" t="n"/>
      <c r="D1923" s="6" t="n"/>
      <c r="E1923" s="6" t="n"/>
      <c r="F1923" s="6" t="n"/>
      <c r="G1923" s="5" t="n"/>
      <c r="H1923" s="5" t="n"/>
      <c r="I1923" s="6" t="n"/>
      <c r="J1923" s="6" t="n"/>
      <c r="K1923" s="6" t="n"/>
    </row>
    <row r="1924" ht="16" customHeight="1">
      <c r="B1924" s="1" t="n">
        <v>39</v>
      </c>
      <c r="C1924" s="5" t="n"/>
      <c r="D1924" s="6" t="n"/>
      <c r="E1924" s="6" t="n"/>
      <c r="F1924" s="6" t="n"/>
      <c r="G1924" s="5" t="n"/>
      <c r="H1924" s="5" t="n"/>
      <c r="I1924" s="6" t="n"/>
      <c r="J1924" s="6" t="n"/>
      <c r="K1924" s="6" t="n"/>
    </row>
    <row r="1925" ht="16" customHeight="1">
      <c r="B1925" s="1" t="n">
        <v>40</v>
      </c>
      <c r="C1925" s="5" t="n"/>
      <c r="D1925" s="6" t="n"/>
      <c r="E1925" s="6" t="n"/>
      <c r="F1925" s="6" t="n"/>
      <c r="G1925" s="5" t="n"/>
      <c r="H1925" s="5" t="n"/>
      <c r="I1925" s="6" t="n"/>
      <c r="J1925" s="6" t="n"/>
      <c r="K1925" s="6" t="n"/>
    </row>
    <row r="1926" ht="16" customHeight="1">
      <c r="B1926" s="1" t="n">
        <v>41</v>
      </c>
      <c r="C1926" s="5" t="n"/>
      <c r="D1926" s="6" t="n"/>
      <c r="E1926" s="6" t="n"/>
      <c r="F1926" s="6" t="n"/>
      <c r="G1926" s="5" t="n"/>
      <c r="H1926" s="5" t="n"/>
      <c r="I1926" s="6" t="n"/>
      <c r="J1926" s="6" t="n"/>
      <c r="K1926" s="6" t="n"/>
      <c r="L1926" s="6" t="n"/>
      <c r="M1926" s="20" t="n"/>
      <c r="N1926" s="13" t="n"/>
      <c r="O1926" s="30" t="n"/>
      <c r="P1926" s="13" t="n"/>
      <c r="Q1926" s="15" t="n"/>
      <c r="R1926" s="17" t="n"/>
      <c r="S1926" s="17" t="n"/>
      <c r="T1926" s="19" t="n"/>
    </row>
    <row r="1927" ht="16" customHeight="1">
      <c r="B1927" s="1" t="n">
        <v>42</v>
      </c>
      <c r="C1927" s="5" t="n"/>
      <c r="D1927" s="6" t="n"/>
      <c r="E1927" s="6" t="n"/>
      <c r="F1927" s="6" t="n"/>
      <c r="G1927" s="5" t="n"/>
      <c r="H1927" s="5" t="n"/>
      <c r="I1927" s="6" t="n"/>
      <c r="J1927" s="6" t="n"/>
      <c r="K1927" s="6" t="n"/>
      <c r="L1927" s="6" t="n"/>
      <c r="M1927" s="32" t="n"/>
      <c r="N1927" s="13" t="n"/>
      <c r="O1927" s="30" t="n"/>
      <c r="P1927" s="13" t="n"/>
      <c r="Q1927" s="15" t="n"/>
      <c r="R1927" s="17" t="n"/>
      <c r="S1927" s="17" t="n"/>
      <c r="T1927" s="19">
        <f>(Q1927*P1927)*(1-R1927)</f>
        <v/>
      </c>
    </row>
    <row r="1928" ht="16" customHeight="1">
      <c r="B1928" s="1" t="n">
        <v>43</v>
      </c>
      <c r="C1928" s="5" t="n"/>
      <c r="D1928" s="6" t="n"/>
      <c r="E1928" s="6" t="n"/>
      <c r="F1928" s="6" t="n"/>
      <c r="G1928" s="5" t="n"/>
      <c r="H1928" s="5" t="n"/>
      <c r="I1928" s="6" t="n"/>
      <c r="J1928" s="6" t="n"/>
      <c r="K1928" s="6" t="n"/>
      <c r="L1928" s="6" t="n"/>
      <c r="M1928" s="32" t="n"/>
      <c r="N1928" s="13" t="n"/>
      <c r="O1928" s="30" t="n"/>
      <c r="P1928" s="13" t="n"/>
      <c r="Q1928" s="15" t="n"/>
      <c r="R1928" s="17" t="n"/>
      <c r="S1928" s="17" t="n"/>
      <c r="T1928" s="19">
        <f>(Q1928*P1928)*(1-R1928)</f>
        <v/>
      </c>
    </row>
    <row r="1929" ht="16" customHeight="1">
      <c r="B1929" s="1" t="n">
        <v>44</v>
      </c>
      <c r="C1929" s="5" t="n"/>
      <c r="D1929" s="6" t="n"/>
      <c r="E1929" s="6" t="n"/>
      <c r="F1929" s="6" t="n"/>
      <c r="G1929" s="5" t="n"/>
      <c r="H1929" s="5" t="n"/>
      <c r="I1929" s="6" t="n"/>
      <c r="J1929" s="6" t="n"/>
      <c r="K1929" s="6" t="n"/>
      <c r="L1929" s="6" t="n"/>
      <c r="M1929" s="32" t="n"/>
      <c r="N1929" s="13" t="n"/>
      <c r="O1929" s="30" t="n"/>
      <c r="P1929" s="13" t="n"/>
      <c r="Q1929" s="15" t="n"/>
      <c r="R1929" s="17" t="n"/>
      <c r="S1929" s="17" t="n"/>
      <c r="T1929" s="19">
        <f>(Q1929*P1929)*(1-R1929)</f>
        <v/>
      </c>
    </row>
    <row r="1930" ht="16" customHeight="1">
      <c r="B1930" s="1" t="n">
        <v>45</v>
      </c>
      <c r="C1930" s="5" t="n"/>
      <c r="D1930" s="6" t="n"/>
      <c r="E1930" s="6" t="n"/>
      <c r="F1930" s="6" t="n"/>
      <c r="G1930" s="5" t="n"/>
      <c r="H1930" s="5" t="n"/>
      <c r="I1930" s="6" t="n"/>
      <c r="J1930" s="6" t="n"/>
      <c r="K1930" s="6" t="n"/>
      <c r="L1930" s="6" t="n"/>
      <c r="M1930" s="32" t="n"/>
      <c r="N1930" s="13" t="n"/>
      <c r="O1930" s="30" t="n"/>
      <c r="P1930" s="13" t="n"/>
      <c r="Q1930" s="15" t="n"/>
      <c r="R1930" s="17" t="n"/>
      <c r="S1930" s="17" t="n"/>
      <c r="T1930" s="19">
        <f>(Q1930*P1930)*(1-R1930)</f>
        <v/>
      </c>
    </row>
    <row r="1931" ht="16" customHeight="1">
      <c r="B1931" s="1" t="n">
        <v>46</v>
      </c>
      <c r="C1931" s="5" t="n"/>
      <c r="D1931" s="6" t="n"/>
      <c r="E1931" s="6" t="n"/>
      <c r="F1931" s="6" t="n"/>
      <c r="G1931" s="5" t="n"/>
      <c r="H1931" s="5" t="n"/>
      <c r="I1931" s="6" t="n"/>
      <c r="J1931" s="6" t="n"/>
      <c r="K1931" s="6" t="n"/>
      <c r="L1931" s="6" t="n"/>
      <c r="M1931" s="32" t="n"/>
      <c r="N1931" s="13" t="n"/>
      <c r="O1931" s="30" t="n"/>
      <c r="P1931" s="13" t="n"/>
      <c r="Q1931" s="15" t="n"/>
      <c r="R1931" s="17" t="n"/>
      <c r="S1931" s="17" t="n"/>
      <c r="T1931" s="19">
        <f>(Q1931*P1931)*(1-R1931)</f>
        <v/>
      </c>
    </row>
    <row r="1932" ht="16" customHeight="1">
      <c r="B1932" s="1" t="n">
        <v>47</v>
      </c>
      <c r="C1932" s="5" t="n"/>
      <c r="D1932" s="6" t="n"/>
      <c r="E1932" s="6" t="n"/>
      <c r="F1932" s="6" t="n"/>
      <c r="G1932" s="5" t="n"/>
      <c r="H1932" s="5" t="n"/>
      <c r="I1932" s="6" t="n"/>
      <c r="J1932" s="6" t="n"/>
      <c r="K1932" s="6" t="n"/>
      <c r="L1932" s="6" t="n"/>
      <c r="M1932" s="32" t="n"/>
      <c r="N1932" s="13" t="n"/>
      <c r="O1932" s="30" t="n"/>
      <c r="P1932" s="13" t="n"/>
      <c r="Q1932" s="15" t="n"/>
      <c r="R1932" s="17" t="n"/>
      <c r="S1932" s="17" t="n"/>
      <c r="T1932" s="19">
        <f>(Q1932*P1932)*(1-R1932)</f>
        <v/>
      </c>
    </row>
    <row r="1933" ht="16" customHeight="1">
      <c r="B1933" s="1" t="n">
        <v>48</v>
      </c>
      <c r="C1933" s="5" t="n"/>
      <c r="D1933" s="6" t="n"/>
      <c r="E1933" s="6" t="n"/>
      <c r="F1933" s="6" t="n"/>
      <c r="G1933" s="5" t="n"/>
      <c r="H1933" s="5" t="n"/>
      <c r="I1933" s="6" t="n"/>
      <c r="J1933" s="6" t="n"/>
      <c r="K1933" s="6" t="n"/>
      <c r="L1933" s="6" t="n"/>
      <c r="M1933" s="32" t="n"/>
      <c r="N1933" s="13" t="n"/>
      <c r="O1933" s="30" t="n"/>
      <c r="P1933" s="13" t="n"/>
      <c r="Q1933" s="15" t="n"/>
      <c r="R1933" s="17" t="n"/>
      <c r="S1933" s="17" t="n"/>
      <c r="T1933" s="19">
        <f>(Q1933*P1933)*(1-R1933)</f>
        <v/>
      </c>
    </row>
    <row r="1934" ht="16" customHeight="1">
      <c r="B1934" s="1" t="n">
        <v>49</v>
      </c>
      <c r="C1934" s="5" t="n"/>
      <c r="D1934" s="6" t="n"/>
      <c r="E1934" s="6" t="n"/>
      <c r="F1934" s="6" t="n"/>
      <c r="G1934" s="5" t="n"/>
      <c r="H1934" s="5" t="n"/>
      <c r="I1934" s="6" t="n"/>
      <c r="J1934" s="6" t="n"/>
      <c r="K1934" s="6" t="n"/>
      <c r="L1934" s="6" t="n"/>
      <c r="M1934" s="32" t="n"/>
      <c r="N1934" s="13" t="n"/>
      <c r="O1934" s="30" t="n"/>
      <c r="P1934" s="13" t="n"/>
      <c r="Q1934" s="15" t="n"/>
      <c r="R1934" s="17" t="n"/>
      <c r="S1934" s="17" t="n"/>
      <c r="T1934" s="19">
        <f>(Q1934*P1934)*(1-R1934)</f>
        <v/>
      </c>
    </row>
    <row r="1935" ht="16" customHeight="1">
      <c r="B1935" s="1" t="n">
        <v>50</v>
      </c>
      <c r="C1935" s="5" t="n"/>
      <c r="D1935" s="6" t="n"/>
      <c r="E1935" s="6" t="n"/>
      <c r="F1935" s="6" t="n"/>
      <c r="G1935" s="5" t="n"/>
      <c r="H1935" s="5" t="n"/>
      <c r="I1935" s="6" t="n"/>
      <c r="J1935" s="6" t="n"/>
      <c r="K1935" s="6" t="n"/>
      <c r="L1935" s="6" t="n"/>
      <c r="M1935" s="32" t="n"/>
      <c r="N1935" s="13" t="n"/>
      <c r="O1935" s="30" t="n"/>
      <c r="P1935" s="13" t="n"/>
      <c r="Q1935" s="15" t="n"/>
      <c r="R1935" s="17" t="n"/>
      <c r="S1935" s="17" t="n"/>
      <c r="T1935" s="19">
        <f>(Q1935*P1935)*(1-R1935)</f>
        <v/>
      </c>
    </row>
    <row r="1936" ht="16" customHeight="1">
      <c r="B1936" s="1" t="n">
        <v>51</v>
      </c>
      <c r="C1936" s="5" t="n"/>
      <c r="D1936" s="6" t="n"/>
      <c r="E1936" s="6" t="n"/>
      <c r="F1936" s="6" t="n"/>
      <c r="G1936" s="5" t="n"/>
      <c r="H1936" s="5" t="n"/>
      <c r="I1936" s="6" t="n"/>
      <c r="J1936" s="6" t="n"/>
      <c r="K1936" s="6" t="n"/>
      <c r="L1936" s="6" t="n"/>
      <c r="M1936" s="32" t="n"/>
      <c r="N1936" s="13" t="n"/>
      <c r="O1936" s="30" t="n"/>
      <c r="P1936" s="13" t="n"/>
      <c r="Q1936" s="15" t="n"/>
      <c r="R1936" s="17" t="n"/>
      <c r="S1936" s="17" t="n"/>
      <c r="T1936" s="19">
        <f>(Q1936*P1936)*(1-R1936)</f>
        <v/>
      </c>
    </row>
    <row r="1937" ht="16" customHeight="1">
      <c r="B1937" s="1" t="n">
        <v>52</v>
      </c>
      <c r="C1937" s="5" t="n"/>
      <c r="D1937" s="6" t="n"/>
      <c r="E1937" s="6" t="n"/>
      <c r="F1937" s="6" t="n"/>
      <c r="G1937" s="5" t="n"/>
      <c r="H1937" s="5" t="n"/>
      <c r="I1937" s="6" t="n"/>
      <c r="J1937" s="6" t="n"/>
      <c r="K1937" s="6" t="n"/>
      <c r="L1937" s="6" t="n"/>
      <c r="M1937" s="32" t="n"/>
      <c r="N1937" s="13" t="n"/>
      <c r="O1937" s="30" t="n"/>
      <c r="P1937" s="13" t="n"/>
      <c r="Q1937" s="15" t="n"/>
      <c r="R1937" s="17" t="n"/>
      <c r="S1937" s="17" t="n"/>
      <c r="T1937" s="19">
        <f>(Q1937*P1937)*(1-R1937)</f>
        <v/>
      </c>
    </row>
    <row r="1938" ht="16" customHeight="1">
      <c r="B1938" s="1" t="n">
        <v>53</v>
      </c>
      <c r="C1938" s="5" t="n"/>
      <c r="D1938" s="6" t="n"/>
      <c r="E1938" s="6" t="n"/>
      <c r="F1938" s="6" t="n"/>
      <c r="G1938" s="5" t="n"/>
      <c r="H1938" s="5" t="n"/>
      <c r="I1938" s="6" t="n"/>
      <c r="J1938" s="6" t="n"/>
      <c r="K1938" s="6" t="n"/>
      <c r="L1938" s="6" t="n"/>
      <c r="M1938" s="32" t="n"/>
      <c r="N1938" s="13" t="n"/>
      <c r="O1938" s="30" t="n"/>
      <c r="P1938" s="13" t="n"/>
      <c r="Q1938" s="15" t="n"/>
      <c r="R1938" s="17" t="n"/>
      <c r="S1938" s="17" t="n"/>
      <c r="T1938" s="19">
        <f>(Q1938*P1938)*(1-R1938)</f>
        <v/>
      </c>
    </row>
    <row r="1939" ht="16" customHeight="1">
      <c r="B1939" s="1" t="n">
        <v>54</v>
      </c>
      <c r="C1939" s="5" t="n"/>
      <c r="D1939" s="6" t="n"/>
      <c r="E1939" s="6" t="n"/>
      <c r="F1939" s="6" t="n"/>
      <c r="G1939" s="5" t="n"/>
      <c r="H1939" s="5" t="n"/>
      <c r="I1939" s="6" t="n"/>
      <c r="J1939" s="6" t="n"/>
      <c r="K1939" s="6" t="n"/>
      <c r="L1939" s="6" t="n"/>
      <c r="M1939" s="32" t="n"/>
      <c r="N1939" s="13" t="n"/>
      <c r="O1939" s="30" t="n"/>
      <c r="P1939" s="13" t="n"/>
      <c r="Q1939" s="15" t="n"/>
      <c r="R1939" s="17" t="n"/>
      <c r="S1939" s="17" t="n"/>
      <c r="T1939" s="19">
        <f>(Q1939*P1939)*(1-R1939)</f>
        <v/>
      </c>
    </row>
    <row r="1940" ht="16" customHeight="1">
      <c r="B1940" s="1" t="n">
        <v>55</v>
      </c>
      <c r="C1940" s="5" t="n"/>
      <c r="D1940" s="6" t="n"/>
      <c r="E1940" s="6" t="n"/>
      <c r="F1940" s="6" t="n"/>
      <c r="G1940" s="5" t="n"/>
      <c r="H1940" s="5" t="n"/>
      <c r="I1940" s="6" t="n"/>
      <c r="J1940" s="6" t="n"/>
      <c r="K1940" s="6" t="n"/>
      <c r="L1940" s="6" t="n"/>
      <c r="M1940" s="20" t="n"/>
      <c r="N1940" s="13" t="n"/>
      <c r="O1940" s="30" t="n"/>
      <c r="P1940" s="13" t="n"/>
      <c r="Q1940" s="15" t="n"/>
      <c r="R1940" s="17" t="n"/>
      <c r="S1940" s="17" t="n"/>
      <c r="T1940" s="19">
        <f>(Q1940*P1940)*(1-R1940)</f>
        <v/>
      </c>
    </row>
    <row r="1941" ht="16" customHeight="1">
      <c r="B1941" s="1" t="n">
        <v>56</v>
      </c>
      <c r="C1941" s="5" t="n"/>
      <c r="D1941" s="6" t="n"/>
      <c r="E1941" s="6" t="n"/>
      <c r="F1941" s="6" t="n"/>
      <c r="G1941" s="5" t="n"/>
      <c r="H1941" s="5" t="n"/>
      <c r="I1941" s="6" t="n"/>
      <c r="J1941" s="6" t="n"/>
      <c r="K1941" s="6" t="n"/>
      <c r="L1941" s="6" t="n"/>
      <c r="M1941" s="20" t="n"/>
      <c r="N1941" s="13" t="n"/>
      <c r="O1941" s="30" t="n"/>
      <c r="P1941" s="13" t="n"/>
      <c r="Q1941" s="15" t="n"/>
      <c r="R1941" s="17" t="n"/>
      <c r="S1941" s="17" t="n"/>
      <c r="T1941" s="19">
        <f>(Q1941*P1941)*(1-R1941)</f>
        <v/>
      </c>
    </row>
    <row r="1942" ht="16" customHeight="1">
      <c r="B1942" s="1" t="n">
        <v>57</v>
      </c>
      <c r="C1942" s="5" t="n"/>
      <c r="D1942" s="6" t="n"/>
      <c r="E1942" s="6" t="n"/>
      <c r="F1942" s="6" t="n"/>
      <c r="G1942" s="5" t="n"/>
      <c r="H1942" s="5" t="n"/>
      <c r="I1942" s="6" t="n"/>
      <c r="J1942" s="6" t="n"/>
      <c r="K1942" s="6" t="n"/>
      <c r="L1942" s="6" t="n"/>
      <c r="M1942" s="32" t="n"/>
      <c r="N1942" s="13" t="n"/>
      <c r="O1942" s="30" t="n"/>
      <c r="P1942" s="13" t="n"/>
      <c r="Q1942" s="15" t="n"/>
      <c r="R1942" s="17" t="n"/>
      <c r="S1942" s="17" t="n"/>
      <c r="T1942" s="19">
        <f>(Q1942*P1942)*(1-R1942)</f>
        <v/>
      </c>
    </row>
    <row r="1943" ht="16" customHeight="1">
      <c r="B1943" s="1" t="n">
        <v>58</v>
      </c>
      <c r="C1943" s="5" t="n"/>
      <c r="D1943" s="6" t="n"/>
      <c r="E1943" s="6" t="n"/>
      <c r="F1943" s="6" t="n"/>
      <c r="G1943" s="5" t="n"/>
      <c r="H1943" s="5" t="n"/>
      <c r="I1943" s="6" t="n"/>
      <c r="J1943" s="6" t="n"/>
      <c r="K1943" s="6" t="n"/>
      <c r="L1943" s="6" t="n"/>
      <c r="M1943" s="32" t="n"/>
      <c r="N1943" s="13" t="n"/>
      <c r="O1943" s="30" t="n"/>
      <c r="P1943" s="13" t="n"/>
      <c r="Q1943" s="15" t="n"/>
      <c r="R1943" s="17" t="n"/>
      <c r="S1943" s="17" t="n"/>
      <c r="T1943" s="19">
        <f>(Q1943*P1943)*(1-R1943)</f>
        <v/>
      </c>
    </row>
    <row r="1944" ht="16" customHeight="1">
      <c r="B1944" s="1" t="n">
        <v>1</v>
      </c>
      <c r="C1944" s="5" t="n"/>
      <c r="D1944" s="6" t="n"/>
      <c r="E1944" s="6" t="n"/>
      <c r="F1944" s="6" t="n"/>
      <c r="G1944" s="5" t="n"/>
      <c r="H1944" s="5" t="n"/>
      <c r="I1944" s="6" t="n"/>
      <c r="J1944" s="6" t="n"/>
      <c r="K1944" s="6" t="n"/>
      <c r="L1944" s="6" t="n"/>
      <c r="M1944" s="20" t="n"/>
      <c r="N1944" s="13" t="n"/>
      <c r="O1944" s="30" t="n"/>
      <c r="P1944" s="13" t="n"/>
      <c r="Q1944" s="15" t="n"/>
      <c r="R1944" s="17" t="n"/>
      <c r="S1944" s="17" t="n"/>
      <c r="T1944" s="19">
        <f>(Q1944*P1944)*(1-R1944)</f>
        <v/>
      </c>
    </row>
    <row r="1945" ht="16" customHeight="1">
      <c r="B1945" s="1" t="n">
        <v>2</v>
      </c>
      <c r="C1945" s="5" t="n"/>
      <c r="D1945" s="6" t="n"/>
      <c r="E1945" s="6" t="n"/>
      <c r="F1945" s="6" t="n"/>
      <c r="G1945" s="5" t="n"/>
      <c r="H1945" s="5" t="n"/>
      <c r="I1945" s="6" t="n"/>
      <c r="J1945" s="6" t="n"/>
      <c r="K1945" s="6" t="n"/>
      <c r="L1945" s="6" t="n"/>
      <c r="M1945" s="20" t="n"/>
      <c r="N1945" s="13" t="n"/>
      <c r="O1945" s="30" t="n"/>
      <c r="P1945" s="13" t="n"/>
      <c r="Q1945" s="15" t="n"/>
      <c r="R1945" s="17" t="n"/>
      <c r="S1945" s="17" t="n"/>
      <c r="T1945" s="19">
        <f>(Q1945*P1945)*(1-R1945)</f>
        <v/>
      </c>
    </row>
    <row r="1946" ht="16" customHeight="1">
      <c r="B1946" s="1" t="n">
        <v>3</v>
      </c>
      <c r="C1946" s="5" t="n"/>
      <c r="D1946" s="6" t="n"/>
      <c r="E1946" s="6" t="n"/>
      <c r="F1946" s="6" t="n"/>
      <c r="G1946" s="5" t="n"/>
      <c r="H1946" s="5" t="n"/>
      <c r="I1946" s="6" t="n"/>
      <c r="J1946" s="6" t="n"/>
      <c r="K1946" s="6" t="n"/>
      <c r="L1946" s="6" t="n"/>
      <c r="M1946" s="20" t="n"/>
      <c r="N1946" s="13" t="n"/>
      <c r="O1946" s="30" t="n"/>
      <c r="P1946" s="13" t="n"/>
      <c r="Q1946" s="15" t="n"/>
      <c r="R1946" s="17" t="n"/>
      <c r="S1946" s="17" t="n"/>
      <c r="T1946" s="19">
        <f>(Q1946*P1946)*(1-R1946)</f>
        <v/>
      </c>
    </row>
    <row r="1947" ht="16" customHeight="1">
      <c r="B1947" s="1" t="n">
        <v>4</v>
      </c>
      <c r="C1947" s="5" t="n"/>
      <c r="D1947" s="6" t="n"/>
      <c r="E1947" s="6" t="n"/>
      <c r="F1947" s="6" t="n"/>
      <c r="G1947" s="5" t="n"/>
      <c r="H1947" s="5" t="n"/>
      <c r="I1947" s="6" t="n"/>
      <c r="J1947" s="6" t="n"/>
      <c r="K1947" s="6" t="n"/>
      <c r="L1947" s="6" t="n"/>
      <c r="M1947" s="20" t="n"/>
      <c r="N1947" s="13" t="n"/>
      <c r="O1947" s="30" t="n"/>
      <c r="P1947" s="13" t="n"/>
      <c r="Q1947" s="15" t="n"/>
      <c r="R1947" s="17" t="n"/>
      <c r="S1947" s="17" t="n"/>
      <c r="T1947" s="19">
        <f>(Q1947*P1947)*(1-R1947)</f>
        <v/>
      </c>
    </row>
    <row r="1948" ht="16" customHeight="1">
      <c r="B1948" s="1" t="n">
        <v>5</v>
      </c>
      <c r="C1948" s="5" t="n"/>
      <c r="D1948" s="6" t="n"/>
      <c r="E1948" s="6" t="n"/>
      <c r="F1948" s="6" t="n"/>
      <c r="G1948" s="5" t="n"/>
      <c r="H1948" s="5" t="n"/>
      <c r="I1948" s="6" t="n"/>
      <c r="J1948" s="6" t="n"/>
      <c r="K1948" s="6" t="n"/>
      <c r="L1948" s="6" t="n"/>
      <c r="M1948" s="20" t="n"/>
      <c r="N1948" s="13" t="n"/>
      <c r="O1948" s="30" t="n"/>
      <c r="P1948" s="13" t="n"/>
      <c r="Q1948" s="15" t="n"/>
      <c r="R1948" s="17" t="n"/>
      <c r="S1948" s="17" t="n"/>
      <c r="T1948" s="19">
        <f>(Q1948*P1948)*(1-R1948)</f>
        <v/>
      </c>
    </row>
    <row r="1949" ht="16" customHeight="1">
      <c r="B1949" s="1" t="n">
        <v>6</v>
      </c>
      <c r="C1949" s="5" t="n"/>
      <c r="D1949" s="6" t="n"/>
      <c r="E1949" s="6" t="n"/>
      <c r="F1949" s="6" t="n"/>
      <c r="G1949" s="5" t="n"/>
      <c r="H1949" s="5" t="n"/>
      <c r="I1949" s="6" t="n"/>
      <c r="J1949" s="6" t="n"/>
      <c r="K1949" s="6" t="n"/>
      <c r="L1949" s="6" t="n"/>
      <c r="M1949" s="20" t="n"/>
      <c r="N1949" s="13" t="n"/>
      <c r="O1949" s="30" t="n"/>
      <c r="P1949" s="13" t="n"/>
      <c r="Q1949" s="15" t="n"/>
      <c r="R1949" s="17" t="n"/>
      <c r="S1949" s="17" t="n"/>
      <c r="T1949" s="19">
        <f>(Q1949*P1949)*(1-R1949)</f>
        <v/>
      </c>
    </row>
    <row r="1950" ht="16" customHeight="1">
      <c r="B1950" s="1" t="n">
        <v>7</v>
      </c>
      <c r="C1950" s="5" t="n"/>
      <c r="D1950" s="6" t="n"/>
      <c r="E1950" s="6" t="n"/>
      <c r="F1950" s="6" t="n"/>
      <c r="G1950" s="5" t="n"/>
      <c r="H1950" s="5" t="n"/>
      <c r="I1950" s="6" t="n"/>
      <c r="J1950" s="6" t="n"/>
      <c r="K1950" s="6" t="n"/>
      <c r="L1950" s="6" t="n"/>
      <c r="M1950" s="20" t="n"/>
      <c r="N1950" s="13" t="n"/>
      <c r="O1950" s="30" t="n"/>
      <c r="P1950" s="13" t="n"/>
      <c r="Q1950" s="15" t="n"/>
      <c r="R1950" s="17" t="n"/>
      <c r="S1950" s="17" t="n"/>
      <c r="T1950" s="19">
        <f>(Q1950*P1950)*(1-R1950)</f>
        <v/>
      </c>
    </row>
    <row r="1951" ht="16" customHeight="1">
      <c r="B1951" s="1" t="n">
        <v>8</v>
      </c>
      <c r="C1951" s="5" t="n"/>
      <c r="D1951" s="6" t="n"/>
      <c r="E1951" s="6" t="n"/>
      <c r="F1951" s="6" t="n"/>
      <c r="G1951" s="5" t="n"/>
      <c r="H1951" s="5" t="n"/>
      <c r="I1951" s="6" t="n"/>
      <c r="J1951" s="6" t="n"/>
      <c r="K1951" s="6" t="n"/>
      <c r="L1951" s="6" t="n"/>
      <c r="M1951" s="20" t="n"/>
      <c r="N1951" s="13" t="n"/>
      <c r="O1951" s="30" t="n"/>
      <c r="P1951" s="13" t="n"/>
      <c r="Q1951" s="15" t="n"/>
      <c r="R1951" s="17" t="n"/>
      <c r="S1951" s="17" t="n"/>
      <c r="T1951" s="19">
        <f>(Q1951*P1951)*(1-R1951)</f>
        <v/>
      </c>
    </row>
    <row r="1952" ht="16" customHeight="1">
      <c r="B1952" s="1" t="n">
        <v>9</v>
      </c>
      <c r="C1952" s="5" t="n"/>
      <c r="D1952" s="6" t="n"/>
      <c r="E1952" s="6" t="n"/>
      <c r="F1952" s="6" t="n"/>
      <c r="G1952" s="5" t="n"/>
      <c r="H1952" s="5" t="n"/>
      <c r="I1952" s="6" t="n"/>
      <c r="J1952" s="6" t="n"/>
      <c r="K1952" s="6" t="n"/>
      <c r="L1952" s="6" t="n"/>
      <c r="M1952" s="20" t="n"/>
      <c r="N1952" s="13" t="n"/>
      <c r="O1952" s="30" t="n"/>
      <c r="P1952" s="13" t="n"/>
      <c r="Q1952" s="15" t="n"/>
      <c r="R1952" s="17" t="n"/>
      <c r="S1952" s="17" t="n"/>
      <c r="T1952" s="19">
        <f>(Q1952*P1952)*(1-R1952)</f>
        <v/>
      </c>
    </row>
    <row r="1953" ht="16" customHeight="1">
      <c r="B1953" s="1" t="n">
        <v>10</v>
      </c>
      <c r="C1953" s="5" t="n"/>
      <c r="D1953" s="6" t="n"/>
      <c r="E1953" s="6" t="n"/>
      <c r="F1953" s="6" t="n"/>
      <c r="G1953" s="5" t="n"/>
      <c r="H1953" s="5" t="n"/>
      <c r="I1953" s="6" t="n"/>
      <c r="J1953" s="6" t="n"/>
      <c r="K1953" s="6" t="n"/>
      <c r="L1953" s="6" t="n"/>
      <c r="M1953" s="20" t="n"/>
      <c r="N1953" s="13" t="n"/>
      <c r="O1953" s="30" t="n"/>
      <c r="P1953" s="13" t="n"/>
      <c r="Q1953" s="15" t="n"/>
      <c r="R1953" s="17" t="n"/>
      <c r="S1953" s="17" t="n"/>
      <c r="T1953" s="19">
        <f>(Q1953*P1953)*(1-R1953)</f>
        <v/>
      </c>
    </row>
    <row r="1954" ht="16" customHeight="1">
      <c r="B1954" s="1" t="n">
        <v>11</v>
      </c>
      <c r="C1954" s="5" t="n"/>
      <c r="D1954" s="6" t="n"/>
      <c r="E1954" s="6" t="n"/>
      <c r="F1954" s="6" t="n"/>
      <c r="G1954" s="5" t="n"/>
      <c r="H1954" s="5" t="n"/>
      <c r="I1954" s="6" t="n"/>
      <c r="J1954" s="6" t="n"/>
      <c r="K1954" s="6" t="n"/>
      <c r="L1954" s="6" t="n"/>
      <c r="M1954" s="20" t="n"/>
      <c r="N1954" s="13" t="n"/>
      <c r="O1954" s="30" t="n"/>
      <c r="P1954" s="13" t="n"/>
      <c r="Q1954" s="15" t="n"/>
      <c r="R1954" s="17" t="n"/>
      <c r="S1954" s="17" t="n"/>
      <c r="T1954" s="19">
        <f>(Q1954*P1954)*(1-R1954)</f>
        <v/>
      </c>
    </row>
    <row r="1955" ht="16" customHeight="1">
      <c r="B1955" s="1" t="n">
        <v>12</v>
      </c>
      <c r="C1955" s="5" t="n"/>
      <c r="D1955" s="6" t="n"/>
      <c r="E1955" s="6" t="n"/>
      <c r="F1955" s="6" t="n"/>
      <c r="G1955" s="5" t="n"/>
      <c r="H1955" s="5" t="n"/>
      <c r="I1955" s="6" t="n"/>
      <c r="J1955" s="6" t="n"/>
      <c r="K1955" s="6" t="n"/>
      <c r="L1955" s="6" t="inlineStr">
        <is>
          <t>Ormat</t>
        </is>
      </c>
      <c r="M1955" s="20" t="inlineStr">
        <is>
          <t>955.070.841.1</t>
        </is>
      </c>
      <c r="N1955" s="20" t="inlineStr">
        <is>
          <t>AJ22-1101</t>
        </is>
      </c>
      <c r="O1955" s="30" t="inlineStr">
        <is>
          <t>V</t>
        </is>
      </c>
      <c r="P1955" s="13" t="n">
        <v>8</v>
      </c>
      <c r="Q1955" s="15" t="n">
        <v>308</v>
      </c>
      <c r="R1955" s="17" t="n">
        <v>0</v>
      </c>
      <c r="S1955" s="17" t="n"/>
      <c r="T1955" s="19">
        <f>(Q1955*P1955)*(1-R1955)</f>
        <v/>
      </c>
    </row>
    <row r="1956" ht="16" customHeight="1">
      <c r="B1956" s="1" t="n">
        <v>13</v>
      </c>
      <c r="C1956" s="5" t="n"/>
      <c r="D1956" s="6" t="n"/>
      <c r="E1956" s="6" t="n"/>
      <c r="F1956" s="6" t="n"/>
      <c r="G1956" s="5" t="n"/>
      <c r="H1956" s="5" t="n"/>
      <c r="I1956" s="6" t="n"/>
      <c r="J1956" s="6" t="n"/>
      <c r="K1956" s="6" t="n"/>
      <c r="L1956" s="6" t="n"/>
      <c r="M1956" s="20" t="n"/>
      <c r="N1956" s="13" t="n"/>
      <c r="O1956" s="30" t="n"/>
      <c r="P1956" s="13" t="n"/>
      <c r="Q1956" s="15" t="n"/>
      <c r="R1956" s="17" t="n"/>
      <c r="S1956" s="17" t="n"/>
      <c r="T1956" s="19">
        <f>(Q1956*P1956)*(1-R1956)</f>
        <v/>
      </c>
    </row>
    <row r="1957" ht="16" customHeight="1">
      <c r="B1957" s="1" t="n">
        <v>14</v>
      </c>
      <c r="C1957" s="5" t="n"/>
      <c r="D1957" s="6" t="n"/>
      <c r="E1957" s="6" t="n"/>
      <c r="F1957" s="6" t="n"/>
      <c r="G1957" s="5" t="n"/>
      <c r="H1957" s="5" t="n"/>
      <c r="I1957" s="6" t="n"/>
      <c r="J1957" s="6" t="n"/>
      <c r="K1957" s="6" t="n"/>
      <c r="L1957" s="6" t="n"/>
      <c r="M1957" s="20" t="n"/>
      <c r="N1957" s="13" t="n"/>
      <c r="O1957" s="30" t="n"/>
      <c r="P1957" s="13" t="n"/>
      <c r="Q1957" s="15" t="n"/>
      <c r="R1957" s="17" t="n"/>
      <c r="S1957" s="17" t="n"/>
      <c r="T1957" s="19">
        <f>(Q1957*P1957)*(1-R1957)</f>
        <v/>
      </c>
    </row>
    <row r="1958" ht="16" customHeight="1">
      <c r="B1958" s="1" t="n">
        <v>15</v>
      </c>
      <c r="C1958" s="5" t="n"/>
      <c r="D1958" s="6" t="n"/>
      <c r="E1958" s="6" t="n"/>
      <c r="F1958" s="6" t="n"/>
      <c r="G1958" s="5" t="n"/>
      <c r="H1958" s="5" t="n"/>
      <c r="I1958" s="6" t="n"/>
      <c r="J1958" s="6" t="n"/>
      <c r="K1958" s="6" t="n"/>
      <c r="L1958" s="6" t="n"/>
      <c r="M1958" s="20" t="n"/>
      <c r="N1958" s="13" t="n"/>
      <c r="O1958" s="30" t="n"/>
      <c r="P1958" s="13" t="n"/>
      <c r="Q1958" s="15" t="n"/>
      <c r="R1958" s="17" t="n"/>
      <c r="S1958" s="17" t="n"/>
      <c r="T1958" s="19">
        <f>(Q1958*P1958)*(1-R1958)</f>
        <v/>
      </c>
    </row>
    <row r="1959" ht="16" customHeight="1">
      <c r="B1959" s="1" t="n">
        <v>16</v>
      </c>
      <c r="C1959" s="5" t="n"/>
      <c r="D1959" s="6" t="n"/>
      <c r="E1959" s="6" t="n"/>
      <c r="F1959" s="6" t="n"/>
      <c r="G1959" s="5" t="n"/>
      <c r="H1959" s="5" t="n"/>
      <c r="I1959" s="6" t="n"/>
      <c r="J1959" s="6" t="n"/>
      <c r="K1959" s="6" t="n"/>
      <c r="L1959" s="6" t="n"/>
      <c r="M1959" s="20" t="n"/>
      <c r="N1959" s="13" t="n"/>
      <c r="O1959" s="30" t="n"/>
      <c r="P1959" s="13" t="n"/>
      <c r="Q1959" s="15" t="n"/>
      <c r="R1959" s="17" t="n"/>
      <c r="S1959" s="17" t="n"/>
      <c r="T1959" s="19">
        <f>(Q1959*P1959)*(1-R1959)</f>
        <v/>
      </c>
    </row>
    <row r="1960" ht="16" customHeight="1">
      <c r="B1960" s="1" t="n">
        <v>17</v>
      </c>
      <c r="C1960" s="5" t="n"/>
      <c r="D1960" s="6" t="n"/>
      <c r="E1960" s="6" t="n"/>
      <c r="F1960" s="6" t="n"/>
      <c r="G1960" s="5" t="n"/>
      <c r="H1960" s="5" t="n"/>
      <c r="I1960" s="6" t="n"/>
      <c r="J1960" s="6" t="n"/>
      <c r="K1960" s="6" t="n"/>
      <c r="L1960" s="6" t="n"/>
      <c r="M1960" s="20" t="n"/>
      <c r="N1960" s="13" t="n"/>
      <c r="O1960" s="30" t="n"/>
      <c r="P1960" s="13" t="n"/>
      <c r="Q1960" s="15" t="n"/>
      <c r="R1960" s="17" t="n"/>
      <c r="S1960" s="17" t="n"/>
      <c r="T1960" s="19">
        <f>(Q1960*P1960)*(1-R1960)</f>
        <v/>
      </c>
    </row>
    <row r="1961" ht="16" customHeight="1">
      <c r="B1961" s="1" t="n">
        <v>18</v>
      </c>
      <c r="C1961" s="5" t="n"/>
      <c r="D1961" s="6" t="n"/>
      <c r="E1961" s="6" t="n"/>
      <c r="F1961" s="6" t="n"/>
      <c r="G1961" s="5" t="n"/>
      <c r="H1961" s="5" t="n"/>
      <c r="I1961" s="6" t="n"/>
      <c r="J1961" s="6" t="n"/>
      <c r="K1961" s="6" t="n"/>
      <c r="L1961" s="6" t="n"/>
      <c r="M1961" s="20" t="n"/>
      <c r="N1961" s="13" t="n"/>
      <c r="O1961" s="30" t="n"/>
      <c r="P1961" s="13" t="n"/>
      <c r="Q1961" s="15" t="n"/>
      <c r="R1961" s="17" t="n"/>
      <c r="S1961" s="17" t="n"/>
      <c r="T1961" s="19">
        <f>(Q1961*P1961)*(1-R1961)</f>
        <v/>
      </c>
    </row>
    <row r="1962" ht="16" customHeight="1">
      <c r="B1962" s="1" t="n">
        <v>19</v>
      </c>
      <c r="C1962" s="5" t="n"/>
      <c r="D1962" s="6" t="n"/>
      <c r="E1962" s="6" t="n"/>
      <c r="F1962" s="6" t="n"/>
      <c r="G1962" s="5" t="n"/>
      <c r="H1962" s="5" t="n"/>
      <c r="I1962" s="6" t="n"/>
      <c r="J1962" s="6" t="n"/>
      <c r="K1962" s="6" t="n"/>
      <c r="L1962" s="6" t="n"/>
      <c r="M1962" s="20" t="n"/>
      <c r="N1962" s="13" t="n"/>
      <c r="O1962" s="30" t="n"/>
      <c r="P1962" s="13" t="n"/>
      <c r="Q1962" s="15" t="n"/>
      <c r="R1962" s="17" t="n"/>
      <c r="S1962" s="17" t="n"/>
      <c r="T1962" s="19">
        <f>(Q1962*P1962)*(1-R1962)</f>
        <v/>
      </c>
    </row>
    <row r="1963" ht="16" customHeight="1">
      <c r="B1963" s="1" t="n">
        <v>20</v>
      </c>
      <c r="C1963" s="5" t="n"/>
      <c r="D1963" s="6" t="n"/>
      <c r="E1963" s="6" t="n"/>
      <c r="F1963" s="6" t="n"/>
      <c r="G1963" s="5" t="n"/>
      <c r="H1963" s="5" t="n"/>
      <c r="I1963" s="6" t="n"/>
      <c r="J1963" s="6" t="n"/>
      <c r="K1963" s="6" t="n"/>
      <c r="L1963" s="6" t="n"/>
      <c r="M1963" s="20" t="n"/>
      <c r="N1963" s="13" t="n"/>
      <c r="O1963" s="30" t="n"/>
      <c r="P1963" s="13" t="n"/>
      <c r="Q1963" s="15" t="n"/>
      <c r="R1963" s="17" t="n"/>
      <c r="S1963" s="17" t="n"/>
      <c r="T1963" s="19">
        <f>(Q1963*P1963)*(1-R1963)</f>
        <v/>
      </c>
    </row>
    <row r="1964" ht="16" customHeight="1">
      <c r="B1964" s="1" t="n">
        <v>21</v>
      </c>
      <c r="C1964" s="5" t="n"/>
      <c r="D1964" s="6" t="n"/>
      <c r="E1964" s="6" t="n"/>
      <c r="F1964" s="6" t="n"/>
      <c r="G1964" s="5" t="n"/>
      <c r="H1964" s="5" t="n"/>
      <c r="I1964" s="6" t="n"/>
      <c r="J1964" s="6" t="n"/>
      <c r="K1964" s="6" t="n"/>
      <c r="L1964" s="6" t="n"/>
      <c r="M1964" s="20" t="n"/>
      <c r="N1964" s="13" t="n"/>
      <c r="O1964" s="30" t="n"/>
      <c r="P1964" s="13" t="n"/>
      <c r="Q1964" s="15" t="n"/>
      <c r="R1964" s="17" t="n"/>
      <c r="S1964" s="17" t="n"/>
      <c r="T1964" s="19">
        <f>(Q1964*P1964)*(1-R1964)</f>
        <v/>
      </c>
    </row>
    <row r="1965" ht="16" customHeight="1">
      <c r="B1965" s="1" t="n">
        <v>22</v>
      </c>
      <c r="C1965" s="5" t="n"/>
      <c r="D1965" s="6" t="n"/>
      <c r="E1965" s="6" t="n"/>
      <c r="F1965" s="6" t="n"/>
      <c r="G1965" s="5" t="n"/>
      <c r="H1965" s="5" t="n"/>
      <c r="I1965" s="6" t="n"/>
      <c r="J1965" s="6" t="n"/>
      <c r="K1965" s="6" t="n"/>
      <c r="L1965" s="6" t="n"/>
      <c r="M1965" s="20" t="n"/>
      <c r="N1965" s="13" t="n"/>
      <c r="O1965" s="30" t="n"/>
      <c r="P1965" s="13" t="n"/>
      <c r="Q1965" s="15" t="n"/>
      <c r="R1965" s="17" t="n"/>
      <c r="S1965" s="17" t="n"/>
      <c r="T1965" s="19">
        <f>(Q1965*P1965)*(1-R1965)</f>
        <v/>
      </c>
    </row>
    <row r="1966" ht="16" customHeight="1">
      <c r="B1966" s="1" t="n">
        <v>23</v>
      </c>
      <c r="C1966" s="5" t="n"/>
      <c r="D1966" s="6" t="n"/>
      <c r="E1966" s="6" t="n"/>
      <c r="F1966" s="6" t="n"/>
      <c r="G1966" s="5" t="n"/>
      <c r="H1966" s="5" t="n"/>
      <c r="I1966" s="6" t="n"/>
      <c r="J1966" s="6" t="n"/>
      <c r="K1966" s="6" t="n"/>
      <c r="L1966" s="6" t="n"/>
      <c r="M1966" s="20" t="n"/>
      <c r="N1966" s="13" t="n"/>
      <c r="O1966" s="30" t="n"/>
      <c r="P1966" s="13" t="n"/>
      <c r="Q1966" s="15" t="n"/>
      <c r="R1966" s="17" t="n"/>
      <c r="S1966" s="17" t="n"/>
      <c r="T1966" s="19" t="n"/>
    </row>
    <row r="1967" ht="16" customHeight="1">
      <c r="B1967" s="1" t="n">
        <v>24</v>
      </c>
      <c r="C1967" s="5" t="n"/>
      <c r="D1967" s="6" t="n"/>
      <c r="E1967" s="6" t="n"/>
      <c r="F1967" s="6" t="n"/>
      <c r="G1967" s="5" t="n"/>
      <c r="H1967" s="5" t="n"/>
      <c r="I1967" s="6" t="n"/>
      <c r="J1967" s="6" t="n"/>
      <c r="K1967" s="6" t="n"/>
      <c r="L1967" s="6" t="n"/>
      <c r="M1967" s="20" t="n"/>
      <c r="N1967" s="13" t="n"/>
      <c r="O1967" s="30" t="n"/>
      <c r="P1967" s="13" t="n"/>
      <c r="Q1967" s="15" t="n"/>
      <c r="R1967" s="17" t="n"/>
      <c r="S1967" s="17" t="n"/>
      <c r="T1967" s="19">
        <f>(Q1967*P1967)*(1-R1967)</f>
        <v/>
      </c>
    </row>
    <row r="1968" ht="16" customHeight="1">
      <c r="B1968" s="1" t="n">
        <v>25</v>
      </c>
      <c r="C1968" s="5" t="n"/>
      <c r="D1968" s="6" t="n"/>
      <c r="E1968" s="6" t="n"/>
      <c r="F1968" s="6" t="n"/>
      <c r="G1968" s="5" t="n"/>
      <c r="H1968" s="5" t="n"/>
      <c r="I1968" s="6" t="n"/>
      <c r="J1968" s="6" t="n"/>
      <c r="K1968" s="6" t="n"/>
      <c r="L1968" s="6" t="n"/>
      <c r="M1968" s="20" t="n"/>
      <c r="N1968" s="13" t="n"/>
      <c r="O1968" s="30" t="n"/>
      <c r="P1968" s="13" t="n"/>
      <c r="Q1968" s="15" t="n"/>
      <c r="R1968" s="17" t="n"/>
      <c r="S1968" s="17" t="n"/>
      <c r="T1968" s="19">
        <f>(Q1968*P1968)*(1-R1968)</f>
        <v/>
      </c>
    </row>
    <row r="1969" ht="16" customHeight="1">
      <c r="B1969" s="1" t="n">
        <v>26</v>
      </c>
      <c r="C1969" s="5" t="n"/>
      <c r="D1969" s="6" t="n"/>
      <c r="E1969" s="6" t="n"/>
      <c r="F1969" s="6" t="n"/>
      <c r="G1969" s="5" t="n"/>
      <c r="H1969" s="5" t="n"/>
      <c r="I1969" s="6" t="n"/>
      <c r="J1969" s="6" t="n"/>
      <c r="K1969" s="6" t="n"/>
      <c r="L1969" s="6" t="n"/>
      <c r="M1969" s="20" t="n"/>
      <c r="N1969" s="13" t="n"/>
      <c r="O1969" s="30" t="n"/>
      <c r="P1969" s="13" t="n"/>
      <c r="Q1969" s="15" t="n"/>
      <c r="R1969" s="17" t="n"/>
      <c r="S1969" s="17" t="n"/>
      <c r="T1969" s="19">
        <f>(Q1969*P1969)*(1-R1969)</f>
        <v/>
      </c>
    </row>
    <row r="1970" ht="16" customHeight="1">
      <c r="B1970" s="1" t="n">
        <v>27</v>
      </c>
      <c r="C1970" s="5" t="n"/>
      <c r="D1970" s="6" t="n"/>
      <c r="E1970" s="6" t="n"/>
      <c r="F1970" s="6" t="n"/>
      <c r="G1970" s="5" t="n"/>
      <c r="H1970" s="5" t="n"/>
      <c r="I1970" s="6" t="n"/>
      <c r="J1970" s="6" t="n"/>
      <c r="K1970" s="6" t="n"/>
      <c r="L1970" s="13" t="n"/>
      <c r="M1970" s="13" t="n"/>
      <c r="N1970" s="13" t="n"/>
      <c r="O1970" s="13" t="n"/>
      <c r="P1970" s="13" t="n"/>
      <c r="Q1970" s="13" t="n"/>
      <c r="R1970" s="13" t="n"/>
      <c r="S1970" s="13" t="n"/>
      <c r="T1970" s="19">
        <f>(Q1970*P1970)*(1-R1970)</f>
        <v/>
      </c>
    </row>
    <row r="1971" ht="16" customHeight="1">
      <c r="B1971" s="1" t="n">
        <v>28</v>
      </c>
      <c r="C1971" s="5" t="n"/>
      <c r="D1971" s="6" t="n"/>
      <c r="E1971" s="6" t="n"/>
      <c r="F1971" s="6" t="n"/>
      <c r="G1971" s="5" t="n"/>
      <c r="H1971" s="5" t="n"/>
      <c r="I1971" s="6" t="n"/>
      <c r="J1971" s="6" t="n"/>
      <c r="K1971" s="6" t="n"/>
      <c r="L1971" s="6" t="n"/>
      <c r="M1971" s="32" t="n"/>
      <c r="N1971" s="13" t="n"/>
      <c r="O1971" s="30" t="n"/>
      <c r="P1971" s="13" t="n"/>
      <c r="Q1971" s="15" t="n"/>
      <c r="R1971" s="17" t="n"/>
      <c r="S1971" s="17" t="n"/>
      <c r="T1971" s="19">
        <f>(Q1971*P1971)*(1-R1971)</f>
        <v/>
      </c>
    </row>
    <row r="1972" ht="16" customHeight="1">
      <c r="B1972" s="1" t="n">
        <v>35</v>
      </c>
      <c r="C1972" s="5" t="n"/>
      <c r="D1972" s="6" t="n"/>
      <c r="E1972" s="6" t="n"/>
      <c r="F1972" s="6" t="n"/>
      <c r="G1972" s="5" t="n"/>
      <c r="H1972" s="5" t="n"/>
      <c r="I1972" s="6" t="n"/>
      <c r="J1972" s="6" t="n"/>
      <c r="K1972" s="6" t="n"/>
      <c r="L1972" s="6" t="n"/>
      <c r="M1972" s="20" t="n"/>
      <c r="N1972" s="13" t="n"/>
      <c r="O1972" s="30" t="n"/>
      <c r="P1972" s="13" t="n"/>
      <c r="Q1972" s="15" t="n"/>
      <c r="R1972" s="17" t="n"/>
      <c r="S1972" s="17" t="n"/>
      <c r="T1972" s="19">
        <f>(Q1972*P1972)*(1-R1972)</f>
        <v/>
      </c>
    </row>
    <row r="1973" ht="16" customHeight="1">
      <c r="B1973" s="1" t="n">
        <v>36</v>
      </c>
      <c r="C1973" s="5" t="n"/>
      <c r="D1973" s="6" t="n"/>
      <c r="E1973" s="6" t="n"/>
      <c r="F1973" s="6" t="n"/>
      <c r="G1973" s="5" t="n"/>
      <c r="H1973" s="5" t="n"/>
      <c r="I1973" s="6" t="n"/>
      <c r="J1973" s="6" t="n"/>
      <c r="K1973" s="6" t="n"/>
      <c r="L1973" s="6" t="n"/>
      <c r="M1973" s="20" t="n"/>
      <c r="N1973" s="13" t="n"/>
      <c r="O1973" s="30" t="n"/>
      <c r="P1973" s="13" t="n"/>
      <c r="Q1973" s="15" t="n"/>
      <c r="R1973" s="17" t="n"/>
      <c r="S1973" s="17" t="n"/>
      <c r="T1973" s="19">
        <f>(Q1973*P1973)*(1-R1973)</f>
        <v/>
      </c>
    </row>
    <row r="1974" ht="16" customHeight="1">
      <c r="B1974" s="1" t="n">
        <v>37</v>
      </c>
      <c r="C1974" s="5" t="n"/>
      <c r="D1974" s="6" t="n"/>
      <c r="E1974" s="6" t="n"/>
      <c r="F1974" s="6" t="n"/>
      <c r="G1974" s="5" t="n"/>
      <c r="H1974" s="5" t="n"/>
      <c r="I1974" s="6" t="n"/>
      <c r="J1974" s="6" t="n"/>
      <c r="K1974" s="6" t="n"/>
      <c r="L1974" s="6" t="n"/>
      <c r="M1974" s="20" t="n"/>
      <c r="N1974" s="13" t="n"/>
      <c r="O1974" s="30" t="n"/>
      <c r="P1974" s="13" t="n"/>
      <c r="Q1974" s="15" t="n"/>
      <c r="R1974" s="17" t="n"/>
      <c r="S1974" s="17" t="n"/>
      <c r="T1974" s="19">
        <f>(Q1974*P1974)*(1-R1974)</f>
        <v/>
      </c>
    </row>
    <row r="1975" ht="16" customHeight="1">
      <c r="B1975" s="1" t="n">
        <v>38</v>
      </c>
      <c r="C1975" s="5" t="n"/>
      <c r="D1975" s="6" t="n"/>
      <c r="E1975" s="6" t="n"/>
      <c r="F1975" s="6" t="n"/>
      <c r="G1975" s="5" t="n"/>
      <c r="H1975" s="5" t="n"/>
      <c r="I1975" s="6" t="n"/>
      <c r="J1975" s="6" t="n"/>
      <c r="K1975" s="6" t="n"/>
    </row>
    <row r="1976" ht="16" customHeight="1">
      <c r="B1976" s="1" t="n">
        <v>39</v>
      </c>
      <c r="C1976" s="5" t="n"/>
      <c r="D1976" s="6" t="n"/>
      <c r="E1976" s="6" t="n"/>
      <c r="F1976" s="6" t="n"/>
      <c r="G1976" s="5" t="n"/>
      <c r="H1976" s="5" t="n"/>
      <c r="I1976" s="6" t="n"/>
      <c r="J1976" s="6" t="n"/>
      <c r="K1976" s="6" t="n"/>
    </row>
    <row r="1977" ht="16" customHeight="1">
      <c r="B1977" s="1" t="n">
        <v>40</v>
      </c>
      <c r="C1977" s="5" t="n"/>
      <c r="D1977" s="6" t="n"/>
      <c r="E1977" s="6" t="n"/>
      <c r="F1977" s="6" t="n"/>
      <c r="G1977" s="5" t="n"/>
      <c r="H1977" s="5" t="n"/>
      <c r="I1977" s="6" t="n"/>
      <c r="J1977" s="6" t="n"/>
      <c r="K1977" s="6" t="n"/>
    </row>
    <row r="1978" ht="16" customHeight="1">
      <c r="B1978" s="1" t="n">
        <v>41</v>
      </c>
      <c r="C1978" s="5" t="n"/>
      <c r="D1978" s="6" t="n"/>
      <c r="E1978" s="6" t="n"/>
      <c r="F1978" s="6" t="n"/>
      <c r="G1978" s="5" t="n"/>
      <c r="H1978" s="5" t="n"/>
      <c r="I1978" s="6" t="n"/>
      <c r="J1978" s="6" t="n"/>
      <c r="K1978" s="6" t="n"/>
      <c r="L1978" s="6" t="n"/>
      <c r="M1978" s="20" t="n"/>
      <c r="N1978" s="13" t="n"/>
      <c r="O1978" s="30" t="n"/>
      <c r="P1978" s="13" t="n"/>
      <c r="Q1978" s="15" t="n"/>
      <c r="R1978" s="17" t="n"/>
      <c r="S1978" s="17" t="n"/>
      <c r="T1978" s="19" t="n"/>
    </row>
    <row r="1979" ht="16" customHeight="1">
      <c r="B1979" s="1" t="n">
        <v>42</v>
      </c>
      <c r="C1979" s="5" t="n"/>
      <c r="D1979" s="6" t="n"/>
      <c r="E1979" s="6" t="n"/>
      <c r="F1979" s="6" t="n"/>
      <c r="G1979" s="5" t="n"/>
      <c r="H1979" s="5" t="n"/>
      <c r="I1979" s="6" t="n"/>
      <c r="J1979" s="6" t="n"/>
      <c r="K1979" s="6" t="n"/>
      <c r="L1979" s="6" t="n"/>
      <c r="M1979" s="32" t="n"/>
      <c r="N1979" s="13" t="n"/>
      <c r="O1979" s="30" t="n"/>
      <c r="P1979" s="13" t="n"/>
      <c r="Q1979" s="15" t="n"/>
      <c r="R1979" s="17" t="n"/>
      <c r="S1979" s="17" t="n"/>
      <c r="T1979" s="19">
        <f>(Q1979*P1979)*(1-R1979)</f>
        <v/>
      </c>
    </row>
    <row r="1980" ht="16" customHeight="1">
      <c r="B1980" s="1" t="n">
        <v>43</v>
      </c>
      <c r="C1980" s="5" t="n"/>
      <c r="D1980" s="6" t="n"/>
      <c r="E1980" s="6" t="n"/>
      <c r="F1980" s="6" t="n"/>
      <c r="G1980" s="5" t="n"/>
      <c r="H1980" s="5" t="n"/>
      <c r="I1980" s="6" t="n"/>
      <c r="J1980" s="6" t="n"/>
      <c r="K1980" s="6" t="n"/>
      <c r="L1980" s="6" t="n"/>
      <c r="M1980" s="32" t="n"/>
      <c r="N1980" s="13" t="n"/>
      <c r="O1980" s="30" t="n"/>
      <c r="P1980" s="13" t="n"/>
      <c r="Q1980" s="15" t="n"/>
      <c r="R1980" s="17" t="n"/>
      <c r="S1980" s="17" t="n"/>
      <c r="T1980" s="19">
        <f>(Q1980*P1980)*(1-R1980)</f>
        <v/>
      </c>
    </row>
    <row r="1981" ht="16" customHeight="1">
      <c r="B1981" s="1" t="n">
        <v>44</v>
      </c>
      <c r="C1981" s="5" t="n"/>
      <c r="D1981" s="6" t="n"/>
      <c r="E1981" s="6" t="n"/>
      <c r="F1981" s="6" t="n"/>
      <c r="G1981" s="5" t="n"/>
      <c r="H1981" s="5" t="n"/>
      <c r="I1981" s="6" t="n"/>
      <c r="J1981" s="6" t="n"/>
      <c r="K1981" s="6" t="n"/>
      <c r="L1981" s="6" t="n"/>
      <c r="M1981" s="32" t="n"/>
      <c r="N1981" s="13" t="n"/>
      <c r="O1981" s="30" t="n"/>
      <c r="P1981" s="13" t="n"/>
      <c r="Q1981" s="15" t="n"/>
      <c r="R1981" s="17" t="n"/>
      <c r="S1981" s="17" t="n"/>
      <c r="T1981" s="19">
        <f>(Q1981*P1981)*(1-R1981)</f>
        <v/>
      </c>
    </row>
    <row r="1982" ht="16" customHeight="1">
      <c r="B1982" s="1" t="n">
        <v>45</v>
      </c>
      <c r="C1982" s="5" t="n"/>
      <c r="D1982" s="6" t="n"/>
      <c r="E1982" s="6" t="n"/>
      <c r="F1982" s="6" t="n"/>
      <c r="G1982" s="5" t="n"/>
      <c r="H1982" s="5" t="n"/>
      <c r="I1982" s="6" t="n"/>
      <c r="J1982" s="6" t="n"/>
      <c r="K1982" s="6" t="n"/>
      <c r="L1982" s="6" t="n"/>
      <c r="M1982" s="32" t="n"/>
      <c r="N1982" s="13" t="n"/>
      <c r="O1982" s="30" t="n"/>
      <c r="P1982" s="13" t="n"/>
      <c r="Q1982" s="15" t="n"/>
      <c r="R1982" s="17" t="n"/>
      <c r="S1982" s="17" t="n"/>
      <c r="T1982" s="19">
        <f>(Q1982*P1982)*(1-R1982)</f>
        <v/>
      </c>
    </row>
    <row r="1983" ht="16" customHeight="1">
      <c r="B1983" s="1" t="n">
        <v>46</v>
      </c>
      <c r="C1983" s="5" t="n"/>
      <c r="D1983" s="6" t="n"/>
      <c r="E1983" s="6" t="n"/>
      <c r="F1983" s="6" t="n"/>
      <c r="G1983" s="5" t="n"/>
      <c r="H1983" s="5" t="n"/>
      <c r="I1983" s="6" t="n"/>
      <c r="J1983" s="6" t="n"/>
      <c r="K1983" s="6" t="n"/>
      <c r="L1983" s="6" t="n"/>
      <c r="M1983" s="32" t="n"/>
      <c r="N1983" s="13" t="n"/>
      <c r="O1983" s="30" t="n"/>
      <c r="P1983" s="13" t="n"/>
      <c r="Q1983" s="15" t="n"/>
      <c r="R1983" s="17" t="n"/>
      <c r="S1983" s="17" t="n"/>
      <c r="T1983" s="19">
        <f>(Q1983*P1983)*(1-R1983)</f>
        <v/>
      </c>
    </row>
    <row r="1984" ht="16" customHeight="1">
      <c r="B1984" s="1" t="n">
        <v>47</v>
      </c>
      <c r="C1984" s="5" t="n"/>
      <c r="D1984" s="6" t="n"/>
      <c r="E1984" s="6" t="n"/>
      <c r="F1984" s="6" t="n"/>
      <c r="G1984" s="5" t="n"/>
      <c r="H1984" s="5" t="n"/>
      <c r="I1984" s="6" t="n"/>
      <c r="J1984" s="6" t="n"/>
      <c r="K1984" s="6" t="n"/>
      <c r="L1984" s="6" t="n"/>
      <c r="M1984" s="32" t="n"/>
      <c r="N1984" s="13" t="n"/>
      <c r="O1984" s="30" t="n"/>
      <c r="P1984" s="13" t="n"/>
      <c r="Q1984" s="15" t="n"/>
      <c r="R1984" s="17" t="n"/>
      <c r="S1984" s="17" t="n"/>
      <c r="T1984" s="19">
        <f>(Q1984*P1984)*(1-R1984)</f>
        <v/>
      </c>
    </row>
    <row r="1985" ht="16" customHeight="1">
      <c r="B1985" s="1" t="n">
        <v>48</v>
      </c>
      <c r="C1985" s="5" t="n"/>
      <c r="D1985" s="6" t="n"/>
      <c r="E1985" s="6" t="n"/>
      <c r="F1985" s="6" t="n"/>
      <c r="G1985" s="5" t="n"/>
      <c r="H1985" s="5" t="n"/>
      <c r="I1985" s="6" t="n"/>
      <c r="J1985" s="6" t="n"/>
      <c r="K1985" s="6" t="n"/>
      <c r="L1985" s="6" t="n"/>
      <c r="M1985" s="32" t="n"/>
      <c r="N1985" s="13" t="n"/>
      <c r="O1985" s="30" t="n"/>
      <c r="P1985" s="13" t="n"/>
      <c r="Q1985" s="15" t="n"/>
      <c r="R1985" s="17" t="n"/>
      <c r="S1985" s="17" t="n"/>
      <c r="T1985" s="19">
        <f>(Q1985*P1985)*(1-R1985)</f>
        <v/>
      </c>
    </row>
    <row r="1986" ht="16" customHeight="1">
      <c r="B1986" s="1" t="n">
        <v>49</v>
      </c>
      <c r="C1986" s="5" t="n"/>
      <c r="D1986" s="6" t="n"/>
      <c r="E1986" s="6" t="n"/>
      <c r="F1986" s="6" t="n"/>
      <c r="G1986" s="5" t="n"/>
      <c r="H1986" s="5" t="n"/>
      <c r="I1986" s="6" t="n"/>
      <c r="J1986" s="6" t="n"/>
      <c r="K1986" s="6" t="n"/>
      <c r="L1986" s="6" t="n"/>
      <c r="M1986" s="32" t="n"/>
      <c r="N1986" s="13" t="n"/>
      <c r="O1986" s="30" t="n"/>
      <c r="P1986" s="13" t="n"/>
      <c r="Q1986" s="15" t="n"/>
      <c r="R1986" s="17" t="n"/>
      <c r="S1986" s="17" t="n"/>
      <c r="T1986" s="19">
        <f>(Q1986*P1986)*(1-R1986)</f>
        <v/>
      </c>
    </row>
    <row r="1987" ht="16" customHeight="1">
      <c r="B1987" s="1" t="n">
        <v>50</v>
      </c>
      <c r="C1987" s="5" t="n"/>
      <c r="D1987" s="6" t="n"/>
      <c r="E1987" s="6" t="n"/>
      <c r="F1987" s="6" t="n"/>
      <c r="G1987" s="5" t="n"/>
      <c r="H1987" s="5" t="n"/>
      <c r="I1987" s="6" t="n"/>
      <c r="J1987" s="6" t="n"/>
      <c r="K1987" s="6" t="n"/>
      <c r="L1987" s="6" t="n"/>
      <c r="M1987" s="32" t="n"/>
      <c r="N1987" s="13" t="n"/>
      <c r="O1987" s="30" t="n"/>
      <c r="P1987" s="13" t="n"/>
      <c r="Q1987" s="15" t="n"/>
      <c r="R1987" s="17" t="n"/>
      <c r="S1987" s="17" t="n"/>
      <c r="T1987" s="19">
        <f>(Q1987*P1987)*(1-R1987)</f>
        <v/>
      </c>
    </row>
    <row r="1988" ht="16" customHeight="1">
      <c r="B1988" s="1" t="n">
        <v>51</v>
      </c>
      <c r="C1988" s="5" t="n"/>
      <c r="D1988" s="6" t="n"/>
      <c r="E1988" s="6" t="n"/>
      <c r="F1988" s="6" t="n"/>
      <c r="G1988" s="5" t="n"/>
      <c r="H1988" s="5" t="n"/>
      <c r="I1988" s="6" t="n"/>
      <c r="J1988" s="6" t="n"/>
      <c r="K1988" s="6" t="n"/>
      <c r="L1988" s="6" t="n"/>
      <c r="M1988" s="32" t="n"/>
      <c r="N1988" s="13" t="n"/>
      <c r="O1988" s="30" t="n"/>
      <c r="P1988" s="13" t="n"/>
      <c r="Q1988" s="15" t="n"/>
      <c r="R1988" s="17" t="n"/>
      <c r="S1988" s="17" t="n"/>
      <c r="T1988" s="19">
        <f>(Q1988*P1988)*(1-R1988)</f>
        <v/>
      </c>
    </row>
    <row r="1989" ht="16" customHeight="1">
      <c r="B1989" s="1" t="n">
        <v>52</v>
      </c>
      <c r="C1989" s="5" t="n"/>
      <c r="D1989" s="6" t="n"/>
      <c r="E1989" s="6" t="n"/>
      <c r="F1989" s="6" t="n"/>
      <c r="G1989" s="5" t="n"/>
      <c r="H1989" s="5" t="n"/>
      <c r="I1989" s="6" t="n"/>
      <c r="J1989" s="6" t="n"/>
      <c r="K1989" s="6" t="n"/>
      <c r="L1989" s="6" t="n"/>
      <c r="M1989" s="32" t="n"/>
      <c r="N1989" s="13" t="n"/>
      <c r="O1989" s="30" t="n"/>
      <c r="P1989" s="13" t="n"/>
      <c r="Q1989" s="15" t="n"/>
      <c r="R1989" s="17" t="n"/>
      <c r="S1989" s="17" t="n"/>
      <c r="T1989" s="19">
        <f>(Q1989*P1989)*(1-R1989)</f>
        <v/>
      </c>
    </row>
    <row r="1990" ht="16" customHeight="1">
      <c r="B1990" s="1" t="n">
        <v>53</v>
      </c>
      <c r="C1990" s="5" t="n"/>
      <c r="D1990" s="6" t="n"/>
      <c r="E1990" s="6" t="n"/>
      <c r="F1990" s="6" t="n"/>
      <c r="G1990" s="5" t="n"/>
      <c r="H1990" s="5" t="n"/>
      <c r="I1990" s="6" t="n"/>
      <c r="J1990" s="6" t="n"/>
      <c r="K1990" s="6" t="n"/>
      <c r="L1990" s="6" t="n"/>
      <c r="M1990" s="32" t="n"/>
      <c r="N1990" s="13" t="n"/>
      <c r="O1990" s="30" t="n"/>
      <c r="P1990" s="13" t="n"/>
      <c r="Q1990" s="15" t="n"/>
      <c r="R1990" s="17" t="n"/>
      <c r="S1990" s="17" t="n"/>
      <c r="T1990" s="19">
        <f>(Q1990*P1990)*(1-R1990)</f>
        <v/>
      </c>
    </row>
    <row r="1991" ht="16" customHeight="1">
      <c r="B1991" s="1" t="n">
        <v>54</v>
      </c>
      <c r="C1991" s="5" t="n"/>
      <c r="D1991" s="6" t="n"/>
      <c r="E1991" s="6" t="n"/>
      <c r="F1991" s="6" t="n"/>
      <c r="G1991" s="5" t="n"/>
      <c r="H1991" s="5" t="n"/>
      <c r="I1991" s="6" t="n"/>
      <c r="J1991" s="6" t="n"/>
      <c r="K1991" s="6" t="n"/>
      <c r="L1991" s="6" t="n"/>
      <c r="M1991" s="32" t="n"/>
      <c r="N1991" s="13" t="n"/>
      <c r="O1991" s="30" t="n"/>
      <c r="P1991" s="13" t="n"/>
      <c r="Q1991" s="15" t="n"/>
      <c r="R1991" s="17" t="n"/>
      <c r="S1991" s="17" t="n"/>
      <c r="T1991" s="19">
        <f>(Q1991*P1991)*(1-R1991)</f>
        <v/>
      </c>
    </row>
    <row r="1992" ht="16" customHeight="1">
      <c r="B1992" s="1" t="n">
        <v>55</v>
      </c>
      <c r="C1992" s="5" t="n"/>
      <c r="D1992" s="6" t="n"/>
      <c r="E1992" s="6" t="n"/>
      <c r="F1992" s="6" t="n"/>
      <c r="G1992" s="5" t="n"/>
      <c r="H1992" s="5" t="n"/>
      <c r="I1992" s="6" t="n"/>
      <c r="J1992" s="6" t="n"/>
      <c r="K1992" s="6" t="n"/>
      <c r="L1992" s="6" t="n"/>
      <c r="M1992" s="20" t="n"/>
      <c r="N1992" s="13" t="n"/>
      <c r="O1992" s="30" t="n"/>
      <c r="P1992" s="13" t="n"/>
      <c r="Q1992" s="15" t="n"/>
      <c r="R1992" s="17" t="n"/>
      <c r="S1992" s="17" t="n"/>
      <c r="T1992" s="19">
        <f>(Q1992*P1992)*(1-R1992)</f>
        <v/>
      </c>
    </row>
    <row r="1993" ht="16" customHeight="1">
      <c r="B1993" s="1" t="n">
        <v>56</v>
      </c>
      <c r="C1993" s="5" t="n"/>
      <c r="D1993" s="6" t="n"/>
      <c r="E1993" s="6" t="n"/>
      <c r="F1993" s="6" t="n"/>
      <c r="G1993" s="5" t="n"/>
      <c r="H1993" s="5" t="n"/>
      <c r="I1993" s="6" t="n"/>
      <c r="J1993" s="6" t="n"/>
      <c r="K1993" s="6" t="n"/>
      <c r="L1993" s="6" t="n"/>
      <c r="M1993" s="20" t="n"/>
      <c r="N1993" s="13" t="n"/>
      <c r="O1993" s="30" t="n"/>
      <c r="P1993" s="13" t="n"/>
      <c r="Q1993" s="15" t="n"/>
      <c r="R1993" s="17" t="n"/>
      <c r="S1993" s="17" t="n"/>
      <c r="T1993" s="19">
        <f>(Q1993*P1993)*(1-R1993)</f>
        <v/>
      </c>
    </row>
    <row r="1994" ht="16" customHeight="1">
      <c r="B1994" s="1" t="n">
        <v>57</v>
      </c>
      <c r="C1994" s="5" t="n"/>
      <c r="D1994" s="6" t="n"/>
      <c r="E1994" s="6" t="n"/>
      <c r="F1994" s="6" t="n"/>
      <c r="G1994" s="5" t="n"/>
      <c r="H1994" s="5" t="n"/>
      <c r="I1994" s="6" t="n"/>
      <c r="J1994" s="6" t="n"/>
      <c r="K1994" s="6" t="n"/>
      <c r="L1994" s="6" t="n"/>
      <c r="M1994" s="32" t="n"/>
      <c r="N1994" s="13" t="n"/>
      <c r="O1994" s="30" t="n"/>
      <c r="P1994" s="13" t="n"/>
      <c r="Q1994" s="15" t="n"/>
      <c r="R1994" s="17" t="n"/>
      <c r="S1994" s="17" t="n"/>
      <c r="T1994" s="19">
        <f>(Q1994*P1994)*(1-R1994)</f>
        <v/>
      </c>
    </row>
    <row r="1995" ht="16" customHeight="1">
      <c r="B1995" s="1" t="n">
        <v>58</v>
      </c>
      <c r="C1995" s="5" t="n"/>
      <c r="D1995" s="6" t="n"/>
      <c r="E1995" s="6" t="n"/>
      <c r="F1995" s="6" t="n"/>
      <c r="G1995" s="5" t="n"/>
      <c r="H1995" s="5" t="n"/>
      <c r="I1995" s="6" t="n"/>
      <c r="J1995" s="6" t="n"/>
      <c r="K1995" s="6" t="n"/>
      <c r="L1995" s="6" t="n"/>
      <c r="M1995" s="32" t="n"/>
      <c r="N1995" s="13" t="n"/>
      <c r="O1995" s="30" t="n"/>
      <c r="P1995" s="13" t="n"/>
      <c r="Q1995" s="15" t="n"/>
      <c r="R1995" s="17" t="n"/>
      <c r="S1995" s="17" t="n"/>
      <c r="T1995" s="19">
        <f>(Q1995*P1995)*(1-R1995)</f>
        <v/>
      </c>
    </row>
    <row r="1996" ht="16" customHeight="1">
      <c r="B1996" s="1" t="n">
        <v>1</v>
      </c>
      <c r="C1996" s="5" t="n"/>
      <c r="D1996" s="6" t="n"/>
      <c r="E1996" s="6" t="n"/>
      <c r="F1996" s="6" t="n"/>
      <c r="G1996" s="5" t="n"/>
      <c r="H1996" s="5" t="n"/>
      <c r="I1996" s="6" t="n"/>
      <c r="J1996" s="6" t="n"/>
      <c r="K1996" s="6" t="n"/>
      <c r="L1996" s="6" t="n"/>
      <c r="M1996" s="20" t="n"/>
      <c r="N1996" s="13" t="n"/>
      <c r="O1996" s="30" t="n"/>
      <c r="P1996" s="13" t="n"/>
      <c r="Q1996" s="15" t="n"/>
      <c r="R1996" s="17" t="n"/>
      <c r="S1996" s="17" t="n"/>
      <c r="T1996" s="19">
        <f>(Q1996*P1996)*(1-R1996)</f>
        <v/>
      </c>
    </row>
    <row r="1997" ht="16" customHeight="1">
      <c r="B1997" s="1" t="n">
        <v>2</v>
      </c>
      <c r="C1997" s="5" t="n"/>
      <c r="D1997" s="6" t="n"/>
      <c r="E1997" s="6" t="n"/>
      <c r="F1997" s="6" t="n"/>
      <c r="G1997" s="5" t="n"/>
      <c r="H1997" s="5" t="n"/>
      <c r="I1997" s="6" t="n"/>
      <c r="J1997" s="6" t="n"/>
      <c r="K1997" s="6" t="n"/>
      <c r="L1997" s="6" t="n"/>
      <c r="M1997" s="20" t="n"/>
      <c r="N1997" s="13" t="n"/>
      <c r="O1997" s="30" t="n"/>
      <c r="P1997" s="13" t="n"/>
      <c r="Q1997" s="15" t="n"/>
      <c r="R1997" s="17" t="n"/>
      <c r="S1997" s="17" t="n"/>
      <c r="T1997" s="19">
        <f>(Q1997*P1997)*(1-R1997)</f>
        <v/>
      </c>
    </row>
    <row r="1998" ht="16" customHeight="1">
      <c r="B1998" s="1" t="n">
        <v>3</v>
      </c>
      <c r="C1998" s="5" t="n"/>
      <c r="D1998" s="6" t="n"/>
      <c r="E1998" s="6" t="n"/>
      <c r="F1998" s="6" t="n"/>
      <c r="G1998" s="5" t="n"/>
      <c r="H1998" s="5" t="n"/>
      <c r="I1998" s="6" t="n"/>
      <c r="J1998" s="6" t="n"/>
      <c r="K1998" s="6" t="n"/>
      <c r="L1998" s="6" t="n"/>
      <c r="M1998" s="20" t="n"/>
      <c r="N1998" s="13" t="n"/>
      <c r="O1998" s="30" t="n"/>
      <c r="P1998" s="13" t="n"/>
      <c r="Q1998" s="15" t="n"/>
      <c r="R1998" s="17" t="n"/>
      <c r="S1998" s="17" t="n"/>
      <c r="T1998" s="19">
        <f>(Q1998*P1998)*(1-R1998)</f>
        <v/>
      </c>
    </row>
    <row r="1999" ht="16" customHeight="1">
      <c r="B1999" s="1" t="n">
        <v>4</v>
      </c>
      <c r="C1999" s="5" t="n"/>
      <c r="D1999" s="6" t="n"/>
      <c r="E1999" s="6" t="n"/>
      <c r="F1999" s="6" t="n"/>
      <c r="G1999" s="5" t="n"/>
      <c r="H1999" s="5" t="n"/>
      <c r="I1999" s="6" t="n"/>
      <c r="J1999" s="6" t="n"/>
      <c r="K1999" s="6" t="n"/>
      <c r="L1999" s="6" t="n"/>
      <c r="M1999" s="20" t="n"/>
      <c r="N1999" s="13" t="n"/>
      <c r="O1999" s="30" t="n"/>
      <c r="P1999" s="13" t="n"/>
      <c r="Q1999" s="15" t="n"/>
      <c r="R1999" s="17" t="n"/>
      <c r="S1999" s="17" t="n"/>
      <c r="T1999" s="19">
        <f>(Q1999*P1999)*(1-R1999)</f>
        <v/>
      </c>
    </row>
    <row r="2000" ht="16" customHeight="1">
      <c r="B2000" s="1" t="n">
        <v>5</v>
      </c>
      <c r="C2000" s="5" t="n"/>
      <c r="D2000" s="6" t="n"/>
      <c r="E2000" s="6" t="n"/>
      <c r="F2000" s="6" t="n"/>
      <c r="G2000" s="5" t="n"/>
      <c r="H2000" s="5" t="n"/>
      <c r="I2000" s="6" t="n"/>
      <c r="J2000" s="6" t="n"/>
      <c r="K2000" s="6" t="n"/>
      <c r="L2000" s="6" t="n"/>
      <c r="M2000" s="20" t="n"/>
      <c r="N2000" s="13" t="n"/>
      <c r="O2000" s="30" t="n"/>
      <c r="P2000" s="13" t="n"/>
      <c r="Q2000" s="15" t="n"/>
      <c r="R2000" s="17" t="n"/>
      <c r="S2000" s="17" t="n"/>
      <c r="T2000" s="19">
        <f>(Q2000*P2000)*(1-R2000)</f>
        <v/>
      </c>
    </row>
    <row r="2001" ht="16" customHeight="1">
      <c r="B2001" s="1" t="n">
        <v>6</v>
      </c>
      <c r="C2001" s="5" t="n"/>
      <c r="D2001" s="6" t="n"/>
      <c r="E2001" s="6" t="n"/>
      <c r="F2001" s="6" t="n"/>
      <c r="G2001" s="5" t="n"/>
      <c r="H2001" s="5" t="n"/>
      <c r="I2001" s="6" t="n"/>
      <c r="J2001" s="6" t="n"/>
      <c r="K2001" s="6" t="n"/>
      <c r="L2001" s="6" t="n"/>
      <c r="M2001" s="20" t="n"/>
      <c r="N2001" s="13" t="n"/>
      <c r="O2001" s="30" t="n"/>
      <c r="P2001" s="13" t="n"/>
      <c r="Q2001" s="15" t="n"/>
      <c r="R2001" s="17" t="n"/>
      <c r="S2001" s="17" t="n"/>
      <c r="T2001" s="19">
        <f>(Q2001*P2001)*(1-R2001)</f>
        <v/>
      </c>
    </row>
    <row r="2002" ht="16" customHeight="1">
      <c r="B2002" s="1" t="n">
        <v>7</v>
      </c>
      <c r="C2002" s="5" t="n"/>
      <c r="D2002" s="6" t="n"/>
      <c r="E2002" s="6" t="n"/>
      <c r="F2002" s="6" t="n"/>
      <c r="G2002" s="5" t="n"/>
      <c r="H2002" s="5" t="n"/>
      <c r="I2002" s="6" t="n"/>
      <c r="J2002" s="6" t="n"/>
      <c r="K2002" s="6" t="n"/>
      <c r="L2002" s="6" t="n"/>
      <c r="M2002" s="20" t="n"/>
      <c r="N2002" s="13" t="n"/>
      <c r="O2002" s="30" t="n"/>
      <c r="P2002" s="13" t="n"/>
      <c r="Q2002" s="15" t="n"/>
      <c r="R2002" s="17" t="n"/>
      <c r="S2002" s="17" t="n"/>
      <c r="T2002" s="19">
        <f>(Q2002*P2002)*(1-R2002)</f>
        <v/>
      </c>
    </row>
    <row r="2003" ht="16" customHeight="1">
      <c r="B2003" s="1" t="n">
        <v>8</v>
      </c>
      <c r="C2003" s="5" t="n"/>
      <c r="D2003" s="6" t="n"/>
      <c r="E2003" s="6" t="n"/>
      <c r="F2003" s="6" t="n"/>
      <c r="G2003" s="5" t="n"/>
      <c r="H2003" s="5" t="n"/>
      <c r="I2003" s="6" t="n"/>
      <c r="J2003" s="6" t="n"/>
      <c r="K2003" s="6" t="n"/>
      <c r="L2003" s="6" t="n"/>
      <c r="M2003" s="20" t="n"/>
      <c r="N2003" s="13" t="n"/>
      <c r="O2003" s="30" t="n"/>
      <c r="P2003" s="13" t="n"/>
      <c r="Q2003" s="15" t="n"/>
      <c r="R2003" s="17" t="n"/>
      <c r="S2003" s="17" t="n"/>
      <c r="T2003" s="19">
        <f>(Q2003*P2003)*(1-R2003)</f>
        <v/>
      </c>
    </row>
    <row r="2004" ht="16" customHeight="1">
      <c r="B2004" s="1" t="n">
        <v>9</v>
      </c>
      <c r="C2004" s="5" t="n"/>
      <c r="D2004" s="6" t="n"/>
      <c r="E2004" s="6" t="n"/>
      <c r="F2004" s="6" t="n"/>
      <c r="G2004" s="5" t="n"/>
      <c r="H2004" s="5" t="n"/>
      <c r="I2004" s="6" t="n"/>
      <c r="J2004" s="6" t="n"/>
      <c r="K2004" s="6" t="n"/>
      <c r="L2004" s="6" t="n"/>
      <c r="M2004" s="20" t="n"/>
      <c r="N2004" s="13" t="n"/>
      <c r="O2004" s="30" t="n"/>
      <c r="P2004" s="13" t="n"/>
      <c r="Q2004" s="15" t="n"/>
      <c r="R2004" s="17" t="n"/>
      <c r="S2004" s="17" t="n"/>
      <c r="T2004" s="19">
        <f>(Q2004*P2004)*(1-R2004)</f>
        <v/>
      </c>
    </row>
    <row r="2005" ht="16" customHeight="1">
      <c r="B2005" s="1" t="n">
        <v>10</v>
      </c>
      <c r="C2005" s="5" t="n"/>
      <c r="D2005" s="6" t="n"/>
      <c r="E2005" s="6" t="n"/>
      <c r="F2005" s="6" t="n"/>
      <c r="G2005" s="5" t="n"/>
      <c r="H2005" s="5" t="n"/>
      <c r="I2005" s="6" t="n"/>
      <c r="J2005" s="6" t="n"/>
      <c r="K2005" s="6" t="n"/>
      <c r="L2005" s="6" t="n"/>
      <c r="M2005" s="20" t="n"/>
      <c r="N2005" s="13" t="n"/>
      <c r="O2005" s="30" t="n"/>
      <c r="P2005" s="13" t="n"/>
      <c r="Q2005" s="15" t="n"/>
      <c r="R2005" s="17" t="n"/>
      <c r="S2005" s="17" t="n"/>
      <c r="T2005" s="19">
        <f>(Q2005*P2005)*(1-R2005)</f>
        <v/>
      </c>
    </row>
    <row r="2006" ht="16" customHeight="1">
      <c r="B2006" s="1" t="n">
        <v>11</v>
      </c>
      <c r="C2006" s="5" t="n"/>
      <c r="D2006" s="6" t="n"/>
      <c r="E2006" s="6" t="n"/>
      <c r="F2006" s="6" t="n"/>
      <c r="G2006" s="5" t="n"/>
      <c r="H2006" s="5" t="n"/>
      <c r="I2006" s="6" t="n"/>
      <c r="J2006" s="6" t="n"/>
      <c r="K2006" s="6" t="n"/>
      <c r="L2006" s="6" t="n"/>
      <c r="M2006" s="20" t="n"/>
      <c r="N2006" s="13" t="n"/>
      <c r="O2006" s="30" t="n"/>
      <c r="P2006" s="13" t="n"/>
      <c r="Q2006" s="15" t="n"/>
      <c r="R2006" s="17" t="n"/>
      <c r="S2006" s="17" t="n"/>
      <c r="T2006" s="19">
        <f>(Q2006*P2006)*(1-R2006)</f>
        <v/>
      </c>
    </row>
    <row r="2007" ht="16" customHeight="1">
      <c r="B2007" s="1" t="n">
        <v>12</v>
      </c>
      <c r="C2007" s="5" t="n"/>
      <c r="D2007" s="6" t="n"/>
      <c r="E2007" s="6" t="n"/>
      <c r="F2007" s="6" t="n"/>
      <c r="G2007" s="5" t="n"/>
      <c r="H2007" s="5" t="n"/>
      <c r="I2007" s="6" t="n"/>
      <c r="J2007" s="6" t="n"/>
      <c r="K2007" s="6" t="n"/>
      <c r="L2007" s="6" t="inlineStr">
        <is>
          <t>Ormat</t>
        </is>
      </c>
      <c r="M2007" s="20" t="inlineStr">
        <is>
          <t>955.070.841.1</t>
        </is>
      </c>
      <c r="N2007" s="20" t="inlineStr">
        <is>
          <t>AJ22-1201</t>
        </is>
      </c>
      <c r="O2007" s="30" t="inlineStr">
        <is>
          <t>V</t>
        </is>
      </c>
      <c r="P2007" s="13" t="n">
        <v>1</v>
      </c>
      <c r="Q2007" s="15" t="n">
        <v>308</v>
      </c>
      <c r="R2007" s="17" t="n">
        <v>0</v>
      </c>
      <c r="S2007" s="17" t="n"/>
      <c r="T2007" s="19">
        <f>(Q2007*P2007)*(1-R2007)</f>
        <v/>
      </c>
    </row>
    <row r="2008" ht="16" customHeight="1">
      <c r="B2008" s="1" t="n">
        <v>13</v>
      </c>
      <c r="C2008" s="5" t="n"/>
      <c r="D2008" s="6" t="n"/>
      <c r="E2008" s="6" t="n"/>
      <c r="F2008" s="6" t="n"/>
      <c r="G2008" s="5" t="n"/>
      <c r="H2008" s="5" t="n"/>
      <c r="I2008" s="6" t="n"/>
      <c r="J2008" s="6" t="n"/>
      <c r="K2008" s="6" t="n"/>
      <c r="L2008" s="6" t="n"/>
      <c r="M2008" s="20" t="n"/>
      <c r="N2008" s="13" t="n"/>
      <c r="O2008" s="30" t="n"/>
      <c r="P2008" s="13" t="n"/>
      <c r="Q2008" s="15" t="n"/>
      <c r="R2008" s="17" t="n"/>
      <c r="S2008" s="17" t="n"/>
      <c r="T2008" s="19">
        <f>(Q2008*P2008)*(1-R2008)</f>
        <v/>
      </c>
    </row>
    <row r="2009" ht="16" customHeight="1">
      <c r="B2009" s="1" t="n">
        <v>14</v>
      </c>
      <c r="C2009" s="5" t="n"/>
      <c r="D2009" s="6" t="n"/>
      <c r="E2009" s="6" t="n"/>
      <c r="F2009" s="6" t="n"/>
      <c r="G2009" s="5" t="n"/>
      <c r="H2009" s="5" t="n"/>
      <c r="I2009" s="6" t="n"/>
      <c r="J2009" s="6" t="n"/>
      <c r="K2009" s="6" t="n"/>
      <c r="L2009" s="6" t="n"/>
      <c r="M2009" s="20" t="n"/>
      <c r="N2009" s="13" t="n"/>
      <c r="O2009" s="30" t="n"/>
      <c r="P2009" s="13" t="n"/>
      <c r="Q2009" s="15" t="n"/>
      <c r="R2009" s="17" t="n"/>
      <c r="S2009" s="17" t="n"/>
      <c r="T2009" s="19">
        <f>(Q2009*P2009)*(1-R2009)</f>
        <v/>
      </c>
    </row>
    <row r="2010" ht="16" customHeight="1">
      <c r="B2010" s="1" t="n">
        <v>15</v>
      </c>
      <c r="C2010" s="5" t="n"/>
      <c r="D2010" s="6" t="n"/>
      <c r="E2010" s="6" t="n"/>
      <c r="F2010" s="6" t="n"/>
      <c r="G2010" s="5" t="n"/>
      <c r="H2010" s="5" t="n"/>
      <c r="I2010" s="6" t="n"/>
      <c r="J2010" s="6" t="n"/>
      <c r="K2010" s="6" t="n"/>
      <c r="L2010" s="6" t="n"/>
      <c r="M2010" s="20" t="n"/>
      <c r="N2010" s="13" t="n"/>
      <c r="O2010" s="30" t="n"/>
      <c r="P2010" s="13" t="n"/>
      <c r="Q2010" s="15" t="n"/>
      <c r="R2010" s="17" t="n"/>
      <c r="S2010" s="17" t="n"/>
      <c r="T2010" s="19">
        <f>(Q2010*P2010)*(1-R2010)</f>
        <v/>
      </c>
    </row>
    <row r="2011" ht="16" customHeight="1">
      <c r="B2011" s="1" t="n">
        <v>16</v>
      </c>
      <c r="C2011" s="5" t="n"/>
      <c r="D2011" s="6" t="n"/>
      <c r="E2011" s="6" t="n"/>
      <c r="F2011" s="6" t="n"/>
      <c r="G2011" s="5" t="n"/>
      <c r="H2011" s="5" t="n"/>
      <c r="I2011" s="6" t="n"/>
      <c r="J2011" s="6" t="n"/>
      <c r="K2011" s="6" t="n"/>
      <c r="L2011" s="6" t="n"/>
      <c r="M2011" s="20" t="n"/>
      <c r="N2011" s="13" t="n"/>
      <c r="O2011" s="30" t="n"/>
      <c r="P2011" s="13" t="n"/>
      <c r="Q2011" s="15" t="n"/>
      <c r="R2011" s="17" t="n"/>
      <c r="S2011" s="17" t="n"/>
      <c r="T2011" s="19">
        <f>(Q2011*P2011)*(1-R2011)</f>
        <v/>
      </c>
    </row>
    <row r="2012" ht="16" customHeight="1">
      <c r="B2012" s="1" t="n">
        <v>17</v>
      </c>
      <c r="C2012" s="5" t="n"/>
      <c r="D2012" s="6" t="n"/>
      <c r="E2012" s="6" t="n"/>
      <c r="F2012" s="6" t="n"/>
      <c r="G2012" s="5" t="n"/>
      <c r="H2012" s="5" t="n"/>
      <c r="I2012" s="6" t="n"/>
      <c r="J2012" s="6" t="n"/>
      <c r="K2012" s="6" t="n"/>
      <c r="L2012" s="6" t="n"/>
      <c r="M2012" s="20" t="n"/>
      <c r="N2012" s="13" t="n"/>
      <c r="O2012" s="30" t="n"/>
      <c r="P2012" s="13" t="n"/>
      <c r="Q2012" s="15" t="n"/>
      <c r="R2012" s="17" t="n"/>
      <c r="S2012" s="17" t="n"/>
      <c r="T2012" s="19">
        <f>(Q2012*P2012)*(1-R2012)</f>
        <v/>
      </c>
    </row>
    <row r="2013" ht="16" customHeight="1">
      <c r="B2013" s="1" t="n">
        <v>18</v>
      </c>
      <c r="C2013" s="5" t="n"/>
      <c r="D2013" s="6" t="n"/>
      <c r="E2013" s="6" t="n"/>
      <c r="F2013" s="6" t="n"/>
      <c r="G2013" s="5" t="n"/>
      <c r="H2013" s="5" t="n"/>
      <c r="I2013" s="6" t="n"/>
      <c r="J2013" s="6" t="n"/>
      <c r="K2013" s="6" t="n"/>
      <c r="L2013" s="6" t="n"/>
      <c r="M2013" s="20" t="n"/>
      <c r="N2013" s="13" t="n"/>
      <c r="O2013" s="30" t="n"/>
      <c r="P2013" s="13" t="n"/>
      <c r="Q2013" s="15" t="n"/>
      <c r="R2013" s="17" t="n"/>
      <c r="S2013" s="17" t="n"/>
      <c r="T2013" s="19">
        <f>(Q2013*P2013)*(1-R2013)</f>
        <v/>
      </c>
    </row>
    <row r="2014" ht="16" customHeight="1">
      <c r="B2014" s="1" t="n">
        <v>19</v>
      </c>
      <c r="C2014" s="5" t="n"/>
      <c r="D2014" s="6" t="n"/>
      <c r="E2014" s="6" t="n"/>
      <c r="F2014" s="6" t="n"/>
      <c r="G2014" s="5" t="n"/>
      <c r="H2014" s="5" t="n"/>
      <c r="I2014" s="6" t="n"/>
      <c r="J2014" s="6" t="n"/>
      <c r="K2014" s="6" t="n"/>
      <c r="L2014" s="6" t="n"/>
      <c r="M2014" s="20" t="n"/>
      <c r="N2014" s="13" t="n"/>
      <c r="O2014" s="30" t="n"/>
      <c r="P2014" s="13" t="n"/>
      <c r="Q2014" s="15" t="n"/>
      <c r="R2014" s="17" t="n"/>
      <c r="S2014" s="17" t="n"/>
      <c r="T2014" s="19">
        <f>(Q2014*P2014)*(1-R2014)</f>
        <v/>
      </c>
    </row>
    <row r="2015" ht="16" customHeight="1">
      <c r="B2015" s="1" t="n">
        <v>20</v>
      </c>
      <c r="C2015" s="5" t="n"/>
      <c r="D2015" s="6" t="n"/>
      <c r="E2015" s="6" t="n"/>
      <c r="F2015" s="6" t="n"/>
      <c r="G2015" s="5" t="n"/>
      <c r="H2015" s="5" t="n"/>
      <c r="I2015" s="6" t="n"/>
      <c r="J2015" s="6" t="n"/>
      <c r="K2015" s="6" t="n"/>
      <c r="L2015" s="6" t="n"/>
      <c r="M2015" s="20" t="n"/>
      <c r="N2015" s="13" t="n"/>
      <c r="O2015" s="30" t="n"/>
      <c r="P2015" s="13" t="n"/>
      <c r="Q2015" s="15" t="n"/>
      <c r="R2015" s="17" t="n"/>
      <c r="S2015" s="17" t="n"/>
      <c r="T2015" s="19">
        <f>(Q2015*P2015)*(1-R2015)</f>
        <v/>
      </c>
    </row>
    <row r="2016" ht="16" customHeight="1">
      <c r="B2016" s="1" t="n">
        <v>21</v>
      </c>
      <c r="C2016" s="5" t="n"/>
      <c r="D2016" s="6" t="n"/>
      <c r="E2016" s="6" t="n"/>
      <c r="F2016" s="6" t="n"/>
      <c r="G2016" s="5" t="n"/>
      <c r="H2016" s="5" t="n"/>
      <c r="I2016" s="6" t="n"/>
      <c r="J2016" s="6" t="n"/>
      <c r="K2016" s="6" t="n"/>
      <c r="L2016" s="6" t="n"/>
      <c r="M2016" s="20" t="n"/>
      <c r="N2016" s="13" t="n"/>
      <c r="O2016" s="30" t="n"/>
      <c r="P2016" s="13" t="n"/>
      <c r="Q2016" s="15" t="n"/>
      <c r="R2016" s="17" t="n"/>
      <c r="S2016" s="17" t="n"/>
      <c r="T2016" s="19">
        <f>(Q2016*P2016)*(1-R2016)</f>
        <v/>
      </c>
    </row>
    <row r="2017" ht="16" customHeight="1">
      <c r="B2017" s="1" t="n">
        <v>22</v>
      </c>
      <c r="C2017" s="5" t="n"/>
      <c r="D2017" s="6" t="n"/>
      <c r="E2017" s="6" t="n"/>
      <c r="F2017" s="6" t="n"/>
      <c r="G2017" s="5" t="n"/>
      <c r="H2017" s="5" t="n"/>
      <c r="I2017" s="6" t="n"/>
      <c r="J2017" s="6" t="n"/>
      <c r="K2017" s="6" t="n"/>
      <c r="L2017" s="6" t="n"/>
      <c r="M2017" s="20" t="n"/>
      <c r="N2017" s="13" t="n"/>
      <c r="O2017" s="30" t="n"/>
      <c r="P2017" s="13" t="n"/>
      <c r="Q2017" s="15" t="n"/>
      <c r="R2017" s="17" t="n"/>
      <c r="S2017" s="17" t="n"/>
      <c r="T2017" s="19">
        <f>(Q2017*P2017)*(1-R2017)</f>
        <v/>
      </c>
    </row>
    <row r="2018" ht="16" customHeight="1">
      <c r="B2018" s="1" t="n">
        <v>23</v>
      </c>
      <c r="C2018" s="5" t="n"/>
      <c r="D2018" s="6" t="n"/>
      <c r="E2018" s="6" t="n"/>
      <c r="F2018" s="6" t="n"/>
      <c r="G2018" s="5" t="n"/>
      <c r="H2018" s="5" t="n"/>
      <c r="I2018" s="6" t="n"/>
      <c r="J2018" s="6" t="n"/>
      <c r="K2018" s="6" t="n"/>
      <c r="L2018" s="6" t="n"/>
      <c r="M2018" s="20" t="n"/>
      <c r="N2018" s="13" t="n"/>
      <c r="O2018" s="30" t="n"/>
      <c r="P2018" s="13" t="n"/>
      <c r="Q2018" s="15" t="n"/>
      <c r="R2018" s="17" t="n"/>
      <c r="S2018" s="17" t="n"/>
      <c r="T2018" s="19" t="n"/>
    </row>
    <row r="2019" ht="16" customHeight="1">
      <c r="B2019" s="1" t="n">
        <v>24</v>
      </c>
      <c r="C2019" s="5" t="n"/>
      <c r="D2019" s="6" t="n"/>
      <c r="E2019" s="6" t="n"/>
      <c r="F2019" s="6" t="n"/>
      <c r="G2019" s="5" t="n"/>
      <c r="H2019" s="5" t="n"/>
      <c r="I2019" s="6" t="n"/>
      <c r="J2019" s="6" t="n"/>
      <c r="K2019" s="6" t="n"/>
      <c r="L2019" s="6" t="n"/>
      <c r="M2019" s="20" t="n"/>
      <c r="N2019" s="13" t="n"/>
      <c r="O2019" s="30" t="n"/>
      <c r="P2019" s="13" t="n"/>
      <c r="Q2019" s="15" t="n"/>
      <c r="R2019" s="17" t="n"/>
      <c r="S2019" s="17" t="n"/>
      <c r="T2019" s="19">
        <f>(Q2019*P2019)*(1-R2019)</f>
        <v/>
      </c>
    </row>
    <row r="2020" ht="16" customHeight="1">
      <c r="B2020" s="1" t="n">
        <v>25</v>
      </c>
      <c r="C2020" s="5" t="n"/>
      <c r="D2020" s="6" t="n"/>
      <c r="E2020" s="6" t="n"/>
      <c r="F2020" s="6" t="n"/>
      <c r="G2020" s="5" t="n"/>
      <c r="H2020" s="5" t="n"/>
      <c r="I2020" s="6" t="n"/>
      <c r="J2020" s="6" t="n"/>
      <c r="K2020" s="6" t="n"/>
      <c r="L2020" s="6" t="n"/>
      <c r="M2020" s="20" t="n"/>
      <c r="N2020" s="13" t="n"/>
      <c r="O2020" s="30" t="n"/>
      <c r="P2020" s="13" t="n"/>
      <c r="Q2020" s="15" t="n"/>
      <c r="R2020" s="17" t="n"/>
      <c r="S2020" s="17" t="n"/>
      <c r="T2020" s="19">
        <f>(Q2020*P2020)*(1-R2020)</f>
        <v/>
      </c>
    </row>
    <row r="2021" ht="16" customHeight="1">
      <c r="B2021" s="1" t="n">
        <v>26</v>
      </c>
      <c r="C2021" s="5" t="n"/>
      <c r="D2021" s="6" t="n"/>
      <c r="E2021" s="6" t="n"/>
      <c r="F2021" s="6" t="n"/>
      <c r="G2021" s="5" t="n"/>
      <c r="H2021" s="5" t="n"/>
      <c r="I2021" s="6" t="n"/>
      <c r="J2021" s="6" t="n"/>
      <c r="K2021" s="6" t="n"/>
      <c r="L2021" s="6" t="n"/>
      <c r="M2021" s="20" t="n"/>
      <c r="N2021" s="13" t="n"/>
      <c r="O2021" s="30" t="n"/>
      <c r="P2021" s="13" t="n"/>
      <c r="Q2021" s="15" t="n"/>
      <c r="R2021" s="17" t="n"/>
      <c r="S2021" s="17" t="n"/>
      <c r="T2021" s="19">
        <f>(Q2021*P2021)*(1-R2021)</f>
        <v/>
      </c>
    </row>
    <row r="2022" ht="16" customHeight="1">
      <c r="B2022" s="1" t="n">
        <v>27</v>
      </c>
      <c r="C2022" s="5" t="n"/>
      <c r="D2022" s="6" t="n"/>
      <c r="E2022" s="6" t="n"/>
      <c r="F2022" s="6" t="n"/>
      <c r="G2022" s="5" t="n"/>
      <c r="H2022" s="5" t="n"/>
      <c r="I2022" s="6" t="n"/>
      <c r="J2022" s="6" t="n"/>
      <c r="K2022" s="6" t="n"/>
      <c r="L2022" s="13" t="n"/>
      <c r="M2022" s="13" t="n"/>
      <c r="N2022" s="13" t="n"/>
      <c r="O2022" s="13" t="n"/>
      <c r="P2022" s="13" t="n"/>
      <c r="Q2022" s="13" t="n"/>
      <c r="R2022" s="13" t="n"/>
      <c r="S2022" s="13" t="n"/>
      <c r="T2022" s="19">
        <f>(Q2022*P2022)*(1-R2022)</f>
        <v/>
      </c>
    </row>
    <row r="2023" ht="16" customHeight="1">
      <c r="B2023" s="1" t="n">
        <v>28</v>
      </c>
      <c r="C2023" s="5" t="n"/>
      <c r="D2023" s="6" t="n"/>
      <c r="E2023" s="6" t="n"/>
      <c r="F2023" s="6" t="n"/>
      <c r="G2023" s="5" t="n"/>
      <c r="H2023" s="5" t="n"/>
      <c r="I2023" s="6" t="n"/>
      <c r="J2023" s="6" t="n"/>
      <c r="K2023" s="6" t="n"/>
      <c r="L2023" s="6" t="n"/>
      <c r="M2023" s="32" t="n"/>
      <c r="N2023" s="13" t="n"/>
      <c r="O2023" s="30" t="n"/>
      <c r="P2023" s="13" t="n"/>
      <c r="Q2023" s="15" t="n"/>
      <c r="R2023" s="17" t="n"/>
      <c r="S2023" s="17" t="n"/>
      <c r="T2023" s="19">
        <f>(Q2023*P2023)*(1-R2023)</f>
        <v/>
      </c>
    </row>
    <row r="2024" ht="16" customHeight="1">
      <c r="B2024" s="1" t="n">
        <v>35</v>
      </c>
      <c r="C2024" s="5" t="n"/>
      <c r="D2024" s="6" t="n"/>
      <c r="E2024" s="6" t="n"/>
      <c r="F2024" s="6" t="n"/>
      <c r="G2024" s="5" t="n"/>
      <c r="H2024" s="5" t="n"/>
      <c r="I2024" s="6" t="n"/>
      <c r="J2024" s="6" t="n"/>
      <c r="K2024" s="6" t="n"/>
      <c r="L2024" s="6" t="n"/>
      <c r="M2024" s="20" t="n"/>
      <c r="N2024" s="13" t="n"/>
      <c r="O2024" s="30" t="n"/>
      <c r="P2024" s="13" t="n"/>
      <c r="Q2024" s="15" t="n"/>
      <c r="R2024" s="17" t="n"/>
      <c r="S2024" s="17" t="n"/>
      <c r="T2024" s="19">
        <f>(Q2024*P2024)*(1-R2024)</f>
        <v/>
      </c>
    </row>
    <row r="2025" ht="16" customHeight="1">
      <c r="B2025" s="1" t="n">
        <v>36</v>
      </c>
      <c r="C2025" s="5" t="n"/>
      <c r="D2025" s="6" t="n"/>
      <c r="E2025" s="6" t="n"/>
      <c r="F2025" s="6" t="n"/>
      <c r="G2025" s="5" t="n"/>
      <c r="H2025" s="5" t="n"/>
      <c r="I2025" s="6" t="n"/>
      <c r="J2025" s="6" t="n"/>
      <c r="K2025" s="6" t="n"/>
      <c r="L2025" s="6" t="n"/>
      <c r="M2025" s="20" t="n"/>
      <c r="N2025" s="13" t="n"/>
      <c r="O2025" s="30" t="n"/>
      <c r="P2025" s="13" t="n"/>
      <c r="Q2025" s="15" t="n"/>
      <c r="R2025" s="17" t="n"/>
      <c r="S2025" s="17" t="n"/>
      <c r="T2025" s="19">
        <f>(Q2025*P2025)*(1-R2025)</f>
        <v/>
      </c>
    </row>
    <row r="2026" ht="16" customHeight="1">
      <c r="B2026" s="1" t="n">
        <v>37</v>
      </c>
      <c r="C2026" s="5" t="n"/>
      <c r="D2026" s="6" t="n"/>
      <c r="E2026" s="6" t="n"/>
      <c r="F2026" s="6" t="n"/>
      <c r="G2026" s="5" t="n"/>
      <c r="H2026" s="5" t="n"/>
      <c r="I2026" s="6" t="n"/>
      <c r="J2026" s="6" t="n"/>
      <c r="K2026" s="6" t="n"/>
      <c r="L2026" s="6" t="n"/>
      <c r="M2026" s="20" t="n"/>
      <c r="N2026" s="13" t="n"/>
      <c r="O2026" s="30" t="n"/>
      <c r="P2026" s="13" t="n"/>
      <c r="Q2026" s="15" t="n"/>
      <c r="R2026" s="17" t="n"/>
      <c r="S2026" s="17" t="n"/>
      <c r="T2026" s="19">
        <f>(Q2026*P2026)*(1-R2026)</f>
        <v/>
      </c>
    </row>
    <row r="2027" ht="16" customHeight="1">
      <c r="B2027" s="1" t="n">
        <v>38</v>
      </c>
      <c r="C2027" s="5" t="n"/>
      <c r="D2027" s="6" t="n"/>
      <c r="E2027" s="6" t="n"/>
      <c r="F2027" s="6" t="n"/>
      <c r="G2027" s="5" t="n"/>
      <c r="H2027" s="5" t="n"/>
      <c r="I2027" s="6" t="n"/>
      <c r="J2027" s="6" t="n"/>
      <c r="K2027" s="6" t="n"/>
    </row>
    <row r="2028" ht="16" customHeight="1">
      <c r="B2028" s="1" t="n">
        <v>39</v>
      </c>
      <c r="C2028" s="5" t="n"/>
      <c r="D2028" s="6" t="n"/>
      <c r="E2028" s="6" t="n"/>
      <c r="F2028" s="6" t="n"/>
      <c r="G2028" s="5" t="n"/>
      <c r="H2028" s="5" t="n"/>
      <c r="I2028" s="6" t="n"/>
      <c r="J2028" s="6" t="n"/>
      <c r="K2028" s="6" t="n"/>
    </row>
    <row r="2029" ht="16" customHeight="1">
      <c r="B2029" s="1" t="n">
        <v>40</v>
      </c>
      <c r="C2029" s="5" t="n"/>
      <c r="D2029" s="6" t="n"/>
      <c r="E2029" s="6" t="n"/>
      <c r="F2029" s="6" t="n"/>
      <c r="G2029" s="5" t="n"/>
      <c r="H2029" s="5" t="n"/>
      <c r="I2029" s="6" t="n"/>
      <c r="J2029" s="6" t="n"/>
      <c r="K2029" s="6" t="n"/>
    </row>
    <row r="2030" ht="16" customHeight="1">
      <c r="B2030" s="1" t="n">
        <v>41</v>
      </c>
      <c r="C2030" s="5" t="n"/>
      <c r="D2030" s="6" t="n"/>
      <c r="E2030" s="6" t="n"/>
      <c r="F2030" s="6" t="n"/>
      <c r="G2030" s="5" t="n"/>
      <c r="H2030" s="5" t="n"/>
      <c r="I2030" s="6" t="n"/>
      <c r="J2030" s="6" t="n"/>
      <c r="K2030" s="6" t="n"/>
      <c r="L2030" s="6" t="n"/>
      <c r="M2030" s="20" t="n"/>
      <c r="N2030" s="13" t="n"/>
      <c r="O2030" s="30" t="n"/>
      <c r="P2030" s="13" t="n"/>
      <c r="Q2030" s="15" t="n"/>
      <c r="R2030" s="17" t="n"/>
      <c r="S2030" s="17" t="n"/>
      <c r="T2030" s="19" t="n"/>
    </row>
    <row r="2031" ht="16" customHeight="1">
      <c r="B2031" s="1" t="n">
        <v>42</v>
      </c>
      <c r="C2031" s="5" t="n"/>
      <c r="D2031" s="6" t="n"/>
      <c r="E2031" s="6" t="n"/>
      <c r="F2031" s="6" t="n"/>
      <c r="G2031" s="5" t="n"/>
      <c r="H2031" s="5" t="n"/>
      <c r="I2031" s="6" t="n"/>
      <c r="J2031" s="6" t="n"/>
      <c r="K2031" s="6" t="n"/>
      <c r="L2031" s="6" t="n"/>
      <c r="M2031" s="32" t="n"/>
      <c r="N2031" s="13" t="n"/>
      <c r="O2031" s="30" t="n"/>
      <c r="P2031" s="13" t="n"/>
      <c r="Q2031" s="15" t="n"/>
      <c r="R2031" s="17" t="n"/>
      <c r="S2031" s="17" t="n"/>
      <c r="T2031" s="19">
        <f>(Q2031*P2031)*(1-R2031)</f>
        <v/>
      </c>
    </row>
    <row r="2032" ht="16" customHeight="1">
      <c r="B2032" s="1" t="n">
        <v>43</v>
      </c>
      <c r="C2032" s="5" t="n"/>
      <c r="D2032" s="6" t="n"/>
      <c r="E2032" s="6" t="n"/>
      <c r="F2032" s="6" t="n"/>
      <c r="G2032" s="5" t="n"/>
      <c r="H2032" s="5" t="n"/>
      <c r="I2032" s="6" t="n"/>
      <c r="J2032" s="6" t="n"/>
      <c r="K2032" s="6" t="n"/>
      <c r="L2032" s="6" t="n"/>
      <c r="M2032" s="32" t="n"/>
      <c r="N2032" s="13" t="n"/>
      <c r="O2032" s="30" t="n"/>
      <c r="P2032" s="13" t="n"/>
      <c r="Q2032" s="15" t="n"/>
      <c r="R2032" s="17" t="n"/>
      <c r="S2032" s="17" t="n"/>
      <c r="T2032" s="19">
        <f>(Q2032*P2032)*(1-R2032)</f>
        <v/>
      </c>
    </row>
    <row r="2033" ht="16" customHeight="1">
      <c r="B2033" s="1" t="n">
        <v>44</v>
      </c>
      <c r="C2033" s="5" t="n"/>
      <c r="D2033" s="6" t="n"/>
      <c r="E2033" s="6" t="n"/>
      <c r="F2033" s="6" t="n"/>
      <c r="G2033" s="5" t="n"/>
      <c r="H2033" s="5" t="n"/>
      <c r="I2033" s="6" t="n"/>
      <c r="J2033" s="6" t="n"/>
      <c r="K2033" s="6" t="n"/>
      <c r="L2033" s="6" t="n"/>
      <c r="M2033" s="32" t="n"/>
      <c r="N2033" s="13" t="n"/>
      <c r="O2033" s="30" t="n"/>
      <c r="P2033" s="13" t="n"/>
      <c r="Q2033" s="15" t="n"/>
      <c r="R2033" s="17" t="n"/>
      <c r="S2033" s="17" t="n"/>
      <c r="T2033" s="19">
        <f>(Q2033*P2033)*(1-R2033)</f>
        <v/>
      </c>
    </row>
    <row r="2034" ht="16" customHeight="1">
      <c r="B2034" s="1" t="n">
        <v>45</v>
      </c>
      <c r="C2034" s="5" t="n"/>
      <c r="D2034" s="6" t="n"/>
      <c r="E2034" s="6" t="n"/>
      <c r="F2034" s="6" t="n"/>
      <c r="G2034" s="5" t="n"/>
      <c r="H2034" s="5" t="n"/>
      <c r="I2034" s="6" t="n"/>
      <c r="J2034" s="6" t="n"/>
      <c r="K2034" s="6" t="n"/>
      <c r="L2034" s="6" t="n"/>
      <c r="M2034" s="32" t="n"/>
      <c r="N2034" s="13" t="n"/>
      <c r="O2034" s="30" t="n"/>
      <c r="P2034" s="13" t="n"/>
      <c r="Q2034" s="15" t="n"/>
      <c r="R2034" s="17" t="n"/>
      <c r="S2034" s="17" t="n"/>
      <c r="T2034" s="19">
        <f>(Q2034*P2034)*(1-R2034)</f>
        <v/>
      </c>
    </row>
    <row r="2035" ht="16" customHeight="1">
      <c r="B2035" s="1" t="n">
        <v>46</v>
      </c>
      <c r="C2035" s="5" t="n"/>
      <c r="D2035" s="6" t="n"/>
      <c r="E2035" s="6" t="n"/>
      <c r="F2035" s="6" t="n"/>
      <c r="G2035" s="5" t="n"/>
      <c r="H2035" s="5" t="n"/>
      <c r="I2035" s="6" t="n"/>
      <c r="J2035" s="6" t="n"/>
      <c r="K2035" s="6" t="n"/>
      <c r="L2035" s="6" t="n"/>
      <c r="M2035" s="32" t="n"/>
      <c r="N2035" s="13" t="n"/>
      <c r="O2035" s="30" t="n"/>
      <c r="P2035" s="13" t="n"/>
      <c r="Q2035" s="15" t="n"/>
      <c r="R2035" s="17" t="n"/>
      <c r="S2035" s="17" t="n"/>
      <c r="T2035" s="19">
        <f>(Q2035*P2035)*(1-R2035)</f>
        <v/>
      </c>
    </row>
    <row r="2036" ht="16" customHeight="1">
      <c r="B2036" s="1" t="n">
        <v>47</v>
      </c>
      <c r="C2036" s="5" t="n"/>
      <c r="D2036" s="6" t="n"/>
      <c r="E2036" s="6" t="n"/>
      <c r="F2036" s="6" t="n"/>
      <c r="G2036" s="5" t="n"/>
      <c r="H2036" s="5" t="n"/>
      <c r="I2036" s="6" t="n"/>
      <c r="J2036" s="6" t="n"/>
      <c r="K2036" s="6" t="n"/>
      <c r="L2036" s="6" t="n"/>
      <c r="M2036" s="32" t="n"/>
      <c r="N2036" s="13" t="n"/>
      <c r="O2036" s="30" t="n"/>
      <c r="P2036" s="13" t="n"/>
      <c r="Q2036" s="15" t="n"/>
      <c r="R2036" s="17" t="n"/>
      <c r="S2036" s="17" t="n"/>
      <c r="T2036" s="19">
        <f>(Q2036*P2036)*(1-R2036)</f>
        <v/>
      </c>
    </row>
    <row r="2037" ht="16" customHeight="1">
      <c r="B2037" s="1" t="n">
        <v>48</v>
      </c>
      <c r="C2037" s="5" t="n"/>
      <c r="D2037" s="6" t="n"/>
      <c r="E2037" s="6" t="n"/>
      <c r="F2037" s="6" t="n"/>
      <c r="G2037" s="5" t="n"/>
      <c r="H2037" s="5" t="n"/>
      <c r="I2037" s="6" t="n"/>
      <c r="J2037" s="6" t="n"/>
      <c r="K2037" s="6" t="n"/>
      <c r="L2037" s="6" t="n"/>
      <c r="M2037" s="32" t="n"/>
      <c r="N2037" s="13" t="n"/>
      <c r="O2037" s="30" t="n"/>
      <c r="P2037" s="13" t="n"/>
      <c r="Q2037" s="15" t="n"/>
      <c r="R2037" s="17" t="n"/>
      <c r="S2037" s="17" t="n"/>
      <c r="T2037" s="19">
        <f>(Q2037*P2037)*(1-R2037)</f>
        <v/>
      </c>
    </row>
    <row r="2038" ht="16" customHeight="1">
      <c r="B2038" s="1" t="n">
        <v>49</v>
      </c>
      <c r="C2038" s="5" t="n"/>
      <c r="D2038" s="6" t="n"/>
      <c r="E2038" s="6" t="n"/>
      <c r="F2038" s="6" t="n"/>
      <c r="G2038" s="5" t="n"/>
      <c r="H2038" s="5" t="n"/>
      <c r="I2038" s="6" t="n"/>
      <c r="J2038" s="6" t="n"/>
      <c r="K2038" s="6" t="n"/>
      <c r="L2038" s="6" t="n"/>
      <c r="M2038" s="32" t="n"/>
      <c r="N2038" s="13" t="n"/>
      <c r="O2038" s="30" t="n"/>
      <c r="P2038" s="13" t="n"/>
      <c r="Q2038" s="15" t="n"/>
      <c r="R2038" s="17" t="n"/>
      <c r="S2038" s="17" t="n"/>
      <c r="T2038" s="19">
        <f>(Q2038*P2038)*(1-R2038)</f>
        <v/>
      </c>
    </row>
    <row r="2039" ht="16" customHeight="1">
      <c r="B2039" s="1" t="n">
        <v>50</v>
      </c>
      <c r="C2039" s="5" t="n"/>
      <c r="D2039" s="6" t="n"/>
      <c r="E2039" s="6" t="n"/>
      <c r="F2039" s="6" t="n"/>
      <c r="G2039" s="5" t="n"/>
      <c r="H2039" s="5" t="n"/>
      <c r="I2039" s="6" t="n"/>
      <c r="J2039" s="6" t="n"/>
      <c r="K2039" s="6" t="n"/>
      <c r="L2039" s="6" t="n"/>
      <c r="M2039" s="32" t="n"/>
      <c r="N2039" s="13" t="n"/>
      <c r="O2039" s="30" t="n"/>
      <c r="P2039" s="13" t="n"/>
      <c r="Q2039" s="15" t="n"/>
      <c r="R2039" s="17" t="n"/>
      <c r="S2039" s="17" t="n"/>
      <c r="T2039" s="19">
        <f>(Q2039*P2039)*(1-R2039)</f>
        <v/>
      </c>
    </row>
    <row r="2040" ht="16" customHeight="1">
      <c r="B2040" s="1" t="n">
        <v>51</v>
      </c>
      <c r="C2040" s="5" t="n"/>
      <c r="D2040" s="6" t="n"/>
      <c r="E2040" s="6" t="n"/>
      <c r="F2040" s="6" t="n"/>
      <c r="G2040" s="5" t="n"/>
      <c r="H2040" s="5" t="n"/>
      <c r="I2040" s="6" t="n"/>
      <c r="J2040" s="6" t="n"/>
      <c r="K2040" s="6" t="n"/>
      <c r="L2040" s="6" t="n"/>
      <c r="M2040" s="32" t="n"/>
      <c r="N2040" s="13" t="n"/>
      <c r="O2040" s="30" t="n"/>
      <c r="P2040" s="13" t="n"/>
      <c r="Q2040" s="15" t="n"/>
      <c r="R2040" s="17" t="n"/>
      <c r="S2040" s="17" t="n"/>
      <c r="T2040" s="19">
        <f>(Q2040*P2040)*(1-R2040)</f>
        <v/>
      </c>
    </row>
    <row r="2041" ht="16" customHeight="1">
      <c r="B2041" s="1" t="n">
        <v>52</v>
      </c>
      <c r="C2041" s="5" t="n"/>
      <c r="D2041" s="6" t="n"/>
      <c r="E2041" s="6" t="n"/>
      <c r="F2041" s="6" t="n"/>
      <c r="G2041" s="5" t="n"/>
      <c r="H2041" s="5" t="n"/>
      <c r="I2041" s="6" t="n"/>
      <c r="J2041" s="6" t="n"/>
      <c r="K2041" s="6" t="n"/>
      <c r="L2041" s="6" t="n"/>
      <c r="M2041" s="32" t="n"/>
      <c r="N2041" s="13" t="n"/>
      <c r="O2041" s="30" t="n"/>
      <c r="P2041" s="13" t="n"/>
      <c r="Q2041" s="15" t="n"/>
      <c r="R2041" s="17" t="n"/>
      <c r="S2041" s="17" t="n"/>
      <c r="T2041" s="19">
        <f>(Q2041*P2041)*(1-R2041)</f>
        <v/>
      </c>
    </row>
    <row r="2042" ht="16" customHeight="1">
      <c r="B2042" s="1" t="n">
        <v>53</v>
      </c>
      <c r="C2042" s="5" t="n"/>
      <c r="D2042" s="6" t="n"/>
      <c r="E2042" s="6" t="n"/>
      <c r="F2042" s="6" t="n"/>
      <c r="G2042" s="5" t="n"/>
      <c r="H2042" s="5" t="n"/>
      <c r="I2042" s="6" t="n"/>
      <c r="J2042" s="6" t="n"/>
      <c r="K2042" s="6" t="n"/>
      <c r="L2042" s="6" t="n"/>
      <c r="M2042" s="32" t="n"/>
      <c r="N2042" s="13" t="n"/>
      <c r="O2042" s="30" t="n"/>
      <c r="P2042" s="13" t="n"/>
      <c r="Q2042" s="15" t="n"/>
      <c r="R2042" s="17" t="n"/>
      <c r="S2042" s="17" t="n"/>
      <c r="T2042" s="19">
        <f>(Q2042*P2042)*(1-R2042)</f>
        <v/>
      </c>
    </row>
    <row r="2043" ht="16" customHeight="1">
      <c r="B2043" s="1" t="n">
        <v>54</v>
      </c>
      <c r="C2043" s="5" t="n"/>
      <c r="D2043" s="6" t="n"/>
      <c r="E2043" s="6" t="n"/>
      <c r="F2043" s="6" t="n"/>
      <c r="G2043" s="5" t="n"/>
      <c r="H2043" s="5" t="n"/>
      <c r="I2043" s="6" t="n"/>
      <c r="J2043" s="6" t="n"/>
      <c r="K2043" s="6" t="n"/>
      <c r="L2043" s="6" t="n"/>
      <c r="M2043" s="32" t="n"/>
      <c r="N2043" s="13" t="n"/>
      <c r="O2043" s="30" t="n"/>
      <c r="P2043" s="13" t="n"/>
      <c r="Q2043" s="15" t="n"/>
      <c r="R2043" s="17" t="n"/>
      <c r="S2043" s="17" t="n"/>
      <c r="T2043" s="19">
        <f>(Q2043*P2043)*(1-R2043)</f>
        <v/>
      </c>
    </row>
    <row r="2044" ht="16" customHeight="1">
      <c r="B2044" s="1" t="n">
        <v>55</v>
      </c>
      <c r="C2044" s="5" t="n"/>
      <c r="D2044" s="6" t="n"/>
      <c r="E2044" s="6" t="n"/>
      <c r="F2044" s="6" t="n"/>
      <c r="G2044" s="5" t="n"/>
      <c r="H2044" s="5" t="n"/>
      <c r="I2044" s="6" t="n"/>
      <c r="J2044" s="6" t="n"/>
      <c r="K2044" s="6" t="n"/>
      <c r="L2044" s="6" t="n"/>
      <c r="M2044" s="20" t="n"/>
      <c r="N2044" s="13" t="n"/>
      <c r="O2044" s="30" t="n"/>
      <c r="P2044" s="13" t="n"/>
      <c r="Q2044" s="15" t="n"/>
      <c r="R2044" s="17" t="n"/>
      <c r="S2044" s="17" t="n"/>
      <c r="T2044" s="19">
        <f>(Q2044*P2044)*(1-R2044)</f>
        <v/>
      </c>
    </row>
    <row r="2045" ht="16" customHeight="1">
      <c r="B2045" s="1" t="n">
        <v>56</v>
      </c>
      <c r="C2045" s="5" t="n"/>
      <c r="D2045" s="6" t="n"/>
      <c r="E2045" s="6" t="n"/>
      <c r="F2045" s="6" t="n"/>
      <c r="G2045" s="5" t="n"/>
      <c r="H2045" s="5" t="n"/>
      <c r="I2045" s="6" t="n"/>
      <c r="J2045" s="6" t="n"/>
      <c r="K2045" s="6" t="n"/>
      <c r="L2045" s="6" t="n"/>
      <c r="M2045" s="20" t="n"/>
      <c r="N2045" s="13" t="n"/>
      <c r="O2045" s="30" t="n"/>
      <c r="P2045" s="13" t="n"/>
      <c r="Q2045" s="15" t="n"/>
      <c r="R2045" s="17" t="n"/>
      <c r="S2045" s="17" t="n"/>
      <c r="T2045" s="19">
        <f>(Q2045*P2045)*(1-R2045)</f>
        <v/>
      </c>
    </row>
    <row r="2046" ht="16" customHeight="1">
      <c r="B2046" s="1" t="n">
        <v>57</v>
      </c>
      <c r="C2046" s="5" t="n"/>
      <c r="D2046" s="6" t="n"/>
      <c r="E2046" s="6" t="n"/>
      <c r="F2046" s="6" t="n"/>
      <c r="G2046" s="5" t="n"/>
      <c r="H2046" s="5" t="n"/>
      <c r="I2046" s="6" t="n"/>
      <c r="J2046" s="6" t="n"/>
      <c r="K2046" s="6" t="n"/>
      <c r="L2046" s="6" t="n"/>
      <c r="M2046" s="32" t="n"/>
      <c r="N2046" s="13" t="n"/>
      <c r="O2046" s="30" t="n"/>
      <c r="P2046" s="13" t="n"/>
      <c r="Q2046" s="15" t="n"/>
      <c r="R2046" s="17" t="n"/>
      <c r="S2046" s="17" t="n"/>
      <c r="T2046" s="19">
        <f>(Q2046*P2046)*(1-R2046)</f>
        <v/>
      </c>
    </row>
    <row r="2047" ht="16" customHeight="1">
      <c r="B2047" s="1" t="n">
        <v>58</v>
      </c>
      <c r="C2047" s="5" t="n"/>
      <c r="D2047" s="6" t="n"/>
      <c r="E2047" s="6" t="n"/>
      <c r="F2047" s="6" t="n"/>
      <c r="G2047" s="5" t="n"/>
      <c r="H2047" s="5" t="n"/>
      <c r="I2047" s="6" t="n"/>
      <c r="J2047" s="6" t="n"/>
      <c r="K2047" s="6" t="n"/>
      <c r="L2047" s="6" t="n"/>
      <c r="M2047" s="32" t="n"/>
      <c r="N2047" s="13" t="n"/>
      <c r="O2047" s="30" t="n"/>
      <c r="P2047" s="13" t="n"/>
      <c r="Q2047" s="15" t="n"/>
      <c r="R2047" s="17" t="n"/>
      <c r="S2047" s="17" t="n"/>
      <c r="T2047" s="19">
        <f>(Q2047*P2047)*(1-R2047)</f>
        <v/>
      </c>
    </row>
    <row r="2048" ht="16" customHeight="1">
      <c r="B2048" s="1" t="n">
        <v>1</v>
      </c>
      <c r="C2048" s="5" t="n"/>
      <c r="D2048" s="6" t="n"/>
      <c r="E2048" s="6" t="n"/>
      <c r="F2048" s="6" t="n"/>
      <c r="G2048" s="5" t="n"/>
      <c r="H2048" s="5" t="n"/>
      <c r="I2048" s="6" t="n"/>
      <c r="J2048" s="6" t="n"/>
      <c r="K2048" s="6" t="n"/>
      <c r="L2048" s="6" t="n"/>
      <c r="M2048" s="20" t="n"/>
      <c r="N2048" s="13" t="n"/>
      <c r="O2048" s="30" t="n"/>
      <c r="P2048" s="13" t="n"/>
      <c r="Q2048" s="15" t="n"/>
      <c r="R2048" s="17" t="n"/>
      <c r="S2048" s="17" t="n"/>
      <c r="T2048" s="19">
        <f>(Q2048*P2048)*(1-R2048)</f>
        <v/>
      </c>
    </row>
    <row r="2049" ht="16" customHeight="1">
      <c r="B2049" s="1" t="n">
        <v>2</v>
      </c>
      <c r="C2049" s="5" t="n"/>
      <c r="D2049" s="6" t="n"/>
      <c r="E2049" s="6" t="n"/>
      <c r="F2049" s="6" t="n"/>
      <c r="G2049" s="5" t="n"/>
      <c r="H2049" s="5" t="n"/>
      <c r="I2049" s="6" t="n"/>
      <c r="J2049" s="6" t="n"/>
      <c r="K2049" s="6" t="n"/>
      <c r="L2049" s="6" t="n"/>
      <c r="M2049" s="20" t="n"/>
      <c r="N2049" s="13" t="n"/>
      <c r="O2049" s="30" t="n"/>
      <c r="P2049" s="13" t="n"/>
      <c r="Q2049" s="15" t="n"/>
      <c r="R2049" s="17" t="n"/>
      <c r="S2049" s="17" t="n"/>
      <c r="T2049" s="19">
        <f>(Q2049*P2049)*(1-R2049)</f>
        <v/>
      </c>
    </row>
    <row r="2050" ht="16" customHeight="1">
      <c r="B2050" s="1" t="n">
        <v>3</v>
      </c>
      <c r="C2050" s="5" t="n"/>
      <c r="D2050" s="6" t="n"/>
      <c r="E2050" s="6" t="n"/>
      <c r="F2050" s="6" t="n"/>
      <c r="G2050" s="5" t="n"/>
      <c r="H2050" s="5" t="n"/>
      <c r="I2050" s="6" t="n"/>
      <c r="J2050" s="6" t="n"/>
      <c r="K2050" s="6" t="n"/>
      <c r="L2050" s="6" t="n"/>
      <c r="M2050" s="20" t="n"/>
      <c r="N2050" s="13" t="n"/>
      <c r="O2050" s="30" t="n"/>
      <c r="P2050" s="13" t="n"/>
      <c r="Q2050" s="15" t="n"/>
      <c r="R2050" s="17" t="n"/>
      <c r="S2050" s="17" t="n"/>
      <c r="T2050" s="19">
        <f>(Q2050*P2050)*(1-R2050)</f>
        <v/>
      </c>
    </row>
    <row r="2051" ht="16" customHeight="1">
      <c r="B2051" s="1" t="n">
        <v>4</v>
      </c>
      <c r="C2051" s="5" t="n"/>
      <c r="D2051" s="6" t="n"/>
      <c r="E2051" s="6" t="n"/>
      <c r="F2051" s="6" t="n"/>
      <c r="G2051" s="5" t="n"/>
      <c r="H2051" s="5" t="n"/>
      <c r="I2051" s="6" t="n"/>
      <c r="J2051" s="6" t="n"/>
      <c r="K2051" s="6" t="n"/>
      <c r="L2051" s="6" t="n"/>
      <c r="M2051" s="20" t="n"/>
      <c r="N2051" s="13" t="n"/>
      <c r="O2051" s="30" t="n"/>
      <c r="P2051" s="13" t="n"/>
      <c r="Q2051" s="15" t="n"/>
      <c r="R2051" s="17" t="n"/>
      <c r="S2051" s="17" t="n"/>
      <c r="T2051" s="19">
        <f>(Q2051*P2051)*(1-R2051)</f>
        <v/>
      </c>
    </row>
    <row r="2052" ht="16" customHeight="1">
      <c r="B2052" s="1" t="n">
        <v>5</v>
      </c>
      <c r="C2052" s="5" t="n"/>
      <c r="D2052" s="6" t="n"/>
      <c r="E2052" s="6" t="n"/>
      <c r="F2052" s="6" t="n"/>
      <c r="G2052" s="5" t="n"/>
      <c r="H2052" s="5" t="n"/>
      <c r="I2052" s="6" t="n"/>
      <c r="J2052" s="6" t="n"/>
      <c r="K2052" s="6" t="n"/>
      <c r="L2052" s="6" t="n"/>
      <c r="M2052" s="20" t="n"/>
      <c r="N2052" s="13" t="n"/>
      <c r="O2052" s="30" t="n"/>
      <c r="P2052" s="13" t="n"/>
      <c r="Q2052" s="15" t="n"/>
      <c r="R2052" s="17" t="n"/>
      <c r="S2052" s="17" t="n"/>
      <c r="T2052" s="19">
        <f>(Q2052*P2052)*(1-R2052)</f>
        <v/>
      </c>
    </row>
    <row r="2053" ht="16" customHeight="1">
      <c r="B2053" s="1" t="n">
        <v>6</v>
      </c>
      <c r="C2053" s="5" t="n"/>
      <c r="D2053" s="6" t="n"/>
      <c r="E2053" s="6" t="n"/>
      <c r="F2053" s="6" t="n"/>
      <c r="G2053" s="5" t="n"/>
      <c r="H2053" s="5" t="n"/>
      <c r="I2053" s="6" t="n"/>
      <c r="J2053" s="6" t="n"/>
      <c r="K2053" s="6" t="n"/>
      <c r="L2053" s="6" t="n"/>
      <c r="M2053" s="20" t="n"/>
      <c r="N2053" s="13" t="n"/>
      <c r="O2053" s="30" t="n"/>
      <c r="P2053" s="13" t="n"/>
      <c r="Q2053" s="15" t="n"/>
      <c r="R2053" s="17" t="n"/>
      <c r="S2053" s="17" t="n"/>
      <c r="T2053" s="19">
        <f>(Q2053*P2053)*(1-R2053)</f>
        <v/>
      </c>
    </row>
    <row r="2054" ht="16" customHeight="1">
      <c r="B2054" s="1" t="n">
        <v>7</v>
      </c>
      <c r="C2054" s="5" t="n"/>
      <c r="D2054" s="6" t="n"/>
      <c r="E2054" s="6" t="n"/>
      <c r="F2054" s="6" t="n"/>
      <c r="G2054" s="5" t="n"/>
      <c r="H2054" s="5" t="n"/>
      <c r="I2054" s="6" t="n"/>
      <c r="J2054" s="6" t="n"/>
      <c r="K2054" s="6" t="n"/>
      <c r="L2054" s="6" t="n"/>
      <c r="M2054" s="20" t="n"/>
      <c r="N2054" s="13" t="n"/>
      <c r="O2054" s="30" t="n"/>
      <c r="P2054" s="13" t="n"/>
      <c r="Q2054" s="15" t="n"/>
      <c r="R2054" s="17" t="n"/>
      <c r="S2054" s="17" t="n"/>
      <c r="T2054" s="19">
        <f>(Q2054*P2054)*(1-R2054)</f>
        <v/>
      </c>
    </row>
    <row r="2055" ht="16" customHeight="1">
      <c r="B2055" s="1" t="n">
        <v>8</v>
      </c>
      <c r="C2055" s="5" t="n"/>
      <c r="D2055" s="6" t="n"/>
      <c r="E2055" s="6" t="n"/>
      <c r="F2055" s="6" t="n"/>
      <c r="G2055" s="5" t="n"/>
      <c r="H2055" s="5" t="n"/>
      <c r="I2055" s="6" t="n"/>
      <c r="J2055" s="6" t="n"/>
      <c r="K2055" s="6" t="n"/>
      <c r="L2055" s="6" t="n"/>
      <c r="M2055" s="20" t="n"/>
      <c r="N2055" s="13" t="n"/>
      <c r="O2055" s="30" t="n"/>
      <c r="P2055" s="13" t="n"/>
      <c r="Q2055" s="15" t="n"/>
      <c r="R2055" s="17" t="n"/>
      <c r="S2055" s="17" t="n"/>
      <c r="T2055" s="19">
        <f>(Q2055*P2055)*(1-R2055)</f>
        <v/>
      </c>
    </row>
    <row r="2056" ht="16" customHeight="1">
      <c r="B2056" s="1" t="n">
        <v>9</v>
      </c>
      <c r="C2056" s="5" t="n"/>
      <c r="D2056" s="6" t="n"/>
      <c r="E2056" s="6" t="n"/>
      <c r="F2056" s="6" t="n"/>
      <c r="G2056" s="5" t="n"/>
      <c r="H2056" s="5" t="n"/>
      <c r="I2056" s="6" t="n"/>
      <c r="J2056" s="6" t="n"/>
      <c r="K2056" s="6" t="n"/>
      <c r="L2056" s="6" t="n"/>
      <c r="M2056" s="20" t="n"/>
      <c r="N2056" s="13" t="n"/>
      <c r="O2056" s="30" t="n"/>
      <c r="P2056" s="13" t="n"/>
      <c r="Q2056" s="15" t="n"/>
      <c r="R2056" s="17" t="n"/>
      <c r="S2056" s="17" t="n"/>
      <c r="T2056" s="19">
        <f>(Q2056*P2056)*(1-R2056)</f>
        <v/>
      </c>
    </row>
    <row r="2057" ht="16" customHeight="1">
      <c r="B2057" s="1" t="n">
        <v>10</v>
      </c>
      <c r="C2057" s="5" t="n"/>
      <c r="D2057" s="6" t="n"/>
      <c r="E2057" s="6" t="n"/>
      <c r="F2057" s="6" t="n"/>
      <c r="G2057" s="5" t="n"/>
      <c r="H2057" s="5" t="n"/>
      <c r="I2057" s="6" t="n"/>
      <c r="J2057" s="6" t="n"/>
      <c r="K2057" s="6" t="n"/>
      <c r="L2057" s="6" t="n"/>
      <c r="M2057" s="20" t="n"/>
      <c r="N2057" s="13" t="n"/>
      <c r="O2057" s="30" t="n"/>
      <c r="P2057" s="13" t="n"/>
      <c r="Q2057" s="15" t="n"/>
      <c r="R2057" s="17" t="n"/>
      <c r="S2057" s="17" t="n"/>
      <c r="T2057" s="19">
        <f>(Q2057*P2057)*(1-R2057)</f>
        <v/>
      </c>
    </row>
    <row r="2058" ht="16" customHeight="1">
      <c r="B2058" s="1" t="n">
        <v>11</v>
      </c>
      <c r="C2058" s="5" t="n"/>
      <c r="D2058" s="6" t="n"/>
      <c r="E2058" s="6" t="n"/>
      <c r="F2058" s="6" t="n"/>
      <c r="G2058" s="5" t="n"/>
      <c r="H2058" s="5" t="n"/>
      <c r="I2058" s="6" t="n"/>
      <c r="J2058" s="6" t="n"/>
      <c r="K2058" s="6" t="n"/>
      <c r="L2058" s="6" t="n"/>
      <c r="M2058" s="20" t="n"/>
      <c r="N2058" s="13" t="n"/>
      <c r="O2058" s="30" t="n"/>
      <c r="P2058" s="13" t="n"/>
      <c r="Q2058" s="15" t="n"/>
      <c r="R2058" s="17" t="n"/>
      <c r="S2058" s="17" t="n"/>
      <c r="T2058" s="19">
        <f>(Q2058*P2058)*(1-R2058)</f>
        <v/>
      </c>
    </row>
    <row r="2059" ht="16" customHeight="1">
      <c r="B2059" s="1" t="n">
        <v>12</v>
      </c>
      <c r="C2059" s="5" t="n"/>
      <c r="D2059" s="6" t="n"/>
      <c r="E2059" s="6" t="n"/>
      <c r="F2059" s="6" t="n"/>
      <c r="G2059" s="5" t="n"/>
      <c r="H2059" s="5" t="n"/>
      <c r="I2059" s="6" t="n"/>
      <c r="J2059" s="6" t="n"/>
      <c r="K2059" s="6" t="n"/>
      <c r="L2059" s="6" t="inlineStr">
        <is>
          <t>Ormat</t>
        </is>
      </c>
      <c r="M2059" s="20" t="inlineStr">
        <is>
          <t>955.070.841.1</t>
        </is>
      </c>
      <c r="N2059" s="20" t="inlineStr">
        <is>
          <t>AJ22-1204</t>
        </is>
      </c>
      <c r="O2059" s="30" t="inlineStr">
        <is>
          <t>V</t>
        </is>
      </c>
      <c r="P2059" s="13" t="n">
        <v>4</v>
      </c>
      <c r="Q2059" s="15" t="n">
        <v>308</v>
      </c>
      <c r="R2059" s="17" t="n">
        <v>0</v>
      </c>
      <c r="S2059" s="17" t="n"/>
      <c r="T2059" s="19">
        <f>(Q2059*P2059)*(1-R2059)</f>
        <v/>
      </c>
    </row>
    <row r="2060" ht="16" customHeight="1">
      <c r="B2060" s="1" t="n">
        <v>13</v>
      </c>
      <c r="C2060" s="5" t="n"/>
      <c r="D2060" s="6" t="n"/>
      <c r="E2060" s="6" t="n"/>
      <c r="F2060" s="6" t="n"/>
      <c r="G2060" s="5" t="n"/>
      <c r="H2060" s="5" t="n"/>
      <c r="I2060" s="6" t="n"/>
      <c r="J2060" s="6" t="n"/>
      <c r="K2060" s="6" t="n"/>
      <c r="L2060" s="6" t="n"/>
      <c r="M2060" s="20" t="n"/>
      <c r="N2060" s="13" t="n"/>
      <c r="O2060" s="30" t="n"/>
      <c r="P2060" s="13" t="n"/>
      <c r="Q2060" s="15" t="n"/>
      <c r="R2060" s="17" t="n"/>
      <c r="S2060" s="17" t="n"/>
      <c r="T2060" s="19">
        <f>(Q2060*P2060)*(1-R2060)</f>
        <v/>
      </c>
    </row>
    <row r="2061" ht="16" customHeight="1">
      <c r="B2061" s="1" t="n">
        <v>14</v>
      </c>
      <c r="C2061" s="5" t="n"/>
      <c r="D2061" s="6" t="n"/>
      <c r="E2061" s="6" t="n"/>
      <c r="F2061" s="6" t="n"/>
      <c r="G2061" s="5" t="n"/>
      <c r="H2061" s="5" t="n"/>
      <c r="I2061" s="6" t="n"/>
      <c r="J2061" s="6" t="n"/>
      <c r="K2061" s="6" t="n"/>
      <c r="L2061" s="6" t="n"/>
      <c r="M2061" s="20" t="n"/>
      <c r="N2061" s="13" t="n"/>
      <c r="O2061" s="30" t="n"/>
      <c r="P2061" s="13" t="n"/>
      <c r="Q2061" s="15" t="n"/>
      <c r="R2061" s="17" t="n"/>
      <c r="S2061" s="17" t="n"/>
      <c r="T2061" s="19">
        <f>(Q2061*P2061)*(1-R2061)</f>
        <v/>
      </c>
    </row>
    <row r="2062" ht="16" customHeight="1">
      <c r="B2062" s="1" t="n">
        <v>15</v>
      </c>
      <c r="C2062" s="5" t="n"/>
      <c r="D2062" s="6" t="n"/>
      <c r="E2062" s="6" t="n"/>
      <c r="F2062" s="6" t="n"/>
      <c r="G2062" s="5" t="n"/>
      <c r="H2062" s="5" t="n"/>
      <c r="I2062" s="6" t="n"/>
      <c r="J2062" s="6" t="n"/>
      <c r="K2062" s="6" t="n"/>
      <c r="L2062" s="6" t="n"/>
      <c r="M2062" s="20" t="n"/>
      <c r="N2062" s="13" t="n"/>
      <c r="O2062" s="30" t="n"/>
      <c r="P2062" s="13" t="n"/>
      <c r="Q2062" s="15" t="n"/>
      <c r="R2062" s="17" t="n"/>
      <c r="S2062" s="17" t="n"/>
      <c r="T2062" s="19">
        <f>(Q2062*P2062)*(1-R2062)</f>
        <v/>
      </c>
    </row>
    <row r="2063" ht="16" customHeight="1">
      <c r="B2063" s="1" t="n">
        <v>16</v>
      </c>
      <c r="C2063" s="5" t="n"/>
      <c r="D2063" s="6" t="n"/>
      <c r="E2063" s="6" t="n"/>
      <c r="F2063" s="6" t="n"/>
      <c r="G2063" s="5" t="n"/>
      <c r="H2063" s="5" t="n"/>
      <c r="I2063" s="6" t="n"/>
      <c r="J2063" s="6" t="n"/>
      <c r="K2063" s="6" t="n"/>
      <c r="L2063" s="6" t="n"/>
      <c r="M2063" s="20" t="n"/>
      <c r="N2063" s="13" t="n"/>
      <c r="O2063" s="30" t="n"/>
      <c r="P2063" s="13" t="n"/>
      <c r="Q2063" s="15" t="n"/>
      <c r="R2063" s="17" t="n"/>
      <c r="S2063" s="17" t="n"/>
      <c r="T2063" s="19">
        <f>(Q2063*P2063)*(1-R2063)</f>
        <v/>
      </c>
    </row>
    <row r="2064" ht="16" customHeight="1">
      <c r="B2064" s="1" t="n">
        <v>17</v>
      </c>
      <c r="C2064" s="5" t="n"/>
      <c r="D2064" s="6" t="n"/>
      <c r="E2064" s="6" t="n"/>
      <c r="F2064" s="6" t="n"/>
      <c r="G2064" s="5" t="n"/>
      <c r="H2064" s="5" t="n"/>
      <c r="I2064" s="6" t="n"/>
      <c r="J2064" s="6" t="n"/>
      <c r="K2064" s="6" t="n"/>
      <c r="L2064" s="6" t="n"/>
      <c r="M2064" s="20" t="n"/>
      <c r="N2064" s="13" t="n"/>
      <c r="O2064" s="30" t="n"/>
      <c r="P2064" s="13" t="n"/>
      <c r="Q2064" s="15" t="n"/>
      <c r="R2064" s="17" t="n"/>
      <c r="S2064" s="17" t="n"/>
      <c r="T2064" s="19">
        <f>(Q2064*P2064)*(1-R2064)</f>
        <v/>
      </c>
    </row>
    <row r="2065" ht="16" customHeight="1">
      <c r="B2065" s="1" t="n">
        <v>18</v>
      </c>
      <c r="C2065" s="5" t="n"/>
      <c r="D2065" s="6" t="n"/>
      <c r="E2065" s="6" t="n"/>
      <c r="F2065" s="6" t="n"/>
      <c r="G2065" s="5" t="n"/>
      <c r="H2065" s="5" t="n"/>
      <c r="I2065" s="6" t="n"/>
      <c r="J2065" s="6" t="n"/>
      <c r="K2065" s="6" t="n"/>
      <c r="L2065" s="6" t="n"/>
      <c r="M2065" s="20" t="n"/>
      <c r="N2065" s="13" t="n"/>
      <c r="O2065" s="30" t="n"/>
      <c r="P2065" s="13" t="n"/>
      <c r="Q2065" s="15" t="n"/>
      <c r="R2065" s="17" t="n"/>
      <c r="S2065" s="17" t="n"/>
      <c r="T2065" s="19">
        <f>(Q2065*P2065)*(1-R2065)</f>
        <v/>
      </c>
    </row>
    <row r="2066" ht="16" customHeight="1">
      <c r="B2066" s="1" t="n">
        <v>19</v>
      </c>
      <c r="C2066" s="5" t="n"/>
      <c r="D2066" s="6" t="n"/>
      <c r="E2066" s="6" t="n"/>
      <c r="F2066" s="6" t="n"/>
      <c r="G2066" s="5" t="n"/>
      <c r="H2066" s="5" t="n"/>
      <c r="I2066" s="6" t="n"/>
      <c r="J2066" s="6" t="n"/>
      <c r="K2066" s="6" t="n"/>
      <c r="L2066" s="6" t="n"/>
      <c r="M2066" s="20" t="n"/>
      <c r="N2066" s="13" t="n"/>
      <c r="O2066" s="30" t="n"/>
      <c r="P2066" s="13" t="n"/>
      <c r="Q2066" s="15" t="n"/>
      <c r="R2066" s="17" t="n"/>
      <c r="S2066" s="17" t="n"/>
      <c r="T2066" s="19">
        <f>(Q2066*P2066)*(1-R2066)</f>
        <v/>
      </c>
    </row>
    <row r="2067" ht="16" customHeight="1">
      <c r="B2067" s="1" t="n">
        <v>20</v>
      </c>
      <c r="C2067" s="5" t="n"/>
      <c r="D2067" s="6" t="n"/>
      <c r="E2067" s="6" t="n"/>
      <c r="F2067" s="6" t="n"/>
      <c r="G2067" s="5" t="n"/>
      <c r="H2067" s="5" t="n"/>
      <c r="I2067" s="6" t="n"/>
      <c r="J2067" s="6" t="n"/>
      <c r="K2067" s="6" t="n"/>
      <c r="L2067" s="6" t="n"/>
      <c r="M2067" s="20" t="n"/>
      <c r="N2067" s="13" t="n"/>
      <c r="O2067" s="30" t="n"/>
      <c r="P2067" s="13" t="n"/>
      <c r="Q2067" s="15" t="n"/>
      <c r="R2067" s="17" t="n"/>
      <c r="S2067" s="17" t="n"/>
      <c r="T2067" s="19">
        <f>(Q2067*P2067)*(1-R2067)</f>
        <v/>
      </c>
    </row>
    <row r="2068" ht="16" customHeight="1">
      <c r="B2068" s="1" t="n">
        <v>21</v>
      </c>
      <c r="C2068" s="5" t="n"/>
      <c r="D2068" s="6" t="n"/>
      <c r="E2068" s="6" t="n"/>
      <c r="F2068" s="6" t="n"/>
      <c r="G2068" s="5" t="n"/>
      <c r="H2068" s="5" t="n"/>
      <c r="I2068" s="6" t="n"/>
      <c r="J2068" s="6" t="n"/>
      <c r="K2068" s="6" t="n"/>
      <c r="L2068" s="6" t="n"/>
      <c r="M2068" s="20" t="n"/>
      <c r="N2068" s="13" t="n"/>
      <c r="O2068" s="30" t="n"/>
      <c r="P2068" s="13" t="n"/>
      <c r="Q2068" s="15" t="n"/>
      <c r="R2068" s="17" t="n"/>
      <c r="S2068" s="17" t="n"/>
      <c r="T2068" s="19">
        <f>(Q2068*P2068)*(1-R2068)</f>
        <v/>
      </c>
    </row>
    <row r="2069" ht="16" customHeight="1">
      <c r="B2069" s="1" t="n">
        <v>22</v>
      </c>
      <c r="C2069" s="5" t="n"/>
      <c r="D2069" s="6" t="n"/>
      <c r="E2069" s="6" t="n"/>
      <c r="F2069" s="6" t="n"/>
      <c r="G2069" s="5" t="n"/>
      <c r="H2069" s="5" t="n"/>
      <c r="I2069" s="6" t="n"/>
      <c r="J2069" s="6" t="n"/>
      <c r="K2069" s="6" t="n"/>
      <c r="L2069" s="6" t="n"/>
      <c r="M2069" s="20" t="n"/>
      <c r="N2069" s="13" t="n"/>
      <c r="O2069" s="30" t="n"/>
      <c r="P2069" s="13" t="n"/>
      <c r="Q2069" s="15" t="n"/>
      <c r="R2069" s="17" t="n"/>
      <c r="S2069" s="17" t="n"/>
      <c r="T2069" s="19">
        <f>(Q2069*P2069)*(1-R2069)</f>
        <v/>
      </c>
    </row>
    <row r="2070" ht="16" customHeight="1">
      <c r="B2070" s="1" t="n">
        <v>23</v>
      </c>
      <c r="C2070" s="5" t="n"/>
      <c r="D2070" s="6" t="n"/>
      <c r="E2070" s="6" t="n"/>
      <c r="F2070" s="6" t="n"/>
      <c r="G2070" s="5" t="n"/>
      <c r="H2070" s="5" t="n"/>
      <c r="I2070" s="6" t="n"/>
      <c r="J2070" s="6" t="n"/>
      <c r="K2070" s="6" t="n"/>
      <c r="L2070" s="6" t="n"/>
      <c r="M2070" s="20" t="n"/>
      <c r="N2070" s="13" t="n"/>
      <c r="O2070" s="30" t="n"/>
      <c r="P2070" s="13" t="n"/>
      <c r="Q2070" s="15" t="n"/>
      <c r="R2070" s="17" t="n"/>
      <c r="S2070" s="17" t="n"/>
      <c r="T2070" s="19" t="n"/>
    </row>
    <row r="2071" ht="16" customHeight="1">
      <c r="B2071" s="1" t="n">
        <v>24</v>
      </c>
      <c r="C2071" s="5" t="n"/>
      <c r="D2071" s="6" t="n"/>
      <c r="E2071" s="6" t="n"/>
      <c r="F2071" s="6" t="n"/>
      <c r="G2071" s="5" t="n"/>
      <c r="H2071" s="5" t="n"/>
      <c r="I2071" s="6" t="n"/>
      <c r="J2071" s="6" t="n"/>
      <c r="K2071" s="6" t="n"/>
      <c r="L2071" s="6" t="n"/>
      <c r="M2071" s="20" t="n"/>
      <c r="N2071" s="13" t="n"/>
      <c r="O2071" s="30" t="n"/>
      <c r="P2071" s="13" t="n"/>
      <c r="Q2071" s="15" t="n"/>
      <c r="R2071" s="17" t="n"/>
      <c r="S2071" s="17" t="n"/>
      <c r="T2071" s="19">
        <f>(Q2071*P2071)*(1-R2071)</f>
        <v/>
      </c>
    </row>
    <row r="2072" ht="16" customHeight="1">
      <c r="B2072" s="1" t="n">
        <v>25</v>
      </c>
      <c r="C2072" s="5" t="n"/>
      <c r="D2072" s="6" t="n"/>
      <c r="E2072" s="6" t="n"/>
      <c r="F2072" s="6" t="n"/>
      <c r="G2072" s="5" t="n"/>
      <c r="H2072" s="5" t="n"/>
      <c r="I2072" s="6" t="n"/>
      <c r="J2072" s="6" t="n"/>
      <c r="K2072" s="6" t="n"/>
      <c r="L2072" s="6" t="n"/>
      <c r="M2072" s="20" t="n"/>
      <c r="N2072" s="13" t="n"/>
      <c r="O2072" s="30" t="n"/>
      <c r="P2072" s="13" t="n"/>
      <c r="Q2072" s="15" t="n"/>
      <c r="R2072" s="17" t="n"/>
      <c r="S2072" s="17" t="n"/>
      <c r="T2072" s="19">
        <f>(Q2072*P2072)*(1-R2072)</f>
        <v/>
      </c>
    </row>
    <row r="2073" ht="16" customHeight="1">
      <c r="B2073" s="1" t="n">
        <v>26</v>
      </c>
      <c r="C2073" s="5" t="n"/>
      <c r="D2073" s="6" t="n"/>
      <c r="E2073" s="6" t="n"/>
      <c r="F2073" s="6" t="n"/>
      <c r="G2073" s="5" t="n"/>
      <c r="H2073" s="5" t="n"/>
      <c r="I2073" s="6" t="n"/>
      <c r="J2073" s="6" t="n"/>
      <c r="K2073" s="6" t="n"/>
      <c r="L2073" s="6" t="n"/>
      <c r="M2073" s="20" t="n"/>
      <c r="N2073" s="13" t="n"/>
      <c r="O2073" s="30" t="n"/>
      <c r="P2073" s="13" t="n"/>
      <c r="Q2073" s="15" t="n"/>
      <c r="R2073" s="17" t="n"/>
      <c r="S2073" s="17" t="n"/>
      <c r="T2073" s="19">
        <f>(Q2073*P2073)*(1-R2073)</f>
        <v/>
      </c>
    </row>
    <row r="2074" ht="16" customHeight="1">
      <c r="B2074" s="1" t="n">
        <v>27</v>
      </c>
      <c r="C2074" s="5" t="n"/>
      <c r="D2074" s="6" t="n"/>
      <c r="E2074" s="6" t="n"/>
      <c r="F2074" s="6" t="n"/>
      <c r="G2074" s="5" t="n"/>
      <c r="H2074" s="5" t="n"/>
      <c r="I2074" s="6" t="n"/>
      <c r="J2074" s="6" t="n"/>
      <c r="K2074" s="6" t="n"/>
      <c r="L2074" s="13" t="n"/>
      <c r="M2074" s="13" t="n"/>
      <c r="N2074" s="13" t="n"/>
      <c r="O2074" s="13" t="n"/>
      <c r="P2074" s="13" t="n"/>
      <c r="Q2074" s="13" t="n"/>
      <c r="R2074" s="13" t="n"/>
      <c r="S2074" s="13" t="n"/>
      <c r="T2074" s="19">
        <f>(Q2074*P2074)*(1-R2074)</f>
        <v/>
      </c>
    </row>
    <row r="2075" ht="16" customHeight="1">
      <c r="B2075" s="1" t="n">
        <v>28</v>
      </c>
      <c r="C2075" s="5" t="n"/>
      <c r="D2075" s="6" t="n"/>
      <c r="E2075" s="6" t="n"/>
      <c r="F2075" s="6" t="n"/>
      <c r="G2075" s="5" t="n"/>
      <c r="H2075" s="5" t="n"/>
      <c r="I2075" s="6" t="n"/>
      <c r="J2075" s="6" t="n"/>
      <c r="K2075" s="6" t="n"/>
      <c r="L2075" s="6" t="n"/>
      <c r="M2075" s="32" t="n"/>
      <c r="N2075" s="13" t="n"/>
      <c r="O2075" s="30" t="n"/>
      <c r="P2075" s="13" t="n"/>
      <c r="Q2075" s="15" t="n"/>
      <c r="R2075" s="17" t="n"/>
      <c r="S2075" s="17" t="n"/>
      <c r="T2075" s="19">
        <f>(Q2075*P2075)*(1-R2075)</f>
        <v/>
      </c>
    </row>
    <row r="2076" ht="16" customHeight="1">
      <c r="B2076" s="1" t="n">
        <v>35</v>
      </c>
      <c r="C2076" s="5" t="n"/>
      <c r="D2076" s="6" t="n"/>
      <c r="E2076" s="6" t="n"/>
      <c r="F2076" s="6" t="n"/>
      <c r="G2076" s="5" t="n"/>
      <c r="H2076" s="5" t="n"/>
      <c r="I2076" s="6" t="n"/>
      <c r="J2076" s="6" t="n"/>
      <c r="K2076" s="6" t="n"/>
      <c r="L2076" s="6" t="n"/>
      <c r="M2076" s="20" t="n"/>
      <c r="N2076" s="13" t="n"/>
      <c r="O2076" s="30" t="n"/>
      <c r="P2076" s="13" t="n"/>
      <c r="Q2076" s="15" t="n"/>
      <c r="R2076" s="17" t="n"/>
      <c r="S2076" s="17" t="n"/>
      <c r="T2076" s="19">
        <f>(Q2076*P2076)*(1-R2076)</f>
        <v/>
      </c>
    </row>
    <row r="2077" ht="16" customHeight="1">
      <c r="B2077" s="1" t="n">
        <v>36</v>
      </c>
      <c r="C2077" s="5" t="n"/>
      <c r="D2077" s="6" t="n"/>
      <c r="E2077" s="6" t="n"/>
      <c r="F2077" s="6" t="n"/>
      <c r="G2077" s="5" t="n"/>
      <c r="H2077" s="5" t="n"/>
      <c r="I2077" s="6" t="n"/>
      <c r="J2077" s="6" t="n"/>
      <c r="K2077" s="6" t="n"/>
      <c r="L2077" s="6" t="n"/>
      <c r="M2077" s="20" t="n"/>
      <c r="N2077" s="13" t="n"/>
      <c r="O2077" s="30" t="n"/>
      <c r="P2077" s="13" t="n"/>
      <c r="Q2077" s="15" t="n"/>
      <c r="R2077" s="17" t="n"/>
      <c r="S2077" s="17" t="n"/>
      <c r="T2077" s="19">
        <f>(Q2077*P2077)*(1-R2077)</f>
        <v/>
      </c>
    </row>
    <row r="2078" ht="16" customHeight="1">
      <c r="B2078" s="1" t="n">
        <v>37</v>
      </c>
      <c r="C2078" s="5" t="n"/>
      <c r="D2078" s="6" t="n"/>
      <c r="E2078" s="6" t="n"/>
      <c r="F2078" s="6" t="n"/>
      <c r="G2078" s="5" t="n"/>
      <c r="H2078" s="5" t="n"/>
      <c r="I2078" s="6" t="n"/>
      <c r="J2078" s="6" t="n"/>
      <c r="K2078" s="6" t="n"/>
      <c r="L2078" s="6" t="n"/>
      <c r="M2078" s="20" t="n"/>
      <c r="N2078" s="13" t="n"/>
      <c r="O2078" s="30" t="n"/>
      <c r="P2078" s="13" t="n"/>
      <c r="Q2078" s="15" t="n"/>
      <c r="R2078" s="17" t="n"/>
      <c r="S2078" s="17" t="n"/>
      <c r="T2078" s="19">
        <f>(Q2078*P2078)*(1-R2078)</f>
        <v/>
      </c>
    </row>
    <row r="2079" ht="16" customHeight="1">
      <c r="B2079" s="1" t="n">
        <v>38</v>
      </c>
      <c r="C2079" s="5" t="n"/>
      <c r="D2079" s="6" t="n"/>
      <c r="E2079" s="6" t="n"/>
      <c r="F2079" s="6" t="n"/>
      <c r="G2079" s="5" t="n"/>
      <c r="H2079" s="5" t="n"/>
      <c r="I2079" s="6" t="n"/>
      <c r="J2079" s="6" t="n"/>
      <c r="K2079" s="6" t="n"/>
    </row>
    <row r="2080" ht="16" customHeight="1">
      <c r="B2080" s="1" t="n">
        <v>39</v>
      </c>
      <c r="C2080" s="5" t="n"/>
      <c r="D2080" s="6" t="n"/>
      <c r="E2080" s="6" t="n"/>
      <c r="F2080" s="6" t="n"/>
      <c r="G2080" s="5" t="n"/>
      <c r="H2080" s="5" t="n"/>
      <c r="I2080" s="6" t="n"/>
      <c r="J2080" s="6" t="n"/>
      <c r="K2080" s="6" t="n"/>
    </row>
    <row r="2081" ht="16" customHeight="1">
      <c r="B2081" s="1" t="n">
        <v>40</v>
      </c>
      <c r="C2081" s="5" t="n"/>
      <c r="D2081" s="6" t="n"/>
      <c r="E2081" s="6" t="n"/>
      <c r="F2081" s="6" t="n"/>
      <c r="G2081" s="5" t="n"/>
      <c r="H2081" s="5" t="n"/>
      <c r="I2081" s="6" t="n"/>
      <c r="J2081" s="6" t="n"/>
      <c r="K2081" s="6" t="n"/>
    </row>
    <row r="2082" ht="16" customHeight="1">
      <c r="B2082" s="1" t="n">
        <v>41</v>
      </c>
      <c r="C2082" s="5" t="n"/>
      <c r="D2082" s="6" t="n"/>
      <c r="E2082" s="6" t="n"/>
      <c r="F2082" s="6" t="n"/>
      <c r="G2082" s="5" t="n"/>
      <c r="H2082" s="5" t="n"/>
      <c r="I2082" s="6" t="n"/>
      <c r="J2082" s="6" t="n"/>
      <c r="K2082" s="6" t="n"/>
      <c r="L2082" s="6" t="n"/>
      <c r="M2082" s="20" t="n"/>
      <c r="N2082" s="13" t="n"/>
      <c r="O2082" s="30" t="n"/>
      <c r="P2082" s="13" t="n"/>
      <c r="Q2082" s="15" t="n"/>
      <c r="R2082" s="17" t="n"/>
      <c r="S2082" s="17" t="n"/>
      <c r="T2082" s="19" t="n"/>
    </row>
    <row r="2083" ht="16" customHeight="1">
      <c r="B2083" s="1" t="n">
        <v>42</v>
      </c>
      <c r="C2083" s="5" t="n"/>
      <c r="D2083" s="6" t="n"/>
      <c r="E2083" s="6" t="n"/>
      <c r="F2083" s="6" t="n"/>
      <c r="G2083" s="5" t="n"/>
      <c r="H2083" s="5" t="n"/>
      <c r="I2083" s="6" t="n"/>
      <c r="J2083" s="6" t="n"/>
      <c r="K2083" s="6" t="n"/>
      <c r="L2083" s="6" t="n"/>
      <c r="M2083" s="32" t="n"/>
      <c r="N2083" s="13" t="n"/>
      <c r="O2083" s="30" t="n"/>
      <c r="P2083" s="13" t="n"/>
      <c r="Q2083" s="15" t="n"/>
      <c r="R2083" s="17" t="n"/>
      <c r="S2083" s="17" t="n"/>
      <c r="T2083" s="19">
        <f>(Q2083*P2083)*(1-R2083)</f>
        <v/>
      </c>
    </row>
    <row r="2084" ht="16" customHeight="1">
      <c r="B2084" s="1" t="n">
        <v>43</v>
      </c>
      <c r="C2084" s="5" t="n"/>
      <c r="D2084" s="6" t="n"/>
      <c r="E2084" s="6" t="n"/>
      <c r="F2084" s="6" t="n"/>
      <c r="G2084" s="5" t="n"/>
      <c r="H2084" s="5" t="n"/>
      <c r="I2084" s="6" t="n"/>
      <c r="J2084" s="6" t="n"/>
      <c r="K2084" s="6" t="n"/>
      <c r="L2084" s="6" t="n"/>
      <c r="M2084" s="32" t="n"/>
      <c r="N2084" s="13" t="n"/>
      <c r="O2084" s="30" t="n"/>
      <c r="P2084" s="13" t="n"/>
      <c r="Q2084" s="15" t="n"/>
      <c r="R2084" s="17" t="n"/>
      <c r="S2084" s="17" t="n"/>
      <c r="T2084" s="19">
        <f>(Q2084*P2084)*(1-R2084)</f>
        <v/>
      </c>
    </row>
    <row r="2085" ht="16" customHeight="1">
      <c r="B2085" s="1" t="n">
        <v>44</v>
      </c>
      <c r="C2085" s="5" t="n"/>
      <c r="D2085" s="6" t="n"/>
      <c r="E2085" s="6" t="n"/>
      <c r="F2085" s="6" t="n"/>
      <c r="G2085" s="5" t="n"/>
      <c r="H2085" s="5" t="n"/>
      <c r="I2085" s="6" t="n"/>
      <c r="J2085" s="6" t="n"/>
      <c r="K2085" s="6" t="n"/>
      <c r="L2085" s="6" t="n"/>
      <c r="M2085" s="32" t="n"/>
      <c r="N2085" s="13" t="n"/>
      <c r="O2085" s="30" t="n"/>
      <c r="P2085" s="13" t="n"/>
      <c r="Q2085" s="15" t="n"/>
      <c r="R2085" s="17" t="n"/>
      <c r="S2085" s="17" t="n"/>
      <c r="T2085" s="19">
        <f>(Q2085*P2085)*(1-R2085)</f>
        <v/>
      </c>
    </row>
    <row r="2086" ht="16" customHeight="1">
      <c r="B2086" s="1" t="n">
        <v>45</v>
      </c>
      <c r="C2086" s="5" t="n"/>
      <c r="D2086" s="6" t="n"/>
      <c r="E2086" s="6" t="n"/>
      <c r="F2086" s="6" t="n"/>
      <c r="G2086" s="5" t="n"/>
      <c r="H2086" s="5" t="n"/>
      <c r="I2086" s="6" t="n"/>
      <c r="J2086" s="6" t="n"/>
      <c r="K2086" s="6" t="n"/>
      <c r="L2086" s="6" t="n"/>
      <c r="M2086" s="32" t="n"/>
      <c r="N2086" s="13" t="n"/>
      <c r="O2086" s="30" t="n"/>
      <c r="P2086" s="13" t="n"/>
      <c r="Q2086" s="15" t="n"/>
      <c r="R2086" s="17" t="n"/>
      <c r="S2086" s="17" t="n"/>
      <c r="T2086" s="19">
        <f>(Q2086*P2086)*(1-R2086)</f>
        <v/>
      </c>
    </row>
    <row r="2087" ht="16" customHeight="1">
      <c r="B2087" s="1" t="n">
        <v>46</v>
      </c>
      <c r="C2087" s="5" t="n"/>
      <c r="D2087" s="6" t="n"/>
      <c r="E2087" s="6" t="n"/>
      <c r="F2087" s="6" t="n"/>
      <c r="G2087" s="5" t="n"/>
      <c r="H2087" s="5" t="n"/>
      <c r="I2087" s="6" t="n"/>
      <c r="J2087" s="6" t="n"/>
      <c r="K2087" s="6" t="n"/>
      <c r="L2087" s="6" t="n"/>
      <c r="M2087" s="32" t="n"/>
      <c r="N2087" s="13" t="n"/>
      <c r="O2087" s="30" t="n"/>
      <c r="P2087" s="13" t="n"/>
      <c r="Q2087" s="15" t="n"/>
      <c r="R2087" s="17" t="n"/>
      <c r="S2087" s="17" t="n"/>
      <c r="T2087" s="19">
        <f>(Q2087*P2087)*(1-R2087)</f>
        <v/>
      </c>
    </row>
    <row r="2088" ht="16" customHeight="1">
      <c r="B2088" s="1" t="n">
        <v>47</v>
      </c>
      <c r="C2088" s="5" t="n"/>
      <c r="D2088" s="6" t="n"/>
      <c r="E2088" s="6" t="n"/>
      <c r="F2088" s="6" t="n"/>
      <c r="G2088" s="5" t="n"/>
      <c r="H2088" s="5" t="n"/>
      <c r="I2088" s="6" t="n"/>
      <c r="J2088" s="6" t="n"/>
      <c r="K2088" s="6" t="n"/>
      <c r="L2088" s="6" t="n"/>
      <c r="M2088" s="32" t="n"/>
      <c r="N2088" s="13" t="n"/>
      <c r="O2088" s="30" t="n"/>
      <c r="P2088" s="13" t="n"/>
      <c r="Q2088" s="15" t="n"/>
      <c r="R2088" s="17" t="n"/>
      <c r="S2088" s="17" t="n"/>
      <c r="T2088" s="19">
        <f>(Q2088*P2088)*(1-R2088)</f>
        <v/>
      </c>
    </row>
    <row r="2089" ht="16" customHeight="1">
      <c r="B2089" s="1" t="n">
        <v>48</v>
      </c>
      <c r="C2089" s="5" t="n"/>
      <c r="D2089" s="6" t="n"/>
      <c r="E2089" s="6" t="n"/>
      <c r="F2089" s="6" t="n"/>
      <c r="G2089" s="5" t="n"/>
      <c r="H2089" s="5" t="n"/>
      <c r="I2089" s="6" t="n"/>
      <c r="J2089" s="6" t="n"/>
      <c r="K2089" s="6" t="n"/>
      <c r="L2089" s="6" t="n"/>
      <c r="M2089" s="32" t="n"/>
      <c r="N2089" s="13" t="n"/>
      <c r="O2089" s="30" t="n"/>
      <c r="P2089" s="13" t="n"/>
      <c r="Q2089" s="15" t="n"/>
      <c r="R2089" s="17" t="n"/>
      <c r="S2089" s="17" t="n"/>
      <c r="T2089" s="19">
        <f>(Q2089*P2089)*(1-R2089)</f>
        <v/>
      </c>
    </row>
    <row r="2090" ht="16" customHeight="1">
      <c r="B2090" s="1" t="n">
        <v>49</v>
      </c>
      <c r="C2090" s="5" t="n"/>
      <c r="D2090" s="6" t="n"/>
      <c r="E2090" s="6" t="n"/>
      <c r="F2090" s="6" t="n"/>
      <c r="G2090" s="5" t="n"/>
      <c r="H2090" s="5" t="n"/>
      <c r="I2090" s="6" t="n"/>
      <c r="J2090" s="6" t="n"/>
      <c r="K2090" s="6" t="n"/>
      <c r="L2090" s="6" t="n"/>
      <c r="M2090" s="32" t="n"/>
      <c r="N2090" s="13" t="n"/>
      <c r="O2090" s="30" t="n"/>
      <c r="P2090" s="13" t="n"/>
      <c r="Q2090" s="15" t="n"/>
      <c r="R2090" s="17" t="n"/>
      <c r="S2090" s="17" t="n"/>
      <c r="T2090" s="19">
        <f>(Q2090*P2090)*(1-R2090)</f>
        <v/>
      </c>
    </row>
    <row r="2091" ht="16" customHeight="1">
      <c r="B2091" s="1" t="n">
        <v>50</v>
      </c>
      <c r="C2091" s="5" t="n"/>
      <c r="D2091" s="6" t="n"/>
      <c r="E2091" s="6" t="n"/>
      <c r="F2091" s="6" t="n"/>
      <c r="G2091" s="5" t="n"/>
      <c r="H2091" s="5" t="n"/>
      <c r="I2091" s="6" t="n"/>
      <c r="J2091" s="6" t="n"/>
      <c r="K2091" s="6" t="n"/>
      <c r="L2091" s="6" t="n"/>
      <c r="M2091" s="32" t="n"/>
      <c r="N2091" s="13" t="n"/>
      <c r="O2091" s="30" t="n"/>
      <c r="P2091" s="13" t="n"/>
      <c r="Q2091" s="15" t="n"/>
      <c r="R2091" s="17" t="n"/>
      <c r="S2091" s="17" t="n"/>
      <c r="T2091" s="19">
        <f>(Q2091*P2091)*(1-R2091)</f>
        <v/>
      </c>
    </row>
    <row r="2092" ht="16" customHeight="1">
      <c r="B2092" s="1" t="n">
        <v>51</v>
      </c>
      <c r="C2092" s="5" t="n"/>
      <c r="D2092" s="6" t="n"/>
      <c r="E2092" s="6" t="n"/>
      <c r="F2092" s="6" t="n"/>
      <c r="G2092" s="5" t="n"/>
      <c r="H2092" s="5" t="n"/>
      <c r="I2092" s="6" t="n"/>
      <c r="J2092" s="6" t="n"/>
      <c r="K2092" s="6" t="n"/>
      <c r="L2092" s="6" t="n"/>
      <c r="M2092" s="32" t="n"/>
      <c r="N2092" s="13" t="n"/>
      <c r="O2092" s="30" t="n"/>
      <c r="P2092" s="13" t="n"/>
      <c r="Q2092" s="15" t="n"/>
      <c r="R2092" s="17" t="n"/>
      <c r="S2092" s="17" t="n"/>
      <c r="T2092" s="19">
        <f>(Q2092*P2092)*(1-R2092)</f>
        <v/>
      </c>
    </row>
    <row r="2093" ht="16" customHeight="1">
      <c r="B2093" s="1" t="n">
        <v>52</v>
      </c>
      <c r="C2093" s="5" t="n"/>
      <c r="D2093" s="6" t="n"/>
      <c r="E2093" s="6" t="n"/>
      <c r="F2093" s="6" t="n"/>
      <c r="G2093" s="5" t="n"/>
      <c r="H2093" s="5" t="n"/>
      <c r="I2093" s="6" t="n"/>
      <c r="J2093" s="6" t="n"/>
      <c r="K2093" s="6" t="n"/>
      <c r="L2093" s="6" t="n"/>
      <c r="M2093" s="32" t="n"/>
      <c r="N2093" s="13" t="n"/>
      <c r="O2093" s="30" t="n"/>
      <c r="P2093" s="13" t="n"/>
      <c r="Q2093" s="15" t="n"/>
      <c r="R2093" s="17" t="n"/>
      <c r="S2093" s="17" t="n"/>
      <c r="T2093" s="19">
        <f>(Q2093*P2093)*(1-R2093)</f>
        <v/>
      </c>
    </row>
    <row r="2094" ht="16" customHeight="1">
      <c r="B2094" s="1" t="n">
        <v>53</v>
      </c>
      <c r="C2094" s="5" t="n"/>
      <c r="D2094" s="6" t="n"/>
      <c r="E2094" s="6" t="n"/>
      <c r="F2094" s="6" t="n"/>
      <c r="G2094" s="5" t="n"/>
      <c r="H2094" s="5" t="n"/>
      <c r="I2094" s="6" t="n"/>
      <c r="J2094" s="6" t="n"/>
      <c r="K2094" s="6" t="n"/>
      <c r="L2094" s="6" t="n"/>
      <c r="M2094" s="32" t="n"/>
      <c r="N2094" s="13" t="n"/>
      <c r="O2094" s="30" t="n"/>
      <c r="P2094" s="13" t="n"/>
      <c r="Q2094" s="15" t="n"/>
      <c r="R2094" s="17" t="n"/>
      <c r="S2094" s="17" t="n"/>
      <c r="T2094" s="19">
        <f>(Q2094*P2094)*(1-R2094)</f>
        <v/>
      </c>
    </row>
    <row r="2095" ht="16" customHeight="1">
      <c r="B2095" s="1" t="n">
        <v>54</v>
      </c>
      <c r="C2095" s="5" t="n"/>
      <c r="D2095" s="6" t="n"/>
      <c r="E2095" s="6" t="n"/>
      <c r="F2095" s="6" t="n"/>
      <c r="G2095" s="5" t="n"/>
      <c r="H2095" s="5" t="n"/>
      <c r="I2095" s="6" t="n"/>
      <c r="J2095" s="6" t="n"/>
      <c r="K2095" s="6" t="n"/>
      <c r="L2095" s="6" t="n"/>
      <c r="M2095" s="32" t="n"/>
      <c r="N2095" s="13" t="n"/>
      <c r="O2095" s="30" t="n"/>
      <c r="P2095" s="13" t="n"/>
      <c r="Q2095" s="15" t="n"/>
      <c r="R2095" s="17" t="n"/>
      <c r="S2095" s="17" t="n"/>
      <c r="T2095" s="19">
        <f>(Q2095*P2095)*(1-R2095)</f>
        <v/>
      </c>
    </row>
    <row r="2096" ht="16" customHeight="1">
      <c r="B2096" s="1" t="n">
        <v>55</v>
      </c>
      <c r="C2096" s="5" t="n"/>
      <c r="D2096" s="6" t="n"/>
      <c r="E2096" s="6" t="n"/>
      <c r="F2096" s="6" t="n"/>
      <c r="G2096" s="5" t="n"/>
      <c r="H2096" s="5" t="n"/>
      <c r="I2096" s="6" t="n"/>
      <c r="J2096" s="6" t="n"/>
      <c r="K2096" s="6" t="n"/>
      <c r="L2096" s="6" t="n"/>
      <c r="M2096" s="20" t="n"/>
      <c r="N2096" s="13" t="n"/>
      <c r="O2096" s="30" t="n"/>
      <c r="P2096" s="13" t="n"/>
      <c r="Q2096" s="15" t="n"/>
      <c r="R2096" s="17" t="n"/>
      <c r="S2096" s="17" t="n"/>
      <c r="T2096" s="19">
        <f>(Q2096*P2096)*(1-R2096)</f>
        <v/>
      </c>
    </row>
    <row r="2097" ht="16" customHeight="1">
      <c r="B2097" s="1" t="n">
        <v>56</v>
      </c>
      <c r="C2097" s="5" t="n"/>
      <c r="D2097" s="6" t="n"/>
      <c r="E2097" s="6" t="n"/>
      <c r="F2097" s="6" t="n"/>
      <c r="G2097" s="5" t="n"/>
      <c r="H2097" s="5" t="n"/>
      <c r="I2097" s="6" t="n"/>
      <c r="J2097" s="6" t="n"/>
      <c r="K2097" s="6" t="n"/>
      <c r="L2097" s="6" t="n"/>
      <c r="M2097" s="20" t="n"/>
      <c r="N2097" s="13" t="n"/>
      <c r="O2097" s="30" t="n"/>
      <c r="P2097" s="13" t="n"/>
      <c r="Q2097" s="15" t="n"/>
      <c r="R2097" s="17" t="n"/>
      <c r="S2097" s="17" t="n"/>
      <c r="T2097" s="19">
        <f>(Q2097*P2097)*(1-R2097)</f>
        <v/>
      </c>
    </row>
    <row r="2098" ht="16" customHeight="1">
      <c r="B2098" s="1" t="n">
        <v>57</v>
      </c>
      <c r="C2098" s="5" t="n"/>
      <c r="D2098" s="6" t="n"/>
      <c r="E2098" s="6" t="n"/>
      <c r="F2098" s="6" t="n"/>
      <c r="G2098" s="5" t="n"/>
      <c r="H2098" s="5" t="n"/>
      <c r="I2098" s="6" t="n"/>
      <c r="J2098" s="6" t="n"/>
      <c r="K2098" s="6" t="n"/>
      <c r="L2098" s="6" t="n"/>
      <c r="M2098" s="32" t="n"/>
      <c r="N2098" s="13" t="n"/>
      <c r="O2098" s="30" t="n"/>
      <c r="P2098" s="13" t="n"/>
      <c r="Q2098" s="15" t="n"/>
      <c r="R2098" s="17" t="n"/>
      <c r="S2098" s="17" t="n"/>
      <c r="T2098" s="19">
        <f>(Q2098*P2098)*(1-R2098)</f>
        <v/>
      </c>
    </row>
    <row r="2099" ht="16" customHeight="1">
      <c r="B2099" s="1" t="n">
        <v>58</v>
      </c>
      <c r="C2099" s="5" t="n"/>
      <c r="D2099" s="6" t="n"/>
      <c r="E2099" s="6" t="n"/>
      <c r="F2099" s="6" t="n"/>
      <c r="G2099" s="5" t="n"/>
      <c r="H2099" s="5" t="n"/>
      <c r="I2099" s="6" t="n"/>
      <c r="J2099" s="6" t="n"/>
      <c r="K2099" s="6" t="n"/>
      <c r="L2099" s="6" t="n"/>
      <c r="M2099" s="32" t="n"/>
      <c r="N2099" s="13" t="n"/>
      <c r="O2099" s="30" t="n"/>
      <c r="P2099" s="13" t="n"/>
      <c r="Q2099" s="15" t="n"/>
      <c r="R2099" s="17" t="n"/>
      <c r="S2099" s="17" t="n"/>
      <c r="T2099" s="19">
        <f>(Q2099*P2099)*(1-R2099)</f>
        <v/>
      </c>
    </row>
    <row r="2100" ht="16" customHeight="1">
      <c r="B2100" s="1" t="n">
        <v>1</v>
      </c>
      <c r="C2100" s="5" t="n"/>
      <c r="D2100" s="6" t="n"/>
      <c r="E2100" s="6" t="n"/>
      <c r="F2100" s="6" t="n"/>
      <c r="G2100" s="5" t="n"/>
      <c r="H2100" s="5" t="n"/>
      <c r="I2100" s="6" t="n"/>
      <c r="J2100" s="6" t="n"/>
      <c r="K2100" s="6" t="n"/>
      <c r="L2100" s="6" t="n"/>
      <c r="M2100" s="20" t="n"/>
      <c r="N2100" s="13" t="n"/>
      <c r="O2100" s="30" t="n"/>
      <c r="P2100" s="13" t="n"/>
      <c r="Q2100" s="15" t="n"/>
      <c r="R2100" s="17" t="n"/>
      <c r="S2100" s="17" t="n"/>
      <c r="T2100" s="19">
        <f>(Q2100*P2100)*(1-R2100)</f>
        <v/>
      </c>
    </row>
    <row r="2101" ht="16" customHeight="1">
      <c r="B2101" s="1" t="n">
        <v>2</v>
      </c>
      <c r="C2101" s="5" t="n"/>
      <c r="D2101" s="6" t="n"/>
      <c r="E2101" s="6" t="n"/>
      <c r="F2101" s="6" t="n"/>
      <c r="G2101" s="5" t="n"/>
      <c r="H2101" s="5" t="n"/>
      <c r="I2101" s="6" t="n"/>
      <c r="J2101" s="6" t="n"/>
      <c r="K2101" s="6" t="n"/>
      <c r="L2101" s="6" t="n"/>
      <c r="M2101" s="20" t="n"/>
      <c r="N2101" s="13" t="n"/>
      <c r="O2101" s="30" t="n"/>
      <c r="P2101" s="13" t="n"/>
      <c r="Q2101" s="15" t="n"/>
      <c r="R2101" s="17" t="n"/>
      <c r="S2101" s="17" t="n"/>
      <c r="T2101" s="19">
        <f>(Q2101*P2101)*(1-R2101)</f>
        <v/>
      </c>
    </row>
    <row r="2102" ht="16" customHeight="1">
      <c r="B2102" s="1" t="n">
        <v>3</v>
      </c>
      <c r="C2102" s="5" t="n"/>
      <c r="D2102" s="6" t="n"/>
      <c r="E2102" s="6" t="n"/>
      <c r="F2102" s="6" t="n"/>
      <c r="G2102" s="5" t="n"/>
      <c r="H2102" s="5" t="n"/>
      <c r="I2102" s="6" t="n"/>
      <c r="J2102" s="6" t="n"/>
      <c r="K2102" s="6" t="n"/>
      <c r="L2102" s="6" t="n"/>
      <c r="M2102" s="20" t="n"/>
      <c r="N2102" s="13" t="n"/>
      <c r="O2102" s="30" t="n"/>
      <c r="P2102" s="13" t="n"/>
      <c r="Q2102" s="15" t="n"/>
      <c r="R2102" s="17" t="n"/>
      <c r="S2102" s="17" t="n"/>
      <c r="T2102" s="19">
        <f>(Q2102*P2102)*(1-R2102)</f>
        <v/>
      </c>
    </row>
    <row r="2103" ht="16" customHeight="1">
      <c r="B2103" s="1" t="n">
        <v>4</v>
      </c>
      <c r="C2103" s="5" t="n"/>
      <c r="D2103" s="6" t="n"/>
      <c r="E2103" s="6" t="n"/>
      <c r="F2103" s="6" t="n"/>
      <c r="G2103" s="5" t="n"/>
      <c r="H2103" s="5" t="n"/>
      <c r="I2103" s="6" t="n"/>
      <c r="J2103" s="6" t="n"/>
      <c r="K2103" s="6" t="n"/>
      <c r="L2103" s="6" t="n"/>
      <c r="M2103" s="20" t="n"/>
      <c r="N2103" s="13" t="n"/>
      <c r="O2103" s="30" t="n"/>
      <c r="P2103" s="13" t="n"/>
      <c r="Q2103" s="15" t="n"/>
      <c r="R2103" s="17" t="n"/>
      <c r="S2103" s="17" t="n"/>
      <c r="T2103" s="19">
        <f>(Q2103*P2103)*(1-R2103)</f>
        <v/>
      </c>
    </row>
    <row r="2104" ht="16" customHeight="1">
      <c r="B2104" s="1" t="n">
        <v>5</v>
      </c>
      <c r="C2104" s="5" t="n"/>
      <c r="D2104" s="6" t="n"/>
      <c r="E2104" s="6" t="n"/>
      <c r="F2104" s="6" t="n"/>
      <c r="G2104" s="5" t="n"/>
      <c r="H2104" s="5" t="n"/>
      <c r="I2104" s="6" t="n"/>
      <c r="J2104" s="6" t="n"/>
      <c r="K2104" s="6" t="n"/>
      <c r="L2104" s="6" t="n"/>
      <c r="M2104" s="20" t="n"/>
      <c r="N2104" s="13" t="n"/>
      <c r="O2104" s="30" t="n"/>
      <c r="P2104" s="13" t="n"/>
      <c r="Q2104" s="15" t="n"/>
      <c r="R2104" s="17" t="n"/>
      <c r="S2104" s="17" t="n"/>
      <c r="T2104" s="19">
        <f>(Q2104*P2104)*(1-R2104)</f>
        <v/>
      </c>
    </row>
    <row r="2105" ht="16" customHeight="1">
      <c r="B2105" s="1" t="n">
        <v>6</v>
      </c>
      <c r="C2105" s="5" t="n"/>
      <c r="D2105" s="6" t="n"/>
      <c r="E2105" s="6" t="n"/>
      <c r="F2105" s="6" t="n"/>
      <c r="G2105" s="5" t="n"/>
      <c r="H2105" s="5" t="n"/>
      <c r="I2105" s="6" t="n"/>
      <c r="J2105" s="6" t="n"/>
      <c r="K2105" s="6" t="n"/>
      <c r="L2105" s="6" t="n"/>
      <c r="M2105" s="20" t="n"/>
      <c r="N2105" s="13" t="n"/>
      <c r="O2105" s="30" t="n"/>
      <c r="P2105" s="13" t="n"/>
      <c r="Q2105" s="15" t="n"/>
      <c r="R2105" s="17" t="n"/>
      <c r="S2105" s="17" t="n"/>
      <c r="T2105" s="19">
        <f>(Q2105*P2105)*(1-R2105)</f>
        <v/>
      </c>
    </row>
    <row r="2106" ht="16" customHeight="1">
      <c r="B2106" s="1" t="n">
        <v>7</v>
      </c>
      <c r="C2106" s="5" t="n"/>
      <c r="D2106" s="6" t="n"/>
      <c r="E2106" s="6" t="n"/>
      <c r="F2106" s="6" t="n"/>
      <c r="G2106" s="5" t="n"/>
      <c r="H2106" s="5" t="n"/>
      <c r="I2106" s="6" t="n"/>
      <c r="J2106" s="6" t="n"/>
      <c r="K2106" s="6" t="n"/>
      <c r="L2106" s="6" t="n"/>
      <c r="M2106" s="20" t="n"/>
      <c r="N2106" s="13" t="n"/>
      <c r="O2106" s="30" t="n"/>
      <c r="P2106" s="13" t="n"/>
      <c r="Q2106" s="15" t="n"/>
      <c r="R2106" s="17" t="n"/>
      <c r="S2106" s="17" t="n"/>
      <c r="T2106" s="19">
        <f>(Q2106*P2106)*(1-R2106)</f>
        <v/>
      </c>
    </row>
    <row r="2107" ht="16" customHeight="1">
      <c r="B2107" s="1" t="n">
        <v>8</v>
      </c>
      <c r="C2107" s="5" t="n"/>
      <c r="D2107" s="6" t="n"/>
      <c r="E2107" s="6" t="n"/>
      <c r="F2107" s="6" t="n"/>
      <c r="G2107" s="5" t="n"/>
      <c r="H2107" s="5" t="n"/>
      <c r="I2107" s="6" t="n"/>
      <c r="J2107" s="6" t="n"/>
      <c r="K2107" s="6" t="n"/>
      <c r="L2107" s="6" t="n"/>
      <c r="M2107" s="20" t="n"/>
      <c r="N2107" s="13" t="n"/>
      <c r="O2107" s="30" t="n"/>
      <c r="P2107" s="13" t="n"/>
      <c r="Q2107" s="15" t="n"/>
      <c r="R2107" s="17" t="n"/>
      <c r="S2107" s="17" t="n"/>
      <c r="T2107" s="19">
        <f>(Q2107*P2107)*(1-R2107)</f>
        <v/>
      </c>
    </row>
    <row r="2108" ht="16" customHeight="1">
      <c r="B2108" s="1" t="n">
        <v>9</v>
      </c>
      <c r="C2108" s="5" t="n"/>
      <c r="D2108" s="6" t="n"/>
      <c r="E2108" s="6" t="n"/>
      <c r="F2108" s="6" t="n"/>
      <c r="G2108" s="5" t="n"/>
      <c r="H2108" s="5" t="n"/>
      <c r="I2108" s="6" t="n"/>
      <c r="J2108" s="6" t="n"/>
      <c r="K2108" s="6" t="n"/>
      <c r="L2108" s="6" t="n"/>
      <c r="M2108" s="20" t="n"/>
      <c r="N2108" s="13" t="n"/>
      <c r="O2108" s="30" t="n"/>
      <c r="P2108" s="13" t="n"/>
      <c r="Q2108" s="15" t="n"/>
      <c r="R2108" s="17" t="n"/>
      <c r="S2108" s="17" t="n"/>
      <c r="T2108" s="19">
        <f>(Q2108*P2108)*(1-R2108)</f>
        <v/>
      </c>
    </row>
    <row r="2109" ht="16" customHeight="1">
      <c r="B2109" s="1" t="n">
        <v>10</v>
      </c>
      <c r="C2109" s="5" t="n"/>
      <c r="D2109" s="6" t="n"/>
      <c r="E2109" s="6" t="n"/>
      <c r="F2109" s="6" t="n"/>
      <c r="G2109" s="5" t="n"/>
      <c r="H2109" s="5" t="n"/>
      <c r="I2109" s="6" t="n"/>
      <c r="J2109" s="6" t="n"/>
      <c r="K2109" s="6" t="n"/>
      <c r="L2109" s="6" t="n"/>
      <c r="M2109" s="20" t="n"/>
      <c r="N2109" s="13" t="n"/>
      <c r="O2109" s="30" t="n"/>
      <c r="P2109" s="13" t="n"/>
      <c r="Q2109" s="15" t="n"/>
      <c r="R2109" s="17" t="n"/>
      <c r="S2109" s="17" t="n"/>
      <c r="T2109" s="19">
        <f>(Q2109*P2109)*(1-R2109)</f>
        <v/>
      </c>
    </row>
    <row r="2110" ht="16" customHeight="1">
      <c r="B2110" s="1" t="n">
        <v>11</v>
      </c>
      <c r="C2110" s="5" t="n"/>
      <c r="D2110" s="6" t="n"/>
      <c r="E2110" s="6" t="n"/>
      <c r="F2110" s="6" t="n"/>
      <c r="G2110" s="5" t="n"/>
      <c r="H2110" s="5" t="n"/>
      <c r="I2110" s="6" t="n"/>
      <c r="J2110" s="6" t="n"/>
      <c r="K2110" s="6" t="n"/>
      <c r="L2110" s="6" t="n"/>
      <c r="M2110" s="20" t="n"/>
      <c r="N2110" s="13" t="n"/>
      <c r="O2110" s="30" t="n"/>
      <c r="P2110" s="13" t="n"/>
      <c r="Q2110" s="15" t="n"/>
      <c r="R2110" s="17" t="n"/>
      <c r="S2110" s="17" t="n"/>
      <c r="T2110" s="19">
        <f>(Q2110*P2110)*(1-R2110)</f>
        <v/>
      </c>
    </row>
    <row r="2111" ht="16" customHeight="1">
      <c r="B2111" s="1" t="n">
        <v>12</v>
      </c>
      <c r="C2111" s="5" t="n"/>
      <c r="D2111" s="6" t="n"/>
      <c r="E2111" s="6" t="n"/>
      <c r="F2111" s="6" t="n"/>
      <c r="G2111" s="5" t="n"/>
      <c r="H2111" s="5" t="n"/>
      <c r="I2111" s="6" t="n"/>
      <c r="J2111" s="6" t="n"/>
      <c r="K2111" s="6" t="n"/>
      <c r="L2111" s="6" t="inlineStr">
        <is>
          <t>Supergas</t>
        </is>
      </c>
      <c r="M2111" s="20" t="n">
        <v>110109</v>
      </c>
      <c r="N2111" s="20" t="inlineStr">
        <is>
          <t>AJ23-0302</t>
        </is>
      </c>
      <c r="O2111" s="30" t="inlineStr">
        <is>
          <t>V</t>
        </is>
      </c>
      <c r="P2111" s="13" t="n">
        <v>30</v>
      </c>
      <c r="Q2111" s="15" t="n">
        <v>198</v>
      </c>
      <c r="R2111" s="17" t="n">
        <v>0</v>
      </c>
      <c r="S2111" s="17" t="n"/>
      <c r="T2111" s="19">
        <f>(Q2111*P2111)*(1-R2111)</f>
        <v/>
      </c>
    </row>
    <row r="2112" ht="16" customHeight="1">
      <c r="B2112" s="1" t="n">
        <v>13</v>
      </c>
      <c r="C2112" s="5" t="n"/>
      <c r="D2112" s="6" t="n"/>
      <c r="E2112" s="6" t="n"/>
      <c r="F2112" s="6" t="n"/>
      <c r="G2112" s="5" t="n"/>
      <c r="H2112" s="5" t="n"/>
      <c r="I2112" s="6" t="n"/>
      <c r="J2112" s="6" t="n"/>
      <c r="K2112" s="6" t="n"/>
      <c r="L2112" s="6" t="n"/>
      <c r="M2112" s="20" t="n"/>
      <c r="N2112" s="13" t="n"/>
      <c r="O2112" s="30" t="n"/>
      <c r="P2112" s="13" t="n"/>
      <c r="Q2112" s="15" t="n"/>
      <c r="R2112" s="17" t="n"/>
      <c r="S2112" s="17" t="n"/>
      <c r="T2112" s="19">
        <f>(Q2112*P2112)*(1-R2112)</f>
        <v/>
      </c>
    </row>
    <row r="2113" ht="16" customHeight="1">
      <c r="B2113" s="1" t="n">
        <v>14</v>
      </c>
      <c r="C2113" s="5" t="n"/>
      <c r="D2113" s="6" t="n"/>
      <c r="E2113" s="6" t="n"/>
      <c r="F2113" s="6" t="n"/>
      <c r="G2113" s="5" t="n"/>
      <c r="H2113" s="5" t="n"/>
      <c r="I2113" s="6" t="n"/>
      <c r="J2113" s="6" t="n"/>
      <c r="K2113" s="6" t="n"/>
      <c r="L2113" s="6" t="n"/>
      <c r="M2113" s="20" t="n"/>
      <c r="N2113" s="13" t="n"/>
      <c r="O2113" s="30" t="n"/>
      <c r="P2113" s="13" t="n"/>
      <c r="Q2113" s="15" t="n"/>
      <c r="R2113" s="17" t="n"/>
      <c r="S2113" s="17" t="n"/>
      <c r="T2113" s="19">
        <f>(Q2113*P2113)*(1-R2113)</f>
        <v/>
      </c>
    </row>
    <row r="2114" ht="16" customHeight="1">
      <c r="B2114" s="1" t="n">
        <v>15</v>
      </c>
      <c r="C2114" s="5" t="n"/>
      <c r="D2114" s="6" t="n"/>
      <c r="E2114" s="6" t="n"/>
      <c r="F2114" s="6" t="n"/>
      <c r="G2114" s="5" t="n"/>
      <c r="H2114" s="5" t="n"/>
      <c r="I2114" s="6" t="n"/>
      <c r="J2114" s="6" t="n"/>
      <c r="K2114" s="6" t="n"/>
      <c r="L2114" s="6" t="n"/>
      <c r="M2114" s="20" t="n"/>
      <c r="N2114" s="13" t="n"/>
      <c r="O2114" s="30" t="n"/>
      <c r="P2114" s="13" t="n"/>
      <c r="Q2114" s="15" t="n"/>
      <c r="R2114" s="17" t="n"/>
      <c r="S2114" s="17" t="n"/>
      <c r="T2114" s="19">
        <f>(Q2114*P2114)*(1-R2114)</f>
        <v/>
      </c>
    </row>
    <row r="2115" ht="16" customHeight="1">
      <c r="B2115" s="1" t="n">
        <v>16</v>
      </c>
      <c r="C2115" s="5" t="n"/>
      <c r="D2115" s="6" t="n"/>
      <c r="E2115" s="6" t="n"/>
      <c r="F2115" s="6" t="n"/>
      <c r="G2115" s="5" t="n"/>
      <c r="H2115" s="5" t="n"/>
      <c r="I2115" s="6" t="n"/>
      <c r="J2115" s="6" t="n"/>
      <c r="K2115" s="6" t="n"/>
      <c r="L2115" s="6" t="n"/>
      <c r="M2115" s="20" t="n"/>
      <c r="N2115" s="13" t="n"/>
      <c r="O2115" s="30" t="n"/>
      <c r="P2115" s="13" t="n"/>
      <c r="Q2115" s="15" t="n"/>
      <c r="R2115" s="17" t="n"/>
      <c r="S2115" s="17" t="n"/>
      <c r="T2115" s="19">
        <f>(Q2115*P2115)*(1-R2115)</f>
        <v/>
      </c>
    </row>
    <row r="2116" ht="16" customHeight="1">
      <c r="B2116" s="1" t="n">
        <v>17</v>
      </c>
      <c r="C2116" s="5" t="n"/>
      <c r="D2116" s="6" t="n"/>
      <c r="E2116" s="6" t="n"/>
      <c r="F2116" s="6" t="n"/>
      <c r="G2116" s="5" t="n"/>
      <c r="H2116" s="5" t="n"/>
      <c r="I2116" s="6" t="n"/>
      <c r="J2116" s="6" t="n"/>
      <c r="K2116" s="6" t="n"/>
      <c r="L2116" s="6" t="n"/>
      <c r="M2116" s="20" t="n"/>
      <c r="N2116" s="13" t="n"/>
      <c r="O2116" s="30" t="n"/>
      <c r="P2116" s="13" t="n"/>
      <c r="Q2116" s="15" t="n"/>
      <c r="R2116" s="17" t="n"/>
      <c r="S2116" s="17" t="n"/>
      <c r="T2116" s="19">
        <f>(Q2116*P2116)*(1-R2116)</f>
        <v/>
      </c>
    </row>
    <row r="2117" ht="16" customHeight="1">
      <c r="B2117" s="1" t="n">
        <v>18</v>
      </c>
      <c r="C2117" s="5" t="n"/>
      <c r="D2117" s="6" t="n"/>
      <c r="E2117" s="6" t="n"/>
      <c r="F2117" s="6" t="n"/>
      <c r="G2117" s="5" t="n"/>
      <c r="H2117" s="5" t="n"/>
      <c r="I2117" s="6" t="n"/>
      <c r="J2117" s="6" t="n"/>
      <c r="K2117" s="6" t="n"/>
      <c r="L2117" s="6" t="n"/>
      <c r="M2117" s="20" t="n"/>
      <c r="N2117" s="13" t="n"/>
      <c r="O2117" s="30" t="n"/>
      <c r="P2117" s="13" t="n"/>
      <c r="Q2117" s="15" t="n"/>
      <c r="R2117" s="17" t="n"/>
      <c r="S2117" s="17" t="n"/>
      <c r="T2117" s="19">
        <f>(Q2117*P2117)*(1-R2117)</f>
        <v/>
      </c>
    </row>
    <row r="2118" ht="16" customHeight="1">
      <c r="B2118" s="1" t="n">
        <v>19</v>
      </c>
      <c r="C2118" s="5" t="n"/>
      <c r="D2118" s="6" t="n"/>
      <c r="E2118" s="6" t="n"/>
      <c r="F2118" s="6" t="n"/>
      <c r="G2118" s="5" t="n"/>
      <c r="H2118" s="5" t="n"/>
      <c r="I2118" s="6" t="n"/>
      <c r="J2118" s="6" t="n"/>
      <c r="K2118" s="6" t="n"/>
      <c r="L2118" s="6" t="n"/>
      <c r="M2118" s="20" t="n"/>
      <c r="N2118" s="13" t="n"/>
      <c r="O2118" s="30" t="n"/>
      <c r="P2118" s="13" t="n"/>
      <c r="Q2118" s="15" t="n"/>
      <c r="R2118" s="17" t="n"/>
      <c r="S2118" s="17" t="n"/>
      <c r="T2118" s="19">
        <f>(Q2118*P2118)*(1-R2118)</f>
        <v/>
      </c>
    </row>
    <row r="2119" ht="16" customHeight="1">
      <c r="B2119" s="1" t="n">
        <v>20</v>
      </c>
      <c r="C2119" s="5" t="n"/>
      <c r="D2119" s="6" t="n"/>
      <c r="E2119" s="6" t="n"/>
      <c r="F2119" s="6" t="n"/>
      <c r="G2119" s="5" t="n"/>
      <c r="H2119" s="5" t="n"/>
      <c r="I2119" s="6" t="n"/>
      <c r="J2119" s="6" t="n"/>
      <c r="K2119" s="6" t="n"/>
      <c r="L2119" s="6" t="n"/>
      <c r="M2119" s="20" t="n"/>
      <c r="N2119" s="13" t="n"/>
      <c r="O2119" s="30" t="n"/>
      <c r="P2119" s="13" t="n"/>
      <c r="Q2119" s="15" t="n"/>
      <c r="R2119" s="17" t="n"/>
      <c r="S2119" s="17" t="n"/>
      <c r="T2119" s="19">
        <f>(Q2119*P2119)*(1-R2119)</f>
        <v/>
      </c>
    </row>
    <row r="2120" ht="16" customHeight="1">
      <c r="B2120" s="1" t="n">
        <v>21</v>
      </c>
      <c r="C2120" s="5" t="n"/>
      <c r="D2120" s="6" t="n"/>
      <c r="E2120" s="6" t="n"/>
      <c r="F2120" s="6" t="n"/>
      <c r="G2120" s="5" t="n"/>
      <c r="H2120" s="5" t="n"/>
      <c r="I2120" s="6" t="n"/>
      <c r="J2120" s="6" t="n"/>
      <c r="K2120" s="6" t="n"/>
      <c r="L2120" s="6" t="n"/>
      <c r="M2120" s="20" t="n"/>
      <c r="N2120" s="13" t="n"/>
      <c r="O2120" s="30" t="n"/>
      <c r="P2120" s="13" t="n"/>
      <c r="Q2120" s="15" t="n"/>
      <c r="R2120" s="17" t="n"/>
      <c r="S2120" s="17" t="n"/>
      <c r="T2120" s="19">
        <f>(Q2120*P2120)*(1-R2120)</f>
        <v/>
      </c>
    </row>
    <row r="2121" ht="16" customHeight="1">
      <c r="B2121" s="1" t="n">
        <v>22</v>
      </c>
      <c r="C2121" s="5" t="n"/>
      <c r="D2121" s="6" t="n"/>
      <c r="E2121" s="6" t="n"/>
      <c r="F2121" s="6" t="n"/>
      <c r="G2121" s="5" t="n"/>
      <c r="H2121" s="5" t="n"/>
      <c r="I2121" s="6" t="n"/>
      <c r="J2121" s="6" t="n"/>
      <c r="K2121" s="6" t="n"/>
      <c r="L2121" s="6" t="n"/>
      <c r="M2121" s="20" t="n"/>
      <c r="N2121" s="13" t="n"/>
      <c r="O2121" s="30" t="n"/>
      <c r="P2121" s="13" t="n"/>
      <c r="Q2121" s="15" t="n"/>
      <c r="R2121" s="17" t="n"/>
      <c r="S2121" s="17" t="n"/>
      <c r="T2121" s="19">
        <f>(Q2121*P2121)*(1-R2121)</f>
        <v/>
      </c>
    </row>
    <row r="2122" ht="16" customHeight="1">
      <c r="B2122" s="1" t="n">
        <v>23</v>
      </c>
      <c r="C2122" s="5" t="n"/>
      <c r="D2122" s="6" t="n"/>
      <c r="E2122" s="6" t="n"/>
      <c r="F2122" s="6" t="n"/>
      <c r="G2122" s="5" t="n"/>
      <c r="H2122" s="5" t="n"/>
      <c r="I2122" s="6" t="n"/>
      <c r="J2122" s="6" t="n"/>
      <c r="K2122" s="6" t="n"/>
      <c r="L2122" s="6" t="n"/>
      <c r="M2122" s="20" t="n"/>
      <c r="N2122" s="13" t="n"/>
      <c r="O2122" s="30" t="n"/>
      <c r="P2122" s="13" t="n"/>
      <c r="Q2122" s="15" t="n"/>
      <c r="R2122" s="17" t="n"/>
      <c r="S2122" s="17" t="n"/>
      <c r="T2122" s="19" t="n"/>
    </row>
    <row r="2123" ht="16" customHeight="1">
      <c r="B2123" s="1" t="n">
        <v>24</v>
      </c>
      <c r="C2123" s="5" t="n"/>
      <c r="D2123" s="6" t="n"/>
      <c r="E2123" s="6" t="n"/>
      <c r="F2123" s="6" t="n"/>
      <c r="G2123" s="5" t="n"/>
      <c r="H2123" s="5" t="n"/>
      <c r="I2123" s="6" t="n"/>
      <c r="J2123" s="6" t="n"/>
      <c r="K2123" s="6" t="n"/>
      <c r="L2123" s="6" t="n"/>
      <c r="M2123" s="20" t="n"/>
      <c r="N2123" s="13" t="n"/>
      <c r="O2123" s="30" t="n"/>
      <c r="P2123" s="13" t="n"/>
      <c r="Q2123" s="15" t="n"/>
      <c r="R2123" s="17" t="n"/>
      <c r="S2123" s="17" t="n"/>
      <c r="T2123" s="19">
        <f>(Q2123*P2123)*(1-R2123)</f>
        <v/>
      </c>
    </row>
    <row r="2124" ht="16" customHeight="1">
      <c r="B2124" s="1" t="n">
        <v>25</v>
      </c>
      <c r="C2124" s="5" t="n"/>
      <c r="D2124" s="6" t="n"/>
      <c r="E2124" s="6" t="n"/>
      <c r="F2124" s="6" t="n"/>
      <c r="G2124" s="5" t="n"/>
      <c r="H2124" s="5" t="n"/>
      <c r="I2124" s="6" t="n"/>
      <c r="J2124" s="6" t="n"/>
      <c r="K2124" s="6" t="n"/>
      <c r="L2124" s="6" t="n"/>
      <c r="M2124" s="20" t="n"/>
      <c r="N2124" s="13" t="n"/>
      <c r="O2124" s="30" t="n"/>
      <c r="P2124" s="13" t="n"/>
      <c r="Q2124" s="15" t="n"/>
      <c r="R2124" s="17" t="n"/>
      <c r="S2124" s="17" t="n"/>
      <c r="T2124" s="19">
        <f>(Q2124*P2124)*(1-R2124)</f>
        <v/>
      </c>
    </row>
    <row r="2125" ht="16" customHeight="1">
      <c r="B2125" s="1" t="n">
        <v>26</v>
      </c>
      <c r="C2125" s="5" t="n"/>
      <c r="D2125" s="6" t="n"/>
      <c r="E2125" s="6" t="n"/>
      <c r="F2125" s="6" t="n"/>
      <c r="G2125" s="5" t="n"/>
      <c r="H2125" s="5" t="n"/>
      <c r="I2125" s="6" t="n"/>
      <c r="J2125" s="6" t="n"/>
      <c r="K2125" s="6" t="n"/>
      <c r="L2125" s="6" t="n"/>
      <c r="M2125" s="20" t="n"/>
      <c r="N2125" s="13" t="n"/>
      <c r="O2125" s="30" t="n"/>
      <c r="P2125" s="13" t="n"/>
      <c r="Q2125" s="15" t="n"/>
      <c r="R2125" s="17" t="n"/>
      <c r="S2125" s="17" t="n"/>
      <c r="T2125" s="19">
        <f>(Q2125*P2125)*(1-R2125)</f>
        <v/>
      </c>
    </row>
    <row r="2126" ht="16" customHeight="1">
      <c r="B2126" s="1" t="n">
        <v>27</v>
      </c>
      <c r="C2126" s="5" t="n"/>
      <c r="D2126" s="6" t="n"/>
      <c r="E2126" s="6" t="n"/>
      <c r="F2126" s="6" t="n"/>
      <c r="G2126" s="5" t="n"/>
      <c r="H2126" s="5" t="n"/>
      <c r="I2126" s="6" t="n"/>
      <c r="J2126" s="6" t="n"/>
      <c r="K2126" s="6" t="n"/>
      <c r="L2126" s="13" t="n"/>
      <c r="M2126" s="13" t="n"/>
      <c r="N2126" s="13" t="n"/>
      <c r="O2126" s="13" t="n"/>
      <c r="P2126" s="13" t="n"/>
      <c r="Q2126" s="13" t="n"/>
      <c r="R2126" s="13" t="n"/>
      <c r="S2126" s="13" t="n"/>
      <c r="T2126" s="19">
        <f>(Q2126*P2126)*(1-R2126)</f>
        <v/>
      </c>
    </row>
    <row r="2127" ht="16" customHeight="1">
      <c r="B2127" s="1" t="n">
        <v>28</v>
      </c>
      <c r="C2127" s="5" t="n"/>
      <c r="D2127" s="6" t="n"/>
      <c r="E2127" s="6" t="n"/>
      <c r="F2127" s="6" t="n"/>
      <c r="G2127" s="5" t="n"/>
      <c r="H2127" s="5" t="n"/>
      <c r="I2127" s="6" t="n"/>
      <c r="J2127" s="6" t="n"/>
      <c r="K2127" s="6" t="n"/>
      <c r="L2127" s="6" t="n"/>
      <c r="M2127" s="32" t="n"/>
      <c r="N2127" s="13" t="n"/>
      <c r="O2127" s="30" t="n"/>
      <c r="P2127" s="13" t="n"/>
      <c r="Q2127" s="15" t="n"/>
      <c r="R2127" s="17" t="n"/>
      <c r="S2127" s="17" t="n"/>
      <c r="T2127" s="19">
        <f>(Q2127*P2127)*(1-R2127)</f>
        <v/>
      </c>
    </row>
    <row r="2128" ht="16" customHeight="1">
      <c r="B2128" s="1" t="n">
        <v>35</v>
      </c>
      <c r="C2128" s="5" t="n"/>
      <c r="D2128" s="6" t="n"/>
      <c r="E2128" s="6" t="n"/>
      <c r="F2128" s="6" t="n"/>
      <c r="G2128" s="5" t="n"/>
      <c r="H2128" s="5" t="n"/>
      <c r="I2128" s="6" t="n"/>
      <c r="J2128" s="6" t="n"/>
      <c r="K2128" s="6" t="n"/>
      <c r="L2128" s="6" t="n"/>
      <c r="M2128" s="20" t="n"/>
      <c r="N2128" s="13" t="n"/>
      <c r="O2128" s="30" t="n"/>
      <c r="P2128" s="13" t="n"/>
      <c r="Q2128" s="15" t="n"/>
      <c r="R2128" s="17" t="n"/>
      <c r="S2128" s="17" t="n"/>
      <c r="T2128" s="19">
        <f>(Q2128*P2128)*(1-R2128)</f>
        <v/>
      </c>
    </row>
    <row r="2129" ht="16" customHeight="1">
      <c r="B2129" s="1" t="n">
        <v>36</v>
      </c>
      <c r="C2129" s="5" t="n"/>
      <c r="D2129" s="6" t="n"/>
      <c r="E2129" s="6" t="n"/>
      <c r="F2129" s="6" t="n"/>
      <c r="G2129" s="5" t="n"/>
      <c r="H2129" s="5" t="n"/>
      <c r="I2129" s="6" t="n"/>
      <c r="J2129" s="6" t="n"/>
      <c r="K2129" s="6" t="n"/>
      <c r="L2129" s="6" t="n"/>
      <c r="M2129" s="20" t="n"/>
      <c r="N2129" s="13" t="n"/>
      <c r="O2129" s="30" t="n"/>
      <c r="P2129" s="13" t="n"/>
      <c r="Q2129" s="15" t="n"/>
      <c r="R2129" s="17" t="n"/>
      <c r="S2129" s="17" t="n"/>
      <c r="T2129" s="19">
        <f>(Q2129*P2129)*(1-R2129)</f>
        <v/>
      </c>
    </row>
    <row r="2130" ht="16" customHeight="1">
      <c r="B2130" s="1" t="n">
        <v>37</v>
      </c>
      <c r="C2130" s="5" t="n"/>
      <c r="D2130" s="6" t="n"/>
      <c r="E2130" s="6" t="n"/>
      <c r="F2130" s="6" t="n"/>
      <c r="G2130" s="5" t="n"/>
      <c r="H2130" s="5" t="n"/>
      <c r="I2130" s="6" t="n"/>
      <c r="J2130" s="6" t="n"/>
      <c r="K2130" s="6" t="n"/>
      <c r="L2130" s="6" t="n"/>
      <c r="M2130" s="20" t="n"/>
      <c r="N2130" s="13" t="n"/>
      <c r="O2130" s="30" t="n"/>
      <c r="P2130" s="13" t="n"/>
      <c r="Q2130" s="15" t="n"/>
      <c r="R2130" s="17" t="n"/>
      <c r="S2130" s="17" t="n"/>
      <c r="T2130" s="19">
        <f>(Q2130*P2130)*(1-R2130)</f>
        <v/>
      </c>
    </row>
    <row r="2131" ht="16" customHeight="1">
      <c r="B2131" s="1" t="n">
        <v>38</v>
      </c>
      <c r="C2131" s="5" t="n"/>
      <c r="D2131" s="6" t="n"/>
      <c r="E2131" s="6" t="n"/>
      <c r="F2131" s="6" t="n"/>
      <c r="G2131" s="5" t="n"/>
      <c r="H2131" s="5" t="n"/>
      <c r="I2131" s="6" t="n"/>
      <c r="J2131" s="6" t="n"/>
      <c r="K2131" s="6" t="n"/>
    </row>
    <row r="2132" ht="16" customHeight="1">
      <c r="B2132" s="1" t="n">
        <v>39</v>
      </c>
      <c r="C2132" s="5" t="n"/>
      <c r="D2132" s="6" t="n"/>
      <c r="E2132" s="6" t="n"/>
      <c r="F2132" s="6" t="n"/>
      <c r="G2132" s="5" t="n"/>
      <c r="H2132" s="5" t="n"/>
      <c r="I2132" s="6" t="n"/>
      <c r="J2132" s="6" t="n"/>
      <c r="K2132" s="6" t="n"/>
    </row>
    <row r="2133" ht="16" customHeight="1">
      <c r="B2133" s="1" t="n">
        <v>40</v>
      </c>
      <c r="C2133" s="5" t="n"/>
      <c r="D2133" s="6" t="n"/>
      <c r="E2133" s="6" t="n"/>
      <c r="F2133" s="6" t="n"/>
      <c r="G2133" s="5" t="n"/>
      <c r="H2133" s="5" t="n"/>
      <c r="I2133" s="6" t="n"/>
      <c r="J2133" s="6" t="n"/>
      <c r="K2133" s="6" t="n"/>
    </row>
    <row r="2134" ht="16" customHeight="1">
      <c r="B2134" s="1" t="n">
        <v>41</v>
      </c>
      <c r="C2134" s="5" t="n"/>
      <c r="D2134" s="6" t="n"/>
      <c r="E2134" s="6" t="n"/>
      <c r="F2134" s="6" t="n"/>
      <c r="G2134" s="5" t="n"/>
      <c r="H2134" s="5" t="n"/>
      <c r="I2134" s="6" t="n"/>
      <c r="J2134" s="6" t="n"/>
      <c r="K2134" s="6" t="n"/>
      <c r="L2134" s="6" t="n"/>
      <c r="M2134" s="20" t="n"/>
      <c r="N2134" s="13" t="n"/>
      <c r="O2134" s="30" t="n"/>
      <c r="P2134" s="13" t="n"/>
      <c r="Q2134" s="15" t="n"/>
      <c r="R2134" s="17" t="n"/>
      <c r="S2134" s="17" t="n"/>
      <c r="T2134" s="19" t="n"/>
    </row>
    <row r="2135" ht="16" customHeight="1">
      <c r="B2135" s="1" t="n">
        <v>42</v>
      </c>
      <c r="C2135" s="5" t="n"/>
      <c r="D2135" s="6" t="n"/>
      <c r="E2135" s="6" t="n"/>
      <c r="F2135" s="6" t="n"/>
      <c r="G2135" s="5" t="n"/>
      <c r="H2135" s="5" t="n"/>
      <c r="I2135" s="6" t="n"/>
      <c r="J2135" s="6" t="n"/>
      <c r="K2135" s="6" t="n"/>
      <c r="L2135" s="6" t="n"/>
      <c r="M2135" s="32" t="n"/>
      <c r="N2135" s="13" t="n"/>
      <c r="O2135" s="30" t="n"/>
      <c r="P2135" s="13" t="n"/>
      <c r="Q2135" s="15" t="n"/>
      <c r="R2135" s="17" t="n"/>
      <c r="S2135" s="17" t="n"/>
      <c r="T2135" s="19">
        <f>(Q2135*P2135)*(1-R2135)</f>
        <v/>
      </c>
    </row>
    <row r="2136" ht="16" customHeight="1">
      <c r="B2136" s="1" t="n">
        <v>43</v>
      </c>
      <c r="C2136" s="5" t="n"/>
      <c r="D2136" s="6" t="n"/>
      <c r="E2136" s="6" t="n"/>
      <c r="F2136" s="6" t="n"/>
      <c r="G2136" s="5" t="n"/>
      <c r="H2136" s="5" t="n"/>
      <c r="I2136" s="6" t="n"/>
      <c r="J2136" s="6" t="n"/>
      <c r="K2136" s="6" t="n"/>
      <c r="L2136" s="6" t="n"/>
      <c r="M2136" s="32" t="n"/>
      <c r="N2136" s="13" t="n"/>
      <c r="O2136" s="30" t="n"/>
      <c r="P2136" s="13" t="n"/>
      <c r="Q2136" s="15" t="n"/>
      <c r="R2136" s="17" t="n"/>
      <c r="S2136" s="17" t="n"/>
      <c r="T2136" s="19">
        <f>(Q2136*P2136)*(1-R2136)</f>
        <v/>
      </c>
    </row>
    <row r="2137" ht="16" customHeight="1">
      <c r="B2137" s="1" t="n">
        <v>44</v>
      </c>
      <c r="C2137" s="5" t="n"/>
      <c r="D2137" s="6" t="n"/>
      <c r="E2137" s="6" t="n"/>
      <c r="F2137" s="6" t="n"/>
      <c r="G2137" s="5" t="n"/>
      <c r="H2137" s="5" t="n"/>
      <c r="I2137" s="6" t="n"/>
      <c r="J2137" s="6" t="n"/>
      <c r="K2137" s="6" t="n"/>
      <c r="L2137" s="6" t="n"/>
      <c r="M2137" s="32" t="n"/>
      <c r="N2137" s="13" t="n"/>
      <c r="O2137" s="30" t="n"/>
      <c r="P2137" s="13" t="n"/>
      <c r="Q2137" s="15" t="n"/>
      <c r="R2137" s="17" t="n"/>
      <c r="S2137" s="17" t="n"/>
      <c r="T2137" s="19">
        <f>(Q2137*P2137)*(1-R2137)</f>
        <v/>
      </c>
    </row>
    <row r="2138" ht="16" customHeight="1">
      <c r="B2138" s="1" t="n">
        <v>45</v>
      </c>
      <c r="C2138" s="5" t="n"/>
      <c r="D2138" s="6" t="n"/>
      <c r="E2138" s="6" t="n"/>
      <c r="F2138" s="6" t="n"/>
      <c r="G2138" s="5" t="n"/>
      <c r="H2138" s="5" t="n"/>
      <c r="I2138" s="6" t="n"/>
      <c r="J2138" s="6" t="n"/>
      <c r="K2138" s="6" t="n"/>
      <c r="L2138" s="6" t="n"/>
      <c r="M2138" s="32" t="n"/>
      <c r="N2138" s="13" t="n"/>
      <c r="O2138" s="30" t="n"/>
      <c r="P2138" s="13" t="n"/>
      <c r="Q2138" s="15" t="n"/>
      <c r="R2138" s="17" t="n"/>
      <c r="S2138" s="17" t="n"/>
      <c r="T2138" s="19">
        <f>(Q2138*P2138)*(1-R2138)</f>
        <v/>
      </c>
    </row>
    <row r="2139" ht="16" customHeight="1">
      <c r="B2139" s="1" t="n">
        <v>46</v>
      </c>
      <c r="C2139" s="5" t="n"/>
      <c r="D2139" s="6" t="n"/>
      <c r="E2139" s="6" t="n"/>
      <c r="F2139" s="6" t="n"/>
      <c r="G2139" s="5" t="n"/>
      <c r="H2139" s="5" t="n"/>
      <c r="I2139" s="6" t="n"/>
      <c r="J2139" s="6" t="n"/>
      <c r="K2139" s="6" t="n"/>
      <c r="L2139" s="6" t="n"/>
      <c r="M2139" s="32" t="n"/>
      <c r="N2139" s="13" t="n"/>
      <c r="O2139" s="30" t="n"/>
      <c r="P2139" s="13" t="n"/>
      <c r="Q2139" s="15" t="n"/>
      <c r="R2139" s="17" t="n"/>
      <c r="S2139" s="17" t="n"/>
      <c r="T2139" s="19">
        <f>(Q2139*P2139)*(1-R2139)</f>
        <v/>
      </c>
    </row>
    <row r="2140" ht="16" customHeight="1">
      <c r="B2140" s="1" t="n">
        <v>47</v>
      </c>
      <c r="C2140" s="5" t="n"/>
      <c r="D2140" s="6" t="n"/>
      <c r="E2140" s="6" t="n"/>
      <c r="F2140" s="6" t="n"/>
      <c r="G2140" s="5" t="n"/>
      <c r="H2140" s="5" t="n"/>
      <c r="I2140" s="6" t="n"/>
      <c r="J2140" s="6" t="n"/>
      <c r="K2140" s="6" t="n"/>
      <c r="L2140" s="6" t="n"/>
      <c r="M2140" s="32" t="n"/>
      <c r="N2140" s="13" t="n"/>
      <c r="O2140" s="30" t="n"/>
      <c r="P2140" s="13" t="n"/>
      <c r="Q2140" s="15" t="n"/>
      <c r="R2140" s="17" t="n"/>
      <c r="S2140" s="17" t="n"/>
      <c r="T2140" s="19">
        <f>(Q2140*P2140)*(1-R2140)</f>
        <v/>
      </c>
    </row>
    <row r="2141" ht="16" customHeight="1">
      <c r="B2141" s="1" t="n">
        <v>48</v>
      </c>
      <c r="C2141" s="5" t="n"/>
      <c r="D2141" s="6" t="n"/>
      <c r="E2141" s="6" t="n"/>
      <c r="F2141" s="6" t="n"/>
      <c r="G2141" s="5" t="n"/>
      <c r="H2141" s="5" t="n"/>
      <c r="I2141" s="6" t="n"/>
      <c r="J2141" s="6" t="n"/>
      <c r="K2141" s="6" t="n"/>
      <c r="L2141" s="6" t="n"/>
      <c r="M2141" s="32" t="n"/>
      <c r="N2141" s="13" t="n"/>
      <c r="O2141" s="30" t="n"/>
      <c r="P2141" s="13" t="n"/>
      <c r="Q2141" s="15" t="n"/>
      <c r="R2141" s="17" t="n"/>
      <c r="S2141" s="17" t="n"/>
      <c r="T2141" s="19">
        <f>(Q2141*P2141)*(1-R2141)</f>
        <v/>
      </c>
    </row>
    <row r="2142" ht="16" customHeight="1">
      <c r="B2142" s="1" t="n">
        <v>49</v>
      </c>
      <c r="C2142" s="5" t="n"/>
      <c r="D2142" s="6" t="n"/>
      <c r="E2142" s="6" t="n"/>
      <c r="F2142" s="6" t="n"/>
      <c r="G2142" s="5" t="n"/>
      <c r="H2142" s="5" t="n"/>
      <c r="I2142" s="6" t="n"/>
      <c r="J2142" s="6" t="n"/>
      <c r="K2142" s="6" t="n"/>
      <c r="L2142" s="6" t="n"/>
      <c r="M2142" s="32" t="n"/>
      <c r="N2142" s="13" t="n"/>
      <c r="O2142" s="30" t="n"/>
      <c r="P2142" s="13" t="n"/>
      <c r="Q2142" s="15" t="n"/>
      <c r="R2142" s="17" t="n"/>
      <c r="S2142" s="17" t="n"/>
      <c r="T2142" s="19">
        <f>(Q2142*P2142)*(1-R2142)</f>
        <v/>
      </c>
    </row>
    <row r="2143" ht="16" customHeight="1">
      <c r="B2143" s="1" t="n">
        <v>50</v>
      </c>
      <c r="C2143" s="5" t="n"/>
      <c r="D2143" s="6" t="n"/>
      <c r="E2143" s="6" t="n"/>
      <c r="F2143" s="6" t="n"/>
      <c r="G2143" s="5" t="n"/>
      <c r="H2143" s="5" t="n"/>
      <c r="I2143" s="6" t="n"/>
      <c r="J2143" s="6" t="n"/>
      <c r="K2143" s="6" t="n"/>
      <c r="L2143" s="6" t="n"/>
      <c r="M2143" s="32" t="n"/>
      <c r="N2143" s="13" t="n"/>
      <c r="O2143" s="30" t="n"/>
      <c r="P2143" s="13" t="n"/>
      <c r="Q2143" s="15" t="n"/>
      <c r="R2143" s="17" t="n"/>
      <c r="S2143" s="17" t="n"/>
      <c r="T2143" s="19">
        <f>(Q2143*P2143)*(1-R2143)</f>
        <v/>
      </c>
    </row>
    <row r="2144" ht="16" customHeight="1">
      <c r="B2144" s="1" t="n">
        <v>51</v>
      </c>
      <c r="C2144" s="5" t="n"/>
      <c r="D2144" s="6" t="n"/>
      <c r="E2144" s="6" t="n"/>
      <c r="F2144" s="6" t="n"/>
      <c r="G2144" s="5" t="n"/>
      <c r="H2144" s="5" t="n"/>
      <c r="I2144" s="6" t="n"/>
      <c r="J2144" s="6" t="n"/>
      <c r="K2144" s="6" t="n"/>
      <c r="L2144" s="6" t="n"/>
      <c r="M2144" s="32" t="n"/>
      <c r="N2144" s="13" t="n"/>
      <c r="O2144" s="30" t="n"/>
      <c r="P2144" s="13" t="n"/>
      <c r="Q2144" s="15" t="n"/>
      <c r="R2144" s="17" t="n"/>
      <c r="S2144" s="17" t="n"/>
      <c r="T2144" s="19">
        <f>(Q2144*P2144)*(1-R2144)</f>
        <v/>
      </c>
    </row>
    <row r="2145" ht="16" customHeight="1">
      <c r="B2145" s="1" t="n">
        <v>52</v>
      </c>
      <c r="C2145" s="5" t="n"/>
      <c r="D2145" s="6" t="n"/>
      <c r="E2145" s="6" t="n"/>
      <c r="F2145" s="6" t="n"/>
      <c r="G2145" s="5" t="n"/>
      <c r="H2145" s="5" t="n"/>
      <c r="I2145" s="6" t="n"/>
      <c r="J2145" s="6" t="n"/>
      <c r="K2145" s="6" t="n"/>
      <c r="L2145" s="6" t="n"/>
      <c r="M2145" s="32" t="n"/>
      <c r="N2145" s="13" t="n"/>
      <c r="O2145" s="30" t="n"/>
      <c r="P2145" s="13" t="n"/>
      <c r="Q2145" s="15" t="n"/>
      <c r="R2145" s="17" t="n"/>
      <c r="S2145" s="17" t="n"/>
      <c r="T2145" s="19">
        <f>(Q2145*P2145)*(1-R2145)</f>
        <v/>
      </c>
    </row>
    <row r="2146" ht="16" customHeight="1">
      <c r="B2146" s="1" t="n">
        <v>53</v>
      </c>
      <c r="C2146" s="5" t="n"/>
      <c r="D2146" s="6" t="n"/>
      <c r="E2146" s="6" t="n"/>
      <c r="F2146" s="6" t="n"/>
      <c r="G2146" s="5" t="n"/>
      <c r="H2146" s="5" t="n"/>
      <c r="I2146" s="6" t="n"/>
      <c r="J2146" s="6" t="n"/>
      <c r="K2146" s="6" t="n"/>
      <c r="L2146" s="6" t="n"/>
      <c r="M2146" s="32" t="n"/>
      <c r="N2146" s="13" t="n"/>
      <c r="O2146" s="30" t="n"/>
      <c r="P2146" s="13" t="n"/>
      <c r="Q2146" s="15" t="n"/>
      <c r="R2146" s="17" t="n"/>
      <c r="S2146" s="17" t="n"/>
      <c r="T2146" s="19">
        <f>(Q2146*P2146)*(1-R2146)</f>
        <v/>
      </c>
    </row>
    <row r="2147" ht="16" customHeight="1">
      <c r="B2147" s="1" t="n">
        <v>54</v>
      </c>
      <c r="C2147" s="5" t="n"/>
      <c r="D2147" s="6" t="n"/>
      <c r="E2147" s="6" t="n"/>
      <c r="F2147" s="6" t="n"/>
      <c r="G2147" s="5" t="n"/>
      <c r="H2147" s="5" t="n"/>
      <c r="I2147" s="6" t="n"/>
      <c r="J2147" s="6" t="n"/>
      <c r="K2147" s="6" t="n"/>
      <c r="L2147" s="6" t="n"/>
      <c r="M2147" s="32" t="n"/>
      <c r="N2147" s="13" t="n"/>
      <c r="O2147" s="30" t="n"/>
      <c r="P2147" s="13" t="n"/>
      <c r="Q2147" s="15" t="n"/>
      <c r="R2147" s="17" t="n"/>
      <c r="S2147" s="17" t="n"/>
      <c r="T2147" s="19">
        <f>(Q2147*P2147)*(1-R2147)</f>
        <v/>
      </c>
    </row>
    <row r="2148" ht="16" customHeight="1">
      <c r="B2148" s="1" t="n">
        <v>55</v>
      </c>
      <c r="C2148" s="5" t="n"/>
      <c r="D2148" s="6" t="n"/>
      <c r="E2148" s="6" t="n"/>
      <c r="F2148" s="6" t="n"/>
      <c r="G2148" s="5" t="n"/>
      <c r="H2148" s="5" t="n"/>
      <c r="I2148" s="6" t="n"/>
      <c r="J2148" s="6" t="n"/>
      <c r="K2148" s="6" t="n"/>
      <c r="L2148" s="6" t="n"/>
      <c r="M2148" s="20" t="n"/>
      <c r="N2148" s="13" t="n"/>
      <c r="O2148" s="30" t="n"/>
      <c r="P2148" s="13" t="n"/>
      <c r="Q2148" s="15" t="n"/>
      <c r="R2148" s="17" t="n"/>
      <c r="S2148" s="17" t="n"/>
      <c r="T2148" s="19">
        <f>(Q2148*P2148)*(1-R2148)</f>
        <v/>
      </c>
    </row>
    <row r="2149" ht="16" customHeight="1">
      <c r="B2149" s="1" t="n">
        <v>56</v>
      </c>
      <c r="C2149" s="5" t="n"/>
      <c r="D2149" s="6" t="n"/>
      <c r="E2149" s="6" t="n"/>
      <c r="F2149" s="6" t="n"/>
      <c r="G2149" s="5" t="n"/>
      <c r="H2149" s="5" t="n"/>
      <c r="I2149" s="6" t="n"/>
      <c r="J2149" s="6" t="n"/>
      <c r="K2149" s="6" t="n"/>
      <c r="L2149" s="6" t="n"/>
      <c r="M2149" s="20" t="n"/>
      <c r="N2149" s="13" t="n"/>
      <c r="O2149" s="30" t="n"/>
      <c r="P2149" s="13" t="n"/>
      <c r="Q2149" s="15" t="n"/>
      <c r="R2149" s="17" t="n"/>
      <c r="S2149" s="17" t="n"/>
      <c r="T2149" s="19">
        <f>(Q2149*P2149)*(1-R2149)</f>
        <v/>
      </c>
    </row>
    <row r="2150" ht="16" customHeight="1">
      <c r="B2150" s="1" t="n">
        <v>57</v>
      </c>
      <c r="C2150" s="5" t="n"/>
      <c r="D2150" s="6" t="n"/>
      <c r="E2150" s="6" t="n"/>
      <c r="F2150" s="6" t="n"/>
      <c r="G2150" s="5" t="n"/>
      <c r="H2150" s="5" t="n"/>
      <c r="I2150" s="6" t="n"/>
      <c r="J2150" s="6" t="n"/>
      <c r="K2150" s="6" t="n"/>
      <c r="L2150" s="6" t="n"/>
      <c r="M2150" s="32" t="n"/>
      <c r="N2150" s="13" t="n"/>
      <c r="O2150" s="30" t="n"/>
      <c r="P2150" s="13" t="n"/>
      <c r="Q2150" s="15" t="n"/>
      <c r="R2150" s="17" t="n"/>
      <c r="S2150" s="17" t="n"/>
      <c r="T2150" s="19">
        <f>(Q2150*P2150)*(1-R2150)</f>
        <v/>
      </c>
    </row>
    <row r="2151" ht="16" customHeight="1">
      <c r="B2151" s="1" t="n">
        <v>58</v>
      </c>
      <c r="C2151" s="5" t="n"/>
      <c r="D2151" s="6" t="n"/>
      <c r="E2151" s="6" t="n"/>
      <c r="F2151" s="6" t="n"/>
      <c r="G2151" s="5" t="n"/>
      <c r="H2151" s="5" t="n"/>
      <c r="I2151" s="6" t="n"/>
      <c r="J2151" s="6" t="n"/>
      <c r="K2151" s="6" t="n"/>
      <c r="L2151" s="6" t="n"/>
      <c r="M2151" s="32" t="n"/>
      <c r="N2151" s="13" t="n"/>
      <c r="O2151" s="30" t="n"/>
      <c r="P2151" s="13" t="n"/>
      <c r="Q2151" s="15" t="n"/>
      <c r="R2151" s="17" t="n"/>
      <c r="S2151" s="17" t="n"/>
      <c r="T2151" s="19">
        <f>(Q2151*P2151)*(1-R2151)</f>
        <v/>
      </c>
    </row>
    <row r="2152" ht="16" customHeight="1">
      <c r="B2152" s="1" t="n">
        <v>1</v>
      </c>
      <c r="C2152" s="5" t="n"/>
      <c r="D2152" s="6" t="n"/>
      <c r="E2152" s="6" t="n"/>
      <c r="F2152" s="6" t="n"/>
      <c r="G2152" s="5" t="n"/>
      <c r="H2152" s="5" t="n"/>
      <c r="I2152" s="6" t="n"/>
      <c r="J2152" s="6" t="n"/>
      <c r="K2152" s="6" t="n"/>
      <c r="L2152" s="6" t="n"/>
      <c r="M2152" s="20" t="n"/>
      <c r="N2152" s="13" t="n"/>
      <c r="O2152" s="30" t="n"/>
      <c r="P2152" s="13" t="n"/>
      <c r="Q2152" s="15" t="n"/>
      <c r="R2152" s="17" t="n"/>
      <c r="S2152" s="17" t="n"/>
      <c r="T2152" s="19">
        <f>(Q2152*P2152)*(1-R2152)</f>
        <v/>
      </c>
    </row>
    <row r="2153" ht="16" customHeight="1">
      <c r="B2153" s="1" t="n">
        <v>2</v>
      </c>
      <c r="C2153" s="5" t="n"/>
      <c r="D2153" s="6" t="n"/>
      <c r="E2153" s="6" t="n"/>
      <c r="F2153" s="6" t="n"/>
      <c r="G2153" s="5" t="n"/>
      <c r="H2153" s="5" t="n"/>
      <c r="I2153" s="6" t="n"/>
      <c r="J2153" s="6" t="n"/>
      <c r="K2153" s="6" t="n"/>
      <c r="L2153" s="6" t="n"/>
      <c r="M2153" s="20" t="n"/>
      <c r="N2153" s="13" t="n"/>
      <c r="O2153" s="30" t="n"/>
      <c r="P2153" s="13" t="n"/>
      <c r="Q2153" s="15" t="n"/>
      <c r="R2153" s="17" t="n"/>
      <c r="S2153" s="17" t="n"/>
      <c r="T2153" s="19">
        <f>(Q2153*P2153)*(1-R2153)</f>
        <v/>
      </c>
    </row>
    <row r="2154" ht="16" customHeight="1">
      <c r="B2154" s="1" t="n">
        <v>3</v>
      </c>
      <c r="C2154" s="5" t="n"/>
      <c r="D2154" s="6" t="n"/>
      <c r="E2154" s="6" t="n"/>
      <c r="F2154" s="6" t="n"/>
      <c r="G2154" s="5" t="n"/>
      <c r="H2154" s="5" t="n"/>
      <c r="I2154" s="6" t="n"/>
      <c r="J2154" s="6" t="n"/>
      <c r="K2154" s="6" t="n"/>
      <c r="L2154" s="6" t="n"/>
      <c r="M2154" s="20" t="n"/>
      <c r="N2154" s="13" t="n"/>
      <c r="O2154" s="30" t="n"/>
      <c r="P2154" s="13" t="n"/>
      <c r="Q2154" s="15" t="n"/>
      <c r="R2154" s="17" t="n"/>
      <c r="S2154" s="17" t="n"/>
      <c r="T2154" s="19">
        <f>(Q2154*P2154)*(1-R2154)</f>
        <v/>
      </c>
    </row>
    <row r="2155" ht="16" customHeight="1">
      <c r="B2155" s="1" t="n">
        <v>4</v>
      </c>
      <c r="C2155" s="5" t="n"/>
      <c r="D2155" s="6" t="n"/>
      <c r="E2155" s="6" t="n"/>
      <c r="F2155" s="6" t="n"/>
      <c r="G2155" s="5" t="n"/>
      <c r="H2155" s="5" t="n"/>
      <c r="I2155" s="6" t="n"/>
      <c r="J2155" s="6" t="n"/>
      <c r="K2155" s="6" t="n"/>
      <c r="L2155" s="6" t="n"/>
      <c r="M2155" s="20" t="n"/>
      <c r="N2155" s="13" t="n"/>
      <c r="O2155" s="30" t="n"/>
      <c r="P2155" s="13" t="n"/>
      <c r="Q2155" s="15" t="n"/>
      <c r="R2155" s="17" t="n"/>
      <c r="S2155" s="17" t="n"/>
      <c r="T2155" s="19">
        <f>(Q2155*P2155)*(1-R2155)</f>
        <v/>
      </c>
    </row>
    <row r="2156" ht="16" customHeight="1">
      <c r="B2156" s="1" t="n">
        <v>5</v>
      </c>
      <c r="C2156" s="5" t="n"/>
      <c r="D2156" s="6" t="n"/>
      <c r="E2156" s="6" t="n"/>
      <c r="F2156" s="6" t="n"/>
      <c r="G2156" s="5" t="n"/>
      <c r="H2156" s="5" t="n"/>
      <c r="I2156" s="6" t="n"/>
      <c r="J2156" s="6" t="n"/>
      <c r="K2156" s="6" t="n"/>
      <c r="L2156" s="6" t="n"/>
      <c r="M2156" s="20" t="n"/>
      <c r="N2156" s="13" t="n"/>
      <c r="O2156" s="30" t="n"/>
      <c r="P2156" s="13" t="n"/>
      <c r="Q2156" s="15" t="n"/>
      <c r="R2156" s="17" t="n"/>
      <c r="S2156" s="17" t="n"/>
      <c r="T2156" s="19">
        <f>(Q2156*P2156)*(1-R2156)</f>
        <v/>
      </c>
    </row>
    <row r="2157" ht="16" customHeight="1">
      <c r="B2157" s="1" t="n">
        <v>6</v>
      </c>
      <c r="C2157" s="5" t="n"/>
      <c r="D2157" s="6" t="n"/>
      <c r="E2157" s="6" t="n"/>
      <c r="F2157" s="6" t="n"/>
      <c r="G2157" s="5" t="n"/>
      <c r="H2157" s="5" t="n"/>
      <c r="I2157" s="6" t="n"/>
      <c r="J2157" s="6" t="n"/>
      <c r="K2157" s="6" t="n"/>
      <c r="L2157" s="6" t="n"/>
      <c r="M2157" s="20" t="n"/>
      <c r="N2157" s="13" t="n"/>
      <c r="O2157" s="30" t="n"/>
      <c r="P2157" s="13" t="n"/>
      <c r="Q2157" s="15" t="n"/>
      <c r="R2157" s="17" t="n"/>
      <c r="S2157" s="17" t="n"/>
      <c r="T2157" s="19">
        <f>(Q2157*P2157)*(1-R2157)</f>
        <v/>
      </c>
    </row>
    <row r="2158" ht="16" customHeight="1">
      <c r="B2158" s="1" t="n">
        <v>7</v>
      </c>
      <c r="C2158" s="5" t="n"/>
      <c r="D2158" s="6" t="n"/>
      <c r="E2158" s="6" t="n"/>
      <c r="F2158" s="6" t="n"/>
      <c r="G2158" s="5" t="n"/>
      <c r="H2158" s="5" t="n"/>
      <c r="I2158" s="6" t="n"/>
      <c r="J2158" s="6" t="n"/>
      <c r="K2158" s="6" t="n"/>
      <c r="L2158" s="6" t="n"/>
      <c r="M2158" s="20" t="n"/>
      <c r="N2158" s="13" t="n"/>
      <c r="O2158" s="30" t="n"/>
      <c r="P2158" s="13" t="n"/>
      <c r="Q2158" s="15" t="n"/>
      <c r="R2158" s="17" t="n"/>
      <c r="S2158" s="17" t="n"/>
      <c r="T2158" s="19">
        <f>(Q2158*P2158)*(1-R2158)</f>
        <v/>
      </c>
    </row>
    <row r="2159" ht="16" customHeight="1">
      <c r="B2159" s="1" t="n">
        <v>8</v>
      </c>
      <c r="C2159" s="5" t="n"/>
      <c r="D2159" s="6" t="n"/>
      <c r="E2159" s="6" t="n"/>
      <c r="F2159" s="6" t="n"/>
      <c r="G2159" s="5" t="n"/>
      <c r="H2159" s="5" t="n"/>
      <c r="I2159" s="6" t="n"/>
      <c r="J2159" s="6" t="n"/>
      <c r="K2159" s="6" t="n"/>
      <c r="L2159" s="6" t="n"/>
      <c r="M2159" s="20" t="n"/>
      <c r="N2159" s="13" t="n"/>
      <c r="O2159" s="30" t="n"/>
      <c r="P2159" s="13" t="n"/>
      <c r="Q2159" s="15" t="n"/>
      <c r="R2159" s="17" t="n"/>
      <c r="S2159" s="17" t="n"/>
      <c r="T2159" s="19">
        <f>(Q2159*P2159)*(1-R2159)</f>
        <v/>
      </c>
    </row>
    <row r="2160" ht="16" customHeight="1">
      <c r="B2160" s="1" t="n">
        <v>9</v>
      </c>
      <c r="C2160" s="5" t="n"/>
      <c r="D2160" s="6" t="n"/>
      <c r="E2160" s="6" t="n"/>
      <c r="F2160" s="6" t="n"/>
      <c r="G2160" s="5" t="n"/>
      <c r="H2160" s="5" t="n"/>
      <c r="I2160" s="6" t="n"/>
      <c r="J2160" s="6" t="n"/>
      <c r="K2160" s="6" t="n"/>
      <c r="L2160" s="6" t="n"/>
      <c r="M2160" s="20" t="n"/>
      <c r="N2160" s="13" t="n"/>
      <c r="O2160" s="30" t="n"/>
      <c r="P2160" s="13" t="n"/>
      <c r="Q2160" s="15" t="n"/>
      <c r="R2160" s="17" t="n"/>
      <c r="S2160" s="17" t="n"/>
      <c r="T2160" s="19">
        <f>(Q2160*P2160)*(1-R2160)</f>
        <v/>
      </c>
    </row>
    <row r="2161" ht="16" customHeight="1">
      <c r="B2161" s="1" t="n">
        <v>10</v>
      </c>
      <c r="C2161" s="5" t="n"/>
      <c r="D2161" s="6" t="n"/>
      <c r="E2161" s="6" t="n"/>
      <c r="F2161" s="6" t="n"/>
      <c r="G2161" s="5" t="n"/>
      <c r="H2161" s="5" t="n"/>
      <c r="I2161" s="6" t="n"/>
      <c r="J2161" s="6" t="n"/>
      <c r="K2161" s="6" t="n"/>
      <c r="L2161" s="6" t="n"/>
      <c r="M2161" s="20" t="n"/>
      <c r="N2161" s="13" t="n"/>
      <c r="O2161" s="30" t="n"/>
      <c r="P2161" s="13" t="n"/>
      <c r="Q2161" s="15" t="n"/>
      <c r="R2161" s="17" t="n"/>
      <c r="S2161" s="17" t="n"/>
      <c r="T2161" s="19">
        <f>(Q2161*P2161)*(1-R2161)</f>
        <v/>
      </c>
    </row>
    <row r="2162" ht="16" customHeight="1">
      <c r="B2162" s="1" t="n">
        <v>11</v>
      </c>
      <c r="C2162" s="5" t="n"/>
      <c r="D2162" s="6" t="n"/>
      <c r="E2162" s="6" t="n"/>
      <c r="F2162" s="6" t="n"/>
      <c r="G2162" s="5" t="n"/>
      <c r="H2162" s="5" t="n"/>
      <c r="I2162" s="6" t="n"/>
      <c r="J2162" s="6" t="n"/>
      <c r="K2162" s="6" t="n"/>
      <c r="L2162" s="6" t="n"/>
      <c r="M2162" s="20" t="n"/>
      <c r="N2162" s="13" t="n"/>
      <c r="O2162" s="30" t="n"/>
      <c r="P2162" s="13" t="n"/>
      <c r="Q2162" s="15" t="n"/>
      <c r="R2162" s="17" t="n"/>
      <c r="S2162" s="17" t="n"/>
      <c r="T2162" s="19">
        <f>(Q2162*P2162)*(1-R2162)</f>
        <v/>
      </c>
    </row>
    <row r="2163" ht="16" customHeight="1">
      <c r="B2163" s="1" t="n">
        <v>12</v>
      </c>
      <c r="C2163" s="5" t="n"/>
      <c r="D2163" s="6" t="n"/>
      <c r="E2163" s="6" t="n"/>
      <c r="F2163" s="6" t="n"/>
      <c r="G2163" s="5" t="n"/>
      <c r="H2163" s="5" t="n"/>
      <c r="I2163" s="6" t="n"/>
      <c r="J2163" s="6" t="n"/>
      <c r="K2163" s="6" t="n"/>
      <c r="L2163" s="6" t="inlineStr">
        <is>
          <t>Ormat</t>
        </is>
      </c>
      <c r="M2163" s="20" t="inlineStr">
        <is>
          <t>955.070.841.1</t>
        </is>
      </c>
      <c r="N2163" s="20" t="inlineStr">
        <is>
          <t>AJ23-0501</t>
        </is>
      </c>
      <c r="O2163" s="30" t="inlineStr">
        <is>
          <t>V</t>
        </is>
      </c>
      <c r="P2163" s="13">
        <f>2+2</f>
        <v/>
      </c>
      <c r="Q2163" s="15" t="n">
        <v>308</v>
      </c>
      <c r="R2163" s="17" t="n">
        <v>0</v>
      </c>
      <c r="S2163" s="17" t="n"/>
      <c r="T2163" s="19">
        <f>(Q2163*P2163)*(1-R2163)</f>
        <v/>
      </c>
    </row>
    <row r="2164" ht="16" customHeight="1">
      <c r="B2164" s="1" t="n">
        <v>13</v>
      </c>
      <c r="C2164" s="5" t="n"/>
      <c r="D2164" s="6" t="n"/>
      <c r="E2164" s="6" t="n"/>
      <c r="F2164" s="6" t="n"/>
      <c r="G2164" s="5" t="n"/>
      <c r="H2164" s="5" t="n"/>
      <c r="I2164" s="6" t="n"/>
      <c r="J2164" s="6" t="n"/>
      <c r="K2164" s="6" t="n"/>
      <c r="L2164" s="6" t="n"/>
      <c r="M2164" s="20" t="n"/>
      <c r="N2164" s="13" t="n"/>
      <c r="O2164" s="30" t="n"/>
      <c r="P2164" s="13" t="n"/>
      <c r="Q2164" s="15" t="n"/>
      <c r="R2164" s="17" t="n"/>
      <c r="S2164" s="17" t="n"/>
      <c r="T2164" s="19">
        <f>(Q2164*P2164)*(1-R2164)</f>
        <v/>
      </c>
    </row>
    <row r="2165" ht="16" customHeight="1">
      <c r="B2165" s="1" t="n">
        <v>14</v>
      </c>
      <c r="C2165" s="5" t="n"/>
      <c r="D2165" s="6" t="n"/>
      <c r="E2165" s="6" t="n"/>
      <c r="F2165" s="6" t="n"/>
      <c r="G2165" s="5" t="n"/>
      <c r="H2165" s="5" t="n"/>
      <c r="I2165" s="6" t="n"/>
      <c r="J2165" s="6" t="n"/>
      <c r="K2165" s="6" t="n"/>
      <c r="L2165" s="6" t="n"/>
      <c r="M2165" s="20" t="n"/>
      <c r="N2165" s="13" t="n"/>
      <c r="O2165" s="30" t="n"/>
      <c r="P2165" s="13" t="n"/>
      <c r="Q2165" s="15" t="n"/>
      <c r="R2165" s="17" t="n"/>
      <c r="S2165" s="17" t="n"/>
      <c r="T2165" s="19">
        <f>(Q2165*P2165)*(1-R2165)</f>
        <v/>
      </c>
    </row>
    <row r="2166" ht="16" customHeight="1">
      <c r="B2166" s="1" t="n">
        <v>15</v>
      </c>
      <c r="C2166" s="5" t="n"/>
      <c r="D2166" s="6" t="n"/>
      <c r="E2166" s="6" t="n"/>
      <c r="F2166" s="6" t="n"/>
      <c r="G2166" s="5" t="n"/>
      <c r="H2166" s="5" t="n"/>
      <c r="I2166" s="6" t="n"/>
      <c r="J2166" s="6" t="n"/>
      <c r="K2166" s="6" t="n"/>
      <c r="L2166" s="6" t="n"/>
      <c r="M2166" s="20" t="n"/>
      <c r="N2166" s="13" t="n"/>
      <c r="O2166" s="30" t="n"/>
      <c r="P2166" s="13" t="n"/>
      <c r="Q2166" s="15" t="n"/>
      <c r="R2166" s="17" t="n"/>
      <c r="S2166" s="17" t="n"/>
      <c r="T2166" s="19">
        <f>(Q2166*P2166)*(1-R2166)</f>
        <v/>
      </c>
    </row>
    <row r="2167" ht="16" customHeight="1">
      <c r="B2167" s="1" t="n">
        <v>16</v>
      </c>
      <c r="C2167" s="5" t="n"/>
      <c r="D2167" s="6" t="n"/>
      <c r="E2167" s="6" t="n"/>
      <c r="F2167" s="6" t="n"/>
      <c r="G2167" s="5" t="n"/>
      <c r="H2167" s="5" t="n"/>
      <c r="I2167" s="6" t="n"/>
      <c r="J2167" s="6" t="n"/>
      <c r="K2167" s="6" t="n"/>
      <c r="L2167" s="6" t="n"/>
      <c r="M2167" s="20" t="n"/>
      <c r="N2167" s="13" t="n"/>
      <c r="O2167" s="30" t="n"/>
      <c r="P2167" s="13" t="n"/>
      <c r="Q2167" s="15" t="n"/>
      <c r="R2167" s="17" t="n"/>
      <c r="S2167" s="17" t="n"/>
      <c r="T2167" s="19">
        <f>(Q2167*P2167)*(1-R2167)</f>
        <v/>
      </c>
    </row>
    <row r="2168" ht="16" customHeight="1">
      <c r="B2168" s="1" t="n">
        <v>17</v>
      </c>
      <c r="C2168" s="5" t="n"/>
      <c r="D2168" s="6" t="n"/>
      <c r="E2168" s="6" t="n"/>
      <c r="F2168" s="6" t="n"/>
      <c r="G2168" s="5" t="n"/>
      <c r="H2168" s="5" t="n"/>
      <c r="I2168" s="6" t="n"/>
      <c r="J2168" s="6" t="n"/>
      <c r="K2168" s="6" t="n"/>
      <c r="L2168" s="6" t="n"/>
      <c r="M2168" s="20" t="n"/>
      <c r="N2168" s="13" t="n"/>
      <c r="O2168" s="30" t="n"/>
      <c r="P2168" s="13" t="n"/>
      <c r="Q2168" s="15" t="n"/>
      <c r="R2168" s="17" t="n"/>
      <c r="S2168" s="17" t="n"/>
      <c r="T2168" s="19">
        <f>(Q2168*P2168)*(1-R2168)</f>
        <v/>
      </c>
    </row>
    <row r="2169" ht="16" customHeight="1">
      <c r="B2169" s="1" t="n">
        <v>18</v>
      </c>
      <c r="C2169" s="5" t="n"/>
      <c r="D2169" s="6" t="n"/>
      <c r="E2169" s="6" t="n"/>
      <c r="F2169" s="6" t="n"/>
      <c r="G2169" s="5" t="n"/>
      <c r="H2169" s="5" t="n"/>
      <c r="I2169" s="6" t="n"/>
      <c r="J2169" s="6" t="n"/>
      <c r="K2169" s="6" t="n"/>
      <c r="L2169" s="6" t="n"/>
      <c r="M2169" s="20" t="n"/>
      <c r="N2169" s="13" t="n"/>
      <c r="O2169" s="30" t="n"/>
      <c r="P2169" s="13" t="n"/>
      <c r="Q2169" s="15" t="n"/>
      <c r="R2169" s="17" t="n"/>
      <c r="S2169" s="17" t="n"/>
      <c r="T2169" s="19">
        <f>(Q2169*P2169)*(1-R2169)</f>
        <v/>
      </c>
    </row>
    <row r="2170" ht="16" customHeight="1">
      <c r="B2170" s="1" t="n">
        <v>19</v>
      </c>
      <c r="C2170" s="5" t="n"/>
      <c r="D2170" s="6" t="n"/>
      <c r="E2170" s="6" t="n"/>
      <c r="F2170" s="6" t="n"/>
      <c r="G2170" s="5" t="n"/>
      <c r="H2170" s="5" t="n"/>
      <c r="I2170" s="6" t="n"/>
      <c r="J2170" s="6" t="n"/>
      <c r="K2170" s="6" t="n"/>
      <c r="L2170" s="6" t="n"/>
      <c r="M2170" s="20" t="n"/>
      <c r="N2170" s="13" t="n"/>
      <c r="O2170" s="30" t="n"/>
      <c r="P2170" s="13" t="n"/>
      <c r="Q2170" s="15" t="n"/>
      <c r="R2170" s="17" t="n"/>
      <c r="S2170" s="17" t="n"/>
      <c r="T2170" s="19">
        <f>(Q2170*P2170)*(1-R2170)</f>
        <v/>
      </c>
    </row>
    <row r="2171" ht="16" customHeight="1">
      <c r="B2171" s="1" t="n">
        <v>20</v>
      </c>
      <c r="C2171" s="5" t="n"/>
      <c r="D2171" s="6" t="n"/>
      <c r="E2171" s="6" t="n"/>
      <c r="F2171" s="6" t="n"/>
      <c r="G2171" s="5" t="n"/>
      <c r="H2171" s="5" t="n"/>
      <c r="I2171" s="6" t="n"/>
      <c r="J2171" s="6" t="n"/>
      <c r="K2171" s="6" t="n"/>
      <c r="L2171" s="6" t="n"/>
      <c r="M2171" s="20" t="n"/>
      <c r="N2171" s="13" t="n"/>
      <c r="O2171" s="30" t="n"/>
      <c r="P2171" s="13" t="n"/>
      <c r="Q2171" s="15" t="n"/>
      <c r="R2171" s="17" t="n"/>
      <c r="S2171" s="17" t="n"/>
      <c r="T2171" s="19">
        <f>(Q2171*P2171)*(1-R2171)</f>
        <v/>
      </c>
    </row>
    <row r="2172" ht="16" customHeight="1">
      <c r="B2172" s="1" t="n">
        <v>21</v>
      </c>
      <c r="C2172" s="5" t="n"/>
      <c r="D2172" s="6" t="n"/>
      <c r="E2172" s="6" t="n"/>
      <c r="F2172" s="6" t="n"/>
      <c r="G2172" s="5" t="n"/>
      <c r="H2172" s="5" t="n"/>
      <c r="I2172" s="6" t="n"/>
      <c r="J2172" s="6" t="n"/>
      <c r="K2172" s="6" t="n"/>
      <c r="L2172" s="6" t="n"/>
      <c r="M2172" s="20" t="n"/>
      <c r="N2172" s="13" t="n"/>
      <c r="O2172" s="30" t="n"/>
      <c r="P2172" s="13" t="n"/>
      <c r="Q2172" s="15" t="n"/>
      <c r="R2172" s="17" t="n"/>
      <c r="S2172" s="17" t="n"/>
      <c r="T2172" s="19">
        <f>(Q2172*P2172)*(1-R2172)</f>
        <v/>
      </c>
    </row>
    <row r="2173" ht="16" customHeight="1">
      <c r="B2173" s="1" t="n">
        <v>22</v>
      </c>
      <c r="C2173" s="5" t="n"/>
      <c r="D2173" s="6" t="n"/>
      <c r="E2173" s="6" t="n"/>
      <c r="F2173" s="6" t="n"/>
      <c r="G2173" s="5" t="n"/>
      <c r="H2173" s="5" t="n"/>
      <c r="I2173" s="6" t="n"/>
      <c r="J2173" s="6" t="n"/>
      <c r="K2173" s="6" t="n"/>
      <c r="L2173" s="6" t="n"/>
      <c r="M2173" s="20" t="n"/>
      <c r="N2173" s="13" t="n"/>
      <c r="O2173" s="30" t="n"/>
      <c r="P2173" s="13" t="n"/>
      <c r="Q2173" s="15" t="n"/>
      <c r="R2173" s="17" t="n"/>
      <c r="S2173" s="17" t="n"/>
      <c r="T2173" s="19">
        <f>(Q2173*P2173)*(1-R2173)</f>
        <v/>
      </c>
    </row>
    <row r="2174" ht="16" customHeight="1">
      <c r="B2174" s="1" t="n">
        <v>23</v>
      </c>
      <c r="C2174" s="5" t="n"/>
      <c r="D2174" s="6" t="n"/>
      <c r="E2174" s="6" t="n"/>
      <c r="F2174" s="6" t="n"/>
      <c r="G2174" s="5" t="n"/>
      <c r="H2174" s="5" t="n"/>
      <c r="I2174" s="6" t="n"/>
      <c r="J2174" s="6" t="n"/>
      <c r="K2174" s="6" t="n"/>
      <c r="L2174" s="6" t="n"/>
      <c r="M2174" s="20" t="n"/>
      <c r="N2174" s="13" t="n"/>
      <c r="O2174" s="30" t="n"/>
      <c r="P2174" s="13" t="n"/>
      <c r="Q2174" s="15" t="n"/>
      <c r="R2174" s="17" t="n"/>
      <c r="S2174" s="17" t="n"/>
      <c r="T2174" s="19" t="n"/>
    </row>
    <row r="2175" ht="16" customHeight="1">
      <c r="B2175" s="1" t="n">
        <v>24</v>
      </c>
      <c r="C2175" s="5" t="n"/>
      <c r="D2175" s="6" t="n"/>
      <c r="E2175" s="6" t="n"/>
      <c r="F2175" s="6" t="n"/>
      <c r="G2175" s="5" t="n"/>
      <c r="H2175" s="5" t="n"/>
      <c r="I2175" s="6" t="n"/>
      <c r="J2175" s="6" t="n"/>
      <c r="K2175" s="6" t="n"/>
      <c r="L2175" s="6" t="n"/>
      <c r="M2175" s="20" t="n"/>
      <c r="N2175" s="13" t="n"/>
      <c r="O2175" s="30" t="n"/>
      <c r="P2175" s="13" t="n"/>
      <c r="Q2175" s="15" t="n"/>
      <c r="R2175" s="17" t="n"/>
      <c r="S2175" s="17" t="n"/>
      <c r="T2175" s="19">
        <f>(Q2175*P2175)*(1-R2175)</f>
        <v/>
      </c>
    </row>
    <row r="2176" ht="16" customHeight="1">
      <c r="B2176" s="1" t="n">
        <v>25</v>
      </c>
      <c r="C2176" s="5" t="n"/>
      <c r="D2176" s="6" t="n"/>
      <c r="E2176" s="6" t="n"/>
      <c r="F2176" s="6" t="n"/>
      <c r="G2176" s="5" t="n"/>
      <c r="H2176" s="5" t="n"/>
      <c r="I2176" s="6" t="n"/>
      <c r="J2176" s="6" t="n"/>
      <c r="K2176" s="6" t="n"/>
      <c r="L2176" s="6" t="n"/>
      <c r="M2176" s="20" t="n"/>
      <c r="N2176" s="13" t="n"/>
      <c r="O2176" s="30" t="n"/>
      <c r="P2176" s="13" t="n"/>
      <c r="Q2176" s="15" t="n"/>
      <c r="R2176" s="17" t="n"/>
      <c r="S2176" s="17" t="n"/>
      <c r="T2176" s="19">
        <f>(Q2176*P2176)*(1-R2176)</f>
        <v/>
      </c>
    </row>
    <row r="2177" ht="16" customHeight="1">
      <c r="B2177" s="1" t="n">
        <v>26</v>
      </c>
      <c r="C2177" s="5" t="n"/>
      <c r="D2177" s="6" t="n"/>
      <c r="E2177" s="6" t="n"/>
      <c r="F2177" s="6" t="n"/>
      <c r="G2177" s="5" t="n"/>
      <c r="H2177" s="5" t="n"/>
      <c r="I2177" s="6" t="n"/>
      <c r="J2177" s="6" t="n"/>
      <c r="K2177" s="6" t="n"/>
      <c r="L2177" s="6" t="n"/>
      <c r="M2177" s="20" t="n"/>
      <c r="N2177" s="13" t="n"/>
      <c r="O2177" s="30" t="n"/>
      <c r="P2177" s="13" t="n"/>
      <c r="Q2177" s="15" t="n"/>
      <c r="R2177" s="17" t="n"/>
      <c r="S2177" s="17" t="n"/>
      <c r="T2177" s="19">
        <f>(Q2177*P2177)*(1-R2177)</f>
        <v/>
      </c>
    </row>
    <row r="2178" ht="16" customHeight="1">
      <c r="B2178" s="1" t="n">
        <v>27</v>
      </c>
      <c r="C2178" s="5" t="n"/>
      <c r="D2178" s="6" t="n"/>
      <c r="E2178" s="6" t="n"/>
      <c r="F2178" s="6" t="n"/>
      <c r="G2178" s="5" t="n"/>
      <c r="H2178" s="5" t="n"/>
      <c r="I2178" s="6" t="n"/>
      <c r="J2178" s="6" t="n"/>
      <c r="K2178" s="6" t="n"/>
      <c r="L2178" s="13" t="n"/>
      <c r="M2178" s="13" t="n"/>
      <c r="N2178" s="13" t="n"/>
      <c r="O2178" s="13" t="n"/>
      <c r="P2178" s="13" t="n"/>
      <c r="Q2178" s="13" t="n"/>
      <c r="R2178" s="13" t="n"/>
      <c r="S2178" s="13" t="n"/>
      <c r="T2178" s="19">
        <f>(Q2178*P2178)*(1-R2178)</f>
        <v/>
      </c>
    </row>
    <row r="2179" ht="16" customHeight="1">
      <c r="B2179" s="1" t="n">
        <v>28</v>
      </c>
      <c r="C2179" s="5" t="n"/>
      <c r="D2179" s="6" t="n"/>
      <c r="E2179" s="6" t="n"/>
      <c r="F2179" s="6" t="n"/>
      <c r="G2179" s="5" t="n"/>
      <c r="H2179" s="5" t="n"/>
      <c r="I2179" s="6" t="n"/>
      <c r="J2179" s="6" t="n"/>
      <c r="K2179" s="6" t="n"/>
      <c r="L2179" s="6" t="n"/>
      <c r="M2179" s="32" t="n"/>
      <c r="N2179" s="13" t="n"/>
      <c r="O2179" s="30" t="n"/>
      <c r="P2179" s="13" t="n"/>
      <c r="Q2179" s="15" t="n"/>
      <c r="R2179" s="17" t="n"/>
      <c r="S2179" s="17" t="n"/>
      <c r="T2179" s="19">
        <f>(Q2179*P2179)*(1-R2179)</f>
        <v/>
      </c>
    </row>
    <row r="2180" ht="16" customHeight="1">
      <c r="B2180" s="1" t="n">
        <v>35</v>
      </c>
      <c r="C2180" s="5" t="n"/>
      <c r="D2180" s="6" t="n"/>
      <c r="E2180" s="6" t="n"/>
      <c r="F2180" s="6" t="n"/>
      <c r="G2180" s="5" t="n"/>
      <c r="H2180" s="5" t="n"/>
      <c r="I2180" s="6" t="n"/>
      <c r="J2180" s="6" t="n"/>
      <c r="K2180" s="6" t="n"/>
      <c r="L2180" s="6" t="n"/>
      <c r="M2180" s="20" t="n"/>
      <c r="N2180" s="13" t="n"/>
      <c r="O2180" s="30" t="n"/>
      <c r="P2180" s="13" t="n"/>
      <c r="Q2180" s="15" t="n"/>
      <c r="R2180" s="17" t="n"/>
      <c r="S2180" s="17" t="n"/>
      <c r="T2180" s="19">
        <f>(Q2180*P2180)*(1-R2180)</f>
        <v/>
      </c>
    </row>
    <row r="2181" ht="16" customHeight="1">
      <c r="B2181" s="1" t="n">
        <v>36</v>
      </c>
      <c r="C2181" s="5" t="n"/>
      <c r="D2181" s="6" t="n"/>
      <c r="E2181" s="6" t="n"/>
      <c r="F2181" s="6" t="n"/>
      <c r="G2181" s="5" t="n"/>
      <c r="H2181" s="5" t="n"/>
      <c r="I2181" s="6" t="n"/>
      <c r="J2181" s="6" t="n"/>
      <c r="K2181" s="6" t="n"/>
      <c r="L2181" s="6" t="n"/>
      <c r="M2181" s="20" t="n"/>
      <c r="N2181" s="13" t="n"/>
      <c r="O2181" s="30" t="n"/>
      <c r="P2181" s="13" t="n"/>
      <c r="Q2181" s="15" t="n"/>
      <c r="R2181" s="17" t="n"/>
      <c r="S2181" s="17" t="n"/>
      <c r="T2181" s="19">
        <f>(Q2181*P2181)*(1-R2181)</f>
        <v/>
      </c>
    </row>
    <row r="2182" ht="16" customHeight="1">
      <c r="B2182" s="1" t="n">
        <v>37</v>
      </c>
      <c r="C2182" s="5" t="n"/>
      <c r="D2182" s="6" t="n"/>
      <c r="E2182" s="6" t="n"/>
      <c r="F2182" s="6" t="n"/>
      <c r="G2182" s="5" t="n"/>
      <c r="H2182" s="5" t="n"/>
      <c r="I2182" s="6" t="n"/>
      <c r="J2182" s="6" t="n"/>
      <c r="K2182" s="6" t="n"/>
      <c r="L2182" s="6" t="n"/>
      <c r="M2182" s="20" t="n"/>
      <c r="N2182" s="13" t="n"/>
      <c r="O2182" s="30" t="n"/>
      <c r="P2182" s="13" t="n"/>
      <c r="Q2182" s="15" t="n"/>
      <c r="R2182" s="17" t="n"/>
      <c r="S2182" s="17" t="n"/>
      <c r="T2182" s="19">
        <f>(Q2182*P2182)*(1-R2182)</f>
        <v/>
      </c>
    </row>
    <row r="2183" ht="16" customHeight="1">
      <c r="B2183" s="1" t="n">
        <v>38</v>
      </c>
      <c r="C2183" s="5" t="n"/>
      <c r="D2183" s="6" t="n"/>
      <c r="E2183" s="6" t="n"/>
      <c r="F2183" s="6" t="n"/>
      <c r="G2183" s="5" t="n"/>
      <c r="H2183" s="5" t="n"/>
      <c r="I2183" s="6" t="n"/>
      <c r="J2183" s="6" t="n"/>
      <c r="K2183" s="6" t="n"/>
    </row>
    <row r="2184" ht="16" customHeight="1">
      <c r="B2184" s="1" t="n">
        <v>39</v>
      </c>
      <c r="C2184" s="5" t="n"/>
      <c r="D2184" s="6" t="n"/>
      <c r="E2184" s="6" t="n"/>
      <c r="F2184" s="6" t="n"/>
      <c r="G2184" s="5" t="n"/>
      <c r="H2184" s="5" t="n"/>
      <c r="I2184" s="6" t="n"/>
      <c r="J2184" s="6" t="n"/>
      <c r="K2184" s="6" t="n"/>
    </row>
    <row r="2185" ht="16" customHeight="1">
      <c r="B2185" s="1" t="n">
        <v>40</v>
      </c>
      <c r="C2185" s="5" t="n"/>
      <c r="D2185" s="6" t="n"/>
      <c r="E2185" s="6" t="n"/>
      <c r="F2185" s="6" t="n"/>
      <c r="G2185" s="5" t="n"/>
      <c r="H2185" s="5" t="n"/>
      <c r="I2185" s="6" t="n"/>
      <c r="J2185" s="6" t="n"/>
      <c r="K2185" s="6" t="n"/>
    </row>
    <row r="2186" ht="16" customHeight="1">
      <c r="B2186" s="1" t="n">
        <v>41</v>
      </c>
      <c r="C2186" s="5" t="n"/>
      <c r="D2186" s="6" t="n"/>
      <c r="E2186" s="6" t="n"/>
      <c r="F2186" s="6" t="n"/>
      <c r="G2186" s="5" t="n"/>
      <c r="H2186" s="5" t="n"/>
      <c r="I2186" s="6" t="n"/>
      <c r="J2186" s="6" t="n"/>
      <c r="K2186" s="6" t="n"/>
      <c r="L2186" s="6" t="n"/>
      <c r="M2186" s="20" t="n"/>
      <c r="N2186" s="13" t="n"/>
      <c r="O2186" s="30" t="n"/>
      <c r="P2186" s="13" t="n"/>
      <c r="Q2186" s="15" t="n"/>
      <c r="R2186" s="17" t="n"/>
      <c r="S2186" s="17" t="n"/>
      <c r="T2186" s="19" t="n"/>
    </row>
    <row r="2187" ht="16" customHeight="1">
      <c r="B2187" s="1" t="n">
        <v>42</v>
      </c>
      <c r="C2187" s="5" t="n"/>
      <c r="D2187" s="6" t="n"/>
      <c r="E2187" s="6" t="n"/>
      <c r="F2187" s="6" t="n"/>
      <c r="G2187" s="5" t="n"/>
      <c r="H2187" s="5" t="n"/>
      <c r="I2187" s="6" t="n"/>
      <c r="J2187" s="6" t="n"/>
      <c r="K2187" s="6" t="n"/>
      <c r="L2187" s="6" t="n"/>
      <c r="M2187" s="32" t="n"/>
      <c r="N2187" s="13" t="n"/>
      <c r="O2187" s="30" t="n"/>
      <c r="P2187" s="13" t="n"/>
      <c r="Q2187" s="15" t="n"/>
      <c r="R2187" s="17" t="n"/>
      <c r="S2187" s="17" t="n"/>
      <c r="T2187" s="19">
        <f>(Q2187*P2187)*(1-R2187)</f>
        <v/>
      </c>
    </row>
    <row r="2188" ht="16" customHeight="1">
      <c r="B2188" s="1" t="n">
        <v>43</v>
      </c>
      <c r="C2188" s="5" t="n"/>
      <c r="D2188" s="6" t="n"/>
      <c r="E2188" s="6" t="n"/>
      <c r="F2188" s="6" t="n"/>
      <c r="G2188" s="5" t="n"/>
      <c r="H2188" s="5" t="n"/>
      <c r="I2188" s="6" t="n"/>
      <c r="J2188" s="6" t="n"/>
      <c r="K2188" s="6" t="n"/>
      <c r="L2188" s="6" t="n"/>
      <c r="M2188" s="32" t="n"/>
      <c r="N2188" s="13" t="n"/>
      <c r="O2188" s="30" t="n"/>
      <c r="P2188" s="13" t="n"/>
      <c r="Q2188" s="15" t="n"/>
      <c r="R2188" s="17" t="n"/>
      <c r="S2188" s="17" t="n"/>
      <c r="T2188" s="19">
        <f>(Q2188*P2188)*(1-R2188)</f>
        <v/>
      </c>
    </row>
    <row r="2189" ht="16" customHeight="1">
      <c r="B2189" s="1" t="n">
        <v>44</v>
      </c>
      <c r="C2189" s="5" t="n"/>
      <c r="D2189" s="6" t="n"/>
      <c r="E2189" s="6" t="n"/>
      <c r="F2189" s="6" t="n"/>
      <c r="G2189" s="5" t="n"/>
      <c r="H2189" s="5" t="n"/>
      <c r="I2189" s="6" t="n"/>
      <c r="J2189" s="6" t="n"/>
      <c r="K2189" s="6" t="n"/>
      <c r="L2189" s="6" t="n"/>
      <c r="M2189" s="32" t="n"/>
      <c r="N2189" s="13" t="n"/>
      <c r="O2189" s="30" t="n"/>
      <c r="P2189" s="13" t="n"/>
      <c r="Q2189" s="15" t="n"/>
      <c r="R2189" s="17" t="n"/>
      <c r="S2189" s="17" t="n"/>
      <c r="T2189" s="19">
        <f>(Q2189*P2189)*(1-R2189)</f>
        <v/>
      </c>
    </row>
    <row r="2190" ht="16" customHeight="1">
      <c r="B2190" s="1" t="n">
        <v>45</v>
      </c>
      <c r="C2190" s="5" t="n"/>
      <c r="D2190" s="6" t="n"/>
      <c r="E2190" s="6" t="n"/>
      <c r="F2190" s="6" t="n"/>
      <c r="G2190" s="5" t="n"/>
      <c r="H2190" s="5" t="n"/>
      <c r="I2190" s="6" t="n"/>
      <c r="J2190" s="6" t="n"/>
      <c r="K2190" s="6" t="n"/>
      <c r="L2190" s="6" t="n"/>
      <c r="M2190" s="32" t="n"/>
      <c r="N2190" s="13" t="n"/>
      <c r="O2190" s="30" t="n"/>
      <c r="P2190" s="13" t="n"/>
      <c r="Q2190" s="15" t="n"/>
      <c r="R2190" s="17" t="n"/>
      <c r="S2190" s="17" t="n"/>
      <c r="T2190" s="19">
        <f>(Q2190*P2190)*(1-R2190)</f>
        <v/>
      </c>
    </row>
    <row r="2191" ht="16" customHeight="1">
      <c r="B2191" s="1" t="n">
        <v>46</v>
      </c>
      <c r="C2191" s="5" t="n"/>
      <c r="D2191" s="6" t="n"/>
      <c r="E2191" s="6" t="n"/>
      <c r="F2191" s="6" t="n"/>
      <c r="G2191" s="5" t="n"/>
      <c r="H2191" s="5" t="n"/>
      <c r="I2191" s="6" t="n"/>
      <c r="J2191" s="6" t="n"/>
      <c r="K2191" s="6" t="n"/>
      <c r="L2191" s="6" t="n"/>
      <c r="M2191" s="32" t="n"/>
      <c r="N2191" s="13" t="n"/>
      <c r="O2191" s="30" t="n"/>
      <c r="P2191" s="13" t="n"/>
      <c r="Q2191" s="15" t="n"/>
      <c r="R2191" s="17" t="n"/>
      <c r="S2191" s="17" t="n"/>
      <c r="T2191" s="19">
        <f>(Q2191*P2191)*(1-R2191)</f>
        <v/>
      </c>
    </row>
    <row r="2192" ht="16" customHeight="1">
      <c r="B2192" s="1" t="n">
        <v>47</v>
      </c>
      <c r="C2192" s="5" t="n"/>
      <c r="D2192" s="6" t="n"/>
      <c r="E2192" s="6" t="n"/>
      <c r="F2192" s="6" t="n"/>
      <c r="G2192" s="5" t="n"/>
      <c r="H2192" s="5" t="n"/>
      <c r="I2192" s="6" t="n"/>
      <c r="J2192" s="6" t="n"/>
      <c r="K2192" s="6" t="n"/>
      <c r="L2192" s="6" t="n"/>
      <c r="M2192" s="32" t="n"/>
      <c r="N2192" s="13" t="n"/>
      <c r="O2192" s="30" t="n"/>
      <c r="P2192" s="13" t="n"/>
      <c r="Q2192" s="15" t="n"/>
      <c r="R2192" s="17" t="n"/>
      <c r="S2192" s="17" t="n"/>
      <c r="T2192" s="19">
        <f>(Q2192*P2192)*(1-R2192)</f>
        <v/>
      </c>
    </row>
    <row r="2193" ht="16" customHeight="1">
      <c r="B2193" s="1" t="n">
        <v>48</v>
      </c>
      <c r="C2193" s="5" t="n"/>
      <c r="D2193" s="6" t="n"/>
      <c r="E2193" s="6" t="n"/>
      <c r="F2193" s="6" t="n"/>
      <c r="G2193" s="5" t="n"/>
      <c r="H2193" s="5" t="n"/>
      <c r="I2193" s="6" t="n"/>
      <c r="J2193" s="6" t="n"/>
      <c r="K2193" s="6" t="n"/>
      <c r="L2193" s="6" t="n"/>
      <c r="M2193" s="32" t="n"/>
      <c r="N2193" s="13" t="n"/>
      <c r="O2193" s="30" t="n"/>
      <c r="P2193" s="13" t="n"/>
      <c r="Q2193" s="15" t="n"/>
      <c r="R2193" s="17" t="n"/>
      <c r="S2193" s="17" t="n"/>
      <c r="T2193" s="19">
        <f>(Q2193*P2193)*(1-R2193)</f>
        <v/>
      </c>
    </row>
    <row r="2194" ht="16" customHeight="1">
      <c r="B2194" s="1" t="n">
        <v>49</v>
      </c>
      <c r="C2194" s="5" t="n"/>
      <c r="D2194" s="6" t="n"/>
      <c r="E2194" s="6" t="n"/>
      <c r="F2194" s="6" t="n"/>
      <c r="G2194" s="5" t="n"/>
      <c r="H2194" s="5" t="n"/>
      <c r="I2194" s="6" t="n"/>
      <c r="J2194" s="6" t="n"/>
      <c r="K2194" s="6" t="n"/>
      <c r="L2194" s="6" t="n"/>
      <c r="M2194" s="32" t="n"/>
      <c r="N2194" s="13" t="n"/>
      <c r="O2194" s="30" t="n"/>
      <c r="P2194" s="13" t="n"/>
      <c r="Q2194" s="15" t="n"/>
      <c r="R2194" s="17" t="n"/>
      <c r="S2194" s="17" t="n"/>
      <c r="T2194" s="19">
        <f>(Q2194*P2194)*(1-R2194)</f>
        <v/>
      </c>
    </row>
    <row r="2195" ht="16" customHeight="1">
      <c r="B2195" s="1" t="n">
        <v>50</v>
      </c>
      <c r="C2195" s="5" t="n"/>
      <c r="D2195" s="6" t="n"/>
      <c r="E2195" s="6" t="n"/>
      <c r="F2195" s="6" t="n"/>
      <c r="G2195" s="5" t="n"/>
      <c r="H2195" s="5" t="n"/>
      <c r="I2195" s="6" t="n"/>
      <c r="J2195" s="6" t="n"/>
      <c r="K2195" s="6" t="n"/>
      <c r="L2195" s="6" t="n"/>
      <c r="M2195" s="32" t="n"/>
      <c r="N2195" s="13" t="n"/>
      <c r="O2195" s="30" t="n"/>
      <c r="P2195" s="13" t="n"/>
      <c r="Q2195" s="15" t="n"/>
      <c r="R2195" s="17" t="n"/>
      <c r="S2195" s="17" t="n"/>
      <c r="T2195" s="19">
        <f>(Q2195*P2195)*(1-R2195)</f>
        <v/>
      </c>
    </row>
    <row r="2196" ht="16" customHeight="1">
      <c r="B2196" s="1" t="n">
        <v>51</v>
      </c>
      <c r="C2196" s="5" t="n"/>
      <c r="D2196" s="6" t="n"/>
      <c r="E2196" s="6" t="n"/>
      <c r="F2196" s="6" t="n"/>
      <c r="G2196" s="5" t="n"/>
      <c r="H2196" s="5" t="n"/>
      <c r="I2196" s="6" t="n"/>
      <c r="J2196" s="6" t="n"/>
      <c r="K2196" s="6" t="n"/>
      <c r="L2196" s="6" t="n"/>
      <c r="M2196" s="32" t="n"/>
      <c r="N2196" s="13" t="n"/>
      <c r="O2196" s="30" t="n"/>
      <c r="P2196" s="13" t="n"/>
      <c r="Q2196" s="15" t="n"/>
      <c r="R2196" s="17" t="n"/>
      <c r="S2196" s="17" t="n"/>
      <c r="T2196" s="19">
        <f>(Q2196*P2196)*(1-R2196)</f>
        <v/>
      </c>
    </row>
    <row r="2197" ht="16" customHeight="1">
      <c r="B2197" s="1" t="n">
        <v>52</v>
      </c>
      <c r="C2197" s="5" t="n"/>
      <c r="D2197" s="6" t="n"/>
      <c r="E2197" s="6" t="n"/>
      <c r="F2197" s="6" t="n"/>
      <c r="G2197" s="5" t="n"/>
      <c r="H2197" s="5" t="n"/>
      <c r="I2197" s="6" t="n"/>
      <c r="J2197" s="6" t="n"/>
      <c r="K2197" s="6" t="n"/>
      <c r="L2197" s="6" t="n"/>
      <c r="M2197" s="32" t="n"/>
      <c r="N2197" s="13" t="n"/>
      <c r="O2197" s="30" t="n"/>
      <c r="P2197" s="13" t="n"/>
      <c r="Q2197" s="15" t="n"/>
      <c r="R2197" s="17" t="n"/>
      <c r="S2197" s="17" t="n"/>
      <c r="T2197" s="19">
        <f>(Q2197*P2197)*(1-R2197)</f>
        <v/>
      </c>
    </row>
    <row r="2198" ht="16" customHeight="1">
      <c r="B2198" s="1" t="n">
        <v>53</v>
      </c>
      <c r="C2198" s="5" t="n"/>
      <c r="D2198" s="6" t="n"/>
      <c r="E2198" s="6" t="n"/>
      <c r="F2198" s="6" t="n"/>
      <c r="G2198" s="5" t="n"/>
      <c r="H2198" s="5" t="n"/>
      <c r="I2198" s="6" t="n"/>
      <c r="J2198" s="6" t="n"/>
      <c r="K2198" s="6" t="n"/>
      <c r="L2198" s="6" t="n"/>
      <c r="M2198" s="32" t="n"/>
      <c r="N2198" s="13" t="n"/>
      <c r="O2198" s="30" t="n"/>
      <c r="P2198" s="13" t="n"/>
      <c r="Q2198" s="15" t="n"/>
      <c r="R2198" s="17" t="n"/>
      <c r="S2198" s="17" t="n"/>
      <c r="T2198" s="19">
        <f>(Q2198*P2198)*(1-R2198)</f>
        <v/>
      </c>
    </row>
    <row r="2199" ht="16" customHeight="1">
      <c r="B2199" s="1" t="n">
        <v>54</v>
      </c>
      <c r="C2199" s="5" t="n"/>
      <c r="D2199" s="6" t="n"/>
      <c r="E2199" s="6" t="n"/>
      <c r="F2199" s="6" t="n"/>
      <c r="G2199" s="5" t="n"/>
      <c r="H2199" s="5" t="n"/>
      <c r="I2199" s="6" t="n"/>
      <c r="J2199" s="6" t="n"/>
      <c r="K2199" s="6" t="n"/>
      <c r="L2199" s="6" t="n"/>
      <c r="M2199" s="32" t="n"/>
      <c r="N2199" s="13" t="n"/>
      <c r="O2199" s="30" t="n"/>
      <c r="P2199" s="13" t="n"/>
      <c r="Q2199" s="15" t="n"/>
      <c r="R2199" s="17" t="n"/>
      <c r="S2199" s="17" t="n"/>
      <c r="T2199" s="19">
        <f>(Q2199*P2199)*(1-R2199)</f>
        <v/>
      </c>
    </row>
    <row r="2200" ht="16" customHeight="1">
      <c r="B2200" s="1" t="n">
        <v>55</v>
      </c>
      <c r="C2200" s="5" t="n"/>
      <c r="D2200" s="6" t="n"/>
      <c r="E2200" s="6" t="n"/>
      <c r="F2200" s="6" t="n"/>
      <c r="G2200" s="5" t="n"/>
      <c r="H2200" s="5" t="n"/>
      <c r="I2200" s="6" t="n"/>
      <c r="J2200" s="6" t="n"/>
      <c r="K2200" s="6" t="n"/>
      <c r="L2200" s="6" t="n"/>
      <c r="M2200" s="20" t="n"/>
      <c r="N2200" s="13" t="n"/>
      <c r="O2200" s="30" t="n"/>
      <c r="P2200" s="13" t="n"/>
      <c r="Q2200" s="15" t="n"/>
      <c r="R2200" s="17" t="n"/>
      <c r="S2200" s="17" t="n"/>
      <c r="T2200" s="19">
        <f>(Q2200*P2200)*(1-R2200)</f>
        <v/>
      </c>
    </row>
    <row r="2201" ht="16" customHeight="1">
      <c r="B2201" s="1" t="n">
        <v>56</v>
      </c>
      <c r="C2201" s="5" t="n"/>
      <c r="D2201" s="6" t="n"/>
      <c r="E2201" s="6" t="n"/>
      <c r="F2201" s="6" t="n"/>
      <c r="G2201" s="5" t="n"/>
      <c r="H2201" s="5" t="n"/>
      <c r="I2201" s="6" t="n"/>
      <c r="J2201" s="6" t="n"/>
      <c r="K2201" s="6" t="n"/>
      <c r="L2201" s="6" t="n"/>
      <c r="M2201" s="20" t="n"/>
      <c r="N2201" s="13" t="n"/>
      <c r="O2201" s="30" t="n"/>
      <c r="P2201" s="13" t="n"/>
      <c r="Q2201" s="15" t="n"/>
      <c r="R2201" s="17" t="n"/>
      <c r="S2201" s="17" t="n"/>
      <c r="T2201" s="19">
        <f>(Q2201*P2201)*(1-R2201)</f>
        <v/>
      </c>
    </row>
    <row r="2202" ht="16" customHeight="1">
      <c r="B2202" s="1" t="n">
        <v>57</v>
      </c>
      <c r="C2202" s="5" t="n"/>
      <c r="D2202" s="6" t="n"/>
      <c r="E2202" s="6" t="n"/>
      <c r="F2202" s="6" t="n"/>
      <c r="G2202" s="5" t="n"/>
      <c r="H2202" s="5" t="n"/>
      <c r="I2202" s="6" t="n"/>
      <c r="J2202" s="6" t="n"/>
      <c r="K2202" s="6" t="n"/>
      <c r="L2202" s="6" t="n"/>
      <c r="M2202" s="32" t="n"/>
      <c r="N2202" s="13" t="n"/>
      <c r="O2202" s="30" t="n"/>
      <c r="P2202" s="13" t="n"/>
      <c r="Q2202" s="15" t="n"/>
      <c r="R2202" s="17" t="n"/>
      <c r="S2202" s="17" t="n"/>
      <c r="T2202" s="19">
        <f>(Q2202*P2202)*(1-R2202)</f>
        <v/>
      </c>
    </row>
    <row r="2203" ht="16" customHeight="1">
      <c r="B2203" s="1" t="n">
        <v>58</v>
      </c>
      <c r="C2203" s="5" t="n"/>
      <c r="D2203" s="6" t="n"/>
      <c r="E2203" s="6" t="n"/>
      <c r="F2203" s="6" t="n"/>
      <c r="G2203" s="5" t="n"/>
      <c r="H2203" s="5" t="n"/>
      <c r="I2203" s="6" t="n"/>
      <c r="J2203" s="6" t="n"/>
      <c r="K2203" s="6" t="n"/>
      <c r="L2203" s="6" t="n"/>
      <c r="M2203" s="32" t="n"/>
      <c r="N2203" s="13" t="n"/>
      <c r="O2203" s="30" t="n"/>
      <c r="P2203" s="13" t="n"/>
      <c r="Q2203" s="15" t="n"/>
      <c r="R2203" s="17" t="n"/>
      <c r="S2203" s="17" t="n"/>
      <c r="T2203" s="19">
        <f>(Q2203*P2203)*(1-R2203)</f>
        <v/>
      </c>
    </row>
    <row r="2204" ht="16" customHeight="1">
      <c r="B2204" s="1" t="n">
        <v>1</v>
      </c>
      <c r="C2204" s="5" t="n"/>
      <c r="D2204" s="6" t="n"/>
      <c r="E2204" s="6" t="n"/>
      <c r="F2204" s="6" t="n"/>
      <c r="G2204" s="5" t="n"/>
      <c r="H2204" s="5" t="n"/>
      <c r="I2204" s="6" t="n"/>
      <c r="J2204" s="6" t="n"/>
      <c r="K2204" s="6" t="n"/>
      <c r="L2204" s="6" t="n"/>
      <c r="M2204" s="20" t="n"/>
      <c r="N2204" s="13" t="n"/>
      <c r="O2204" s="30" t="n"/>
      <c r="P2204" s="13" t="n"/>
      <c r="Q2204" s="15" t="n"/>
      <c r="R2204" s="17" t="n"/>
      <c r="S2204" s="17" t="n"/>
      <c r="T2204" s="19">
        <f>(Q2204*P2204)*(1-R2204)</f>
        <v/>
      </c>
    </row>
    <row r="2205" ht="16" customHeight="1">
      <c r="B2205" s="1" t="n">
        <v>2</v>
      </c>
      <c r="C2205" s="5" t="n"/>
      <c r="D2205" s="6" t="n"/>
      <c r="E2205" s="6" t="n"/>
      <c r="F2205" s="6" t="n"/>
      <c r="G2205" s="5" t="n"/>
      <c r="H2205" s="5" t="n"/>
      <c r="I2205" s="6" t="n"/>
      <c r="J2205" s="6" t="n"/>
      <c r="K2205" s="6" t="n"/>
      <c r="L2205" s="6" t="n"/>
      <c r="M2205" s="20" t="n"/>
      <c r="N2205" s="13" t="n"/>
      <c r="O2205" s="30" t="n"/>
      <c r="P2205" s="13" t="n"/>
      <c r="Q2205" s="15" t="n"/>
      <c r="R2205" s="17" t="n"/>
      <c r="S2205" s="17" t="n"/>
      <c r="T2205" s="19">
        <f>(Q2205*P2205)*(1-R2205)</f>
        <v/>
      </c>
    </row>
    <row r="2206" ht="16" customHeight="1">
      <c r="B2206" s="1" t="n">
        <v>3</v>
      </c>
      <c r="C2206" s="5" t="n"/>
      <c r="D2206" s="6" t="n"/>
      <c r="E2206" s="6" t="n"/>
      <c r="F2206" s="6" t="n"/>
      <c r="G2206" s="5" t="n"/>
      <c r="H2206" s="5" t="n"/>
      <c r="I2206" s="6" t="n"/>
      <c r="J2206" s="6" t="n"/>
      <c r="K2206" s="6" t="n"/>
      <c r="L2206" s="6" t="n"/>
      <c r="M2206" s="20" t="n"/>
      <c r="N2206" s="13" t="n"/>
      <c r="O2206" s="30" t="n"/>
      <c r="P2206" s="13" t="n"/>
      <c r="Q2206" s="15" t="n"/>
      <c r="R2206" s="17" t="n"/>
      <c r="S2206" s="17" t="n"/>
      <c r="T2206" s="19">
        <f>(Q2206*P2206)*(1-R2206)</f>
        <v/>
      </c>
    </row>
    <row r="2207" ht="16" customHeight="1">
      <c r="B2207" s="1" t="n">
        <v>4</v>
      </c>
      <c r="C2207" s="5" t="n"/>
      <c r="D2207" s="6" t="n"/>
      <c r="E2207" s="6" t="n"/>
      <c r="F2207" s="6" t="n"/>
      <c r="G2207" s="5" t="n"/>
      <c r="H2207" s="5" t="n"/>
      <c r="I2207" s="6" t="n"/>
      <c r="J2207" s="6" t="n"/>
      <c r="K2207" s="6" t="n"/>
      <c r="L2207" s="6" t="n"/>
      <c r="M2207" s="20" t="n"/>
      <c r="N2207" s="13" t="n"/>
      <c r="O2207" s="30" t="n"/>
      <c r="P2207" s="13" t="n"/>
      <c r="Q2207" s="15" t="n"/>
      <c r="R2207" s="17" t="n"/>
      <c r="S2207" s="17" t="n"/>
      <c r="T2207" s="19">
        <f>(Q2207*P2207)*(1-R2207)</f>
        <v/>
      </c>
    </row>
    <row r="2208" ht="16" customHeight="1">
      <c r="B2208" s="1" t="n">
        <v>5</v>
      </c>
      <c r="C2208" s="5" t="n"/>
      <c r="D2208" s="6" t="n"/>
      <c r="E2208" s="6" t="n"/>
      <c r="F2208" s="6" t="n"/>
      <c r="G2208" s="5" t="n"/>
      <c r="H2208" s="5" t="n"/>
      <c r="I2208" s="6" t="n"/>
      <c r="J2208" s="6" t="n"/>
      <c r="K2208" s="6" t="n"/>
      <c r="L2208" s="6" t="n"/>
      <c r="M2208" s="20" t="n"/>
      <c r="N2208" s="13" t="n"/>
      <c r="O2208" s="30" t="n"/>
      <c r="P2208" s="13" t="n"/>
      <c r="Q2208" s="15" t="n"/>
      <c r="R2208" s="17" t="n"/>
      <c r="S2208" s="17" t="n"/>
      <c r="T2208" s="19">
        <f>(Q2208*P2208)*(1-R2208)</f>
        <v/>
      </c>
    </row>
    <row r="2209" ht="16" customHeight="1">
      <c r="B2209" s="1" t="n">
        <v>6</v>
      </c>
      <c r="C2209" s="5" t="n"/>
      <c r="D2209" s="6" t="n"/>
      <c r="E2209" s="6" t="n"/>
      <c r="F2209" s="6" t="n"/>
      <c r="G2209" s="5" t="n"/>
      <c r="H2209" s="5" t="n"/>
      <c r="I2209" s="6" t="n"/>
      <c r="J2209" s="6" t="n"/>
      <c r="K2209" s="6" t="n"/>
      <c r="L2209" s="6" t="n"/>
      <c r="M2209" s="20" t="n"/>
      <c r="N2209" s="13" t="n"/>
      <c r="O2209" s="30" t="n"/>
      <c r="P2209" s="13" t="n"/>
      <c r="Q2209" s="15" t="n"/>
      <c r="R2209" s="17" t="n"/>
      <c r="S2209" s="17" t="n"/>
      <c r="T2209" s="19">
        <f>(Q2209*P2209)*(1-R2209)</f>
        <v/>
      </c>
    </row>
    <row r="2210" ht="16" customHeight="1">
      <c r="B2210" s="1" t="n">
        <v>7</v>
      </c>
      <c r="C2210" s="5" t="n"/>
      <c r="D2210" s="6" t="n"/>
      <c r="E2210" s="6" t="n"/>
      <c r="F2210" s="6" t="n"/>
      <c r="G2210" s="5" t="n"/>
      <c r="H2210" s="5" t="n"/>
      <c r="I2210" s="6" t="n"/>
      <c r="J2210" s="6" t="n"/>
      <c r="K2210" s="6" t="n"/>
      <c r="L2210" s="6" t="n"/>
      <c r="M2210" s="20" t="n"/>
      <c r="N2210" s="13" t="n"/>
      <c r="O2210" s="30" t="n"/>
      <c r="P2210" s="13" t="n"/>
      <c r="Q2210" s="15" t="n"/>
      <c r="R2210" s="17" t="n"/>
      <c r="S2210" s="17" t="n"/>
      <c r="T2210" s="19">
        <f>(Q2210*P2210)*(1-R2210)</f>
        <v/>
      </c>
    </row>
    <row r="2211" ht="16" customHeight="1">
      <c r="B2211" s="1" t="n">
        <v>8</v>
      </c>
      <c r="C2211" s="5" t="n"/>
      <c r="D2211" s="6" t="n"/>
      <c r="E2211" s="6" t="n"/>
      <c r="F2211" s="6" t="n"/>
      <c r="G2211" s="5" t="n"/>
      <c r="H2211" s="5" t="n"/>
      <c r="I2211" s="6" t="n"/>
      <c r="J2211" s="6" t="n"/>
      <c r="K2211" s="6" t="n"/>
      <c r="L2211" s="6" t="n"/>
      <c r="M2211" s="20" t="n"/>
      <c r="N2211" s="13" t="n"/>
      <c r="O2211" s="30" t="n"/>
      <c r="P2211" s="13" t="n"/>
      <c r="Q2211" s="15" t="n"/>
      <c r="R2211" s="17" t="n"/>
      <c r="S2211" s="17" t="n"/>
      <c r="T2211" s="19">
        <f>(Q2211*P2211)*(1-R2211)</f>
        <v/>
      </c>
    </row>
    <row r="2212" ht="16" customHeight="1">
      <c r="B2212" s="1" t="n">
        <v>9</v>
      </c>
      <c r="C2212" s="5" t="n"/>
      <c r="D2212" s="6" t="n"/>
      <c r="E2212" s="6" t="n"/>
      <c r="F2212" s="6" t="n"/>
      <c r="G2212" s="5" t="n"/>
      <c r="H2212" s="5" t="n"/>
      <c r="I2212" s="6" t="n"/>
      <c r="J2212" s="6" t="n"/>
      <c r="K2212" s="6" t="n"/>
      <c r="L2212" s="6" t="n"/>
      <c r="M2212" s="20" t="n"/>
      <c r="N2212" s="13" t="n"/>
      <c r="O2212" s="30" t="n"/>
      <c r="P2212" s="13" t="n"/>
      <c r="Q2212" s="15" t="n"/>
      <c r="R2212" s="17" t="n"/>
      <c r="S2212" s="17" t="n"/>
      <c r="T2212" s="19">
        <f>(Q2212*P2212)*(1-R2212)</f>
        <v/>
      </c>
    </row>
    <row r="2213" ht="16" customHeight="1">
      <c r="B2213" s="1" t="n">
        <v>10</v>
      </c>
      <c r="C2213" s="5" t="n"/>
      <c r="D2213" s="6" t="n"/>
      <c r="E2213" s="6" t="n"/>
      <c r="F2213" s="6" t="n"/>
      <c r="G2213" s="5" t="n"/>
      <c r="H2213" s="5" t="n"/>
      <c r="I2213" s="6" t="n"/>
      <c r="J2213" s="6" t="n"/>
      <c r="K2213" s="6" t="n"/>
      <c r="L2213" s="6" t="n"/>
      <c r="M2213" s="20" t="n"/>
      <c r="N2213" s="13" t="n"/>
      <c r="O2213" s="30" t="n"/>
      <c r="P2213" s="13" t="n"/>
      <c r="Q2213" s="15" t="n"/>
      <c r="R2213" s="17" t="n"/>
      <c r="S2213" s="17" t="n"/>
      <c r="T2213" s="19">
        <f>(Q2213*P2213)*(1-R2213)</f>
        <v/>
      </c>
    </row>
    <row r="2214" ht="16" customHeight="1">
      <c r="B2214" s="1" t="n">
        <v>11</v>
      </c>
      <c r="C2214" s="5" t="n"/>
      <c r="D2214" s="6" t="n"/>
      <c r="E2214" s="6" t="n"/>
      <c r="F2214" s="6" t="n"/>
      <c r="G2214" s="5" t="n"/>
      <c r="H2214" s="5" t="n"/>
      <c r="I2214" s="6" t="n"/>
      <c r="J2214" s="6" t="n"/>
      <c r="K2214" s="6" t="n"/>
      <c r="L2214" s="6" t="n"/>
      <c r="M2214" s="20" t="n"/>
      <c r="N2214" s="13" t="n"/>
      <c r="O2214" s="30" t="n"/>
      <c r="P2214" s="13" t="n"/>
      <c r="Q2214" s="15" t="n"/>
      <c r="R2214" s="17" t="n"/>
      <c r="S2214" s="17" t="n"/>
      <c r="T2214" s="19">
        <f>(Q2214*P2214)*(1-R2214)</f>
        <v/>
      </c>
    </row>
    <row r="2215" ht="16" customHeight="1">
      <c r="B2215" s="1" t="n">
        <v>12</v>
      </c>
      <c r="C2215" s="5" t="n"/>
      <c r="D2215" s="6" t="n"/>
      <c r="E2215" s="6" t="n"/>
      <c r="F2215" s="6" t="n"/>
      <c r="G2215" s="5" t="n"/>
      <c r="H2215" s="5" t="n"/>
      <c r="I2215" s="6" t="n"/>
      <c r="J2215" s="6" t="n"/>
      <c r="K2215" s="6" t="n"/>
      <c r="L2215" s="6" t="inlineStr">
        <is>
          <t>Ormat</t>
        </is>
      </c>
      <c r="M2215" s="20" t="inlineStr">
        <is>
          <t>955.070.841.1</t>
        </is>
      </c>
      <c r="N2215" s="20" t="inlineStr">
        <is>
          <t>AJ23-0503</t>
        </is>
      </c>
      <c r="O2215" s="30" t="inlineStr">
        <is>
          <t>V</t>
        </is>
      </c>
      <c r="P2215" s="13">
        <f>2+4+3+3+9+2</f>
        <v/>
      </c>
      <c r="Q2215" s="15" t="n">
        <v>342</v>
      </c>
      <c r="R2215" s="17" t="n">
        <v>0</v>
      </c>
      <c r="S2215" s="17" t="n"/>
      <c r="T2215" s="19">
        <f>(Q2215*P2215)*(1-R2215)</f>
        <v/>
      </c>
    </row>
    <row r="2216" ht="16" customHeight="1">
      <c r="B2216" s="1" t="n">
        <v>13</v>
      </c>
      <c r="C2216" s="5" t="n"/>
      <c r="D2216" s="6" t="n"/>
      <c r="E2216" s="6" t="n"/>
      <c r="F2216" s="6" t="n"/>
      <c r="G2216" s="5" t="n"/>
      <c r="H2216" s="5" t="n"/>
      <c r="I2216" s="6" t="n"/>
      <c r="J2216" s="6" t="n"/>
      <c r="K2216" s="6" t="n"/>
      <c r="L2216" s="6" t="n"/>
      <c r="M2216" s="20" t="n"/>
      <c r="N2216" s="13" t="n"/>
      <c r="O2216" s="30" t="n"/>
      <c r="P2216" s="13" t="n"/>
      <c r="Q2216" s="15" t="n"/>
      <c r="R2216" s="17" t="n"/>
      <c r="S2216" s="17" t="n"/>
      <c r="T2216" s="19">
        <f>(Q2216*P2216)*(1-R2216)</f>
        <v/>
      </c>
    </row>
    <row r="2217" ht="16" customHeight="1">
      <c r="B2217" s="1" t="n">
        <v>14</v>
      </c>
      <c r="C2217" s="5" t="n"/>
      <c r="D2217" s="6" t="n"/>
      <c r="E2217" s="6" t="n"/>
      <c r="F2217" s="6" t="n"/>
      <c r="G2217" s="5" t="n"/>
      <c r="H2217" s="5" t="n"/>
      <c r="I2217" s="6" t="n"/>
      <c r="J2217" s="6" t="n"/>
      <c r="K2217" s="6" t="n"/>
      <c r="L2217" s="6" t="n"/>
      <c r="M2217" s="20" t="n"/>
      <c r="N2217" s="13" t="n"/>
      <c r="O2217" s="30" t="n"/>
      <c r="P2217" s="13" t="n"/>
      <c r="Q2217" s="15" t="n"/>
      <c r="R2217" s="17" t="n"/>
      <c r="S2217" s="17" t="n"/>
      <c r="T2217" s="19">
        <f>(Q2217*P2217)*(1-R2217)</f>
        <v/>
      </c>
    </row>
    <row r="2218" ht="16" customHeight="1">
      <c r="B2218" s="1" t="n">
        <v>15</v>
      </c>
      <c r="C2218" s="5" t="n"/>
      <c r="D2218" s="6" t="n"/>
      <c r="E2218" s="6" t="n"/>
      <c r="F2218" s="6" t="n"/>
      <c r="G2218" s="5" t="n"/>
      <c r="H2218" s="5" t="n"/>
      <c r="I2218" s="6" t="n"/>
      <c r="J2218" s="6" t="n"/>
      <c r="K2218" s="6" t="n"/>
      <c r="L2218" s="6" t="n"/>
      <c r="M2218" s="20" t="n"/>
      <c r="N2218" s="13" t="n"/>
      <c r="O2218" s="30" t="n"/>
      <c r="P2218" s="13" t="n"/>
      <c r="Q2218" s="15" t="n"/>
      <c r="R2218" s="17" t="n"/>
      <c r="S2218" s="17" t="n"/>
      <c r="T2218" s="19">
        <f>(Q2218*P2218)*(1-R2218)</f>
        <v/>
      </c>
    </row>
    <row r="2219" ht="16" customHeight="1">
      <c r="B2219" s="1" t="n">
        <v>16</v>
      </c>
      <c r="C2219" s="5" t="n"/>
      <c r="D2219" s="6" t="n"/>
      <c r="E2219" s="6" t="n"/>
      <c r="F2219" s="6" t="n"/>
      <c r="G2219" s="5" t="n"/>
      <c r="H2219" s="5" t="n"/>
      <c r="I2219" s="6" t="n"/>
      <c r="J2219" s="6" t="n"/>
      <c r="K2219" s="6" t="n"/>
      <c r="L2219" s="6" t="n"/>
      <c r="M2219" s="20" t="n"/>
      <c r="N2219" s="13" t="n"/>
      <c r="O2219" s="30" t="n"/>
      <c r="P2219" s="13" t="n"/>
      <c r="Q2219" s="15" t="n"/>
      <c r="R2219" s="17" t="n"/>
      <c r="S2219" s="17" t="n"/>
      <c r="T2219" s="19">
        <f>(Q2219*P2219)*(1-R2219)</f>
        <v/>
      </c>
    </row>
    <row r="2220" ht="16" customHeight="1">
      <c r="B2220" s="1" t="n">
        <v>17</v>
      </c>
      <c r="C2220" s="5" t="n"/>
      <c r="D2220" s="6" t="n"/>
      <c r="E2220" s="6" t="n"/>
      <c r="F2220" s="6" t="n"/>
      <c r="G2220" s="5" t="n"/>
      <c r="H2220" s="5" t="n"/>
      <c r="I2220" s="6" t="n"/>
      <c r="J2220" s="6" t="n"/>
      <c r="K2220" s="6" t="n"/>
      <c r="L2220" s="6" t="n"/>
      <c r="M2220" s="20" t="n"/>
      <c r="N2220" s="13" t="n"/>
      <c r="O2220" s="30" t="n"/>
      <c r="P2220" s="13" t="n"/>
      <c r="Q2220" s="15" t="n"/>
      <c r="R2220" s="17" t="n"/>
      <c r="S2220" s="17" t="n"/>
      <c r="T2220" s="19">
        <f>(Q2220*P2220)*(1-R2220)</f>
        <v/>
      </c>
    </row>
    <row r="2221" ht="16" customHeight="1">
      <c r="B2221" s="1" t="n">
        <v>18</v>
      </c>
      <c r="C2221" s="5" t="n"/>
      <c r="D2221" s="6" t="n"/>
      <c r="E2221" s="6" t="n"/>
      <c r="F2221" s="6" t="n"/>
      <c r="G2221" s="5" t="n"/>
      <c r="H2221" s="5" t="n"/>
      <c r="I2221" s="6" t="n"/>
      <c r="J2221" s="6" t="n"/>
      <c r="K2221" s="6" t="n"/>
      <c r="L2221" s="6" t="n"/>
      <c r="M2221" s="20" t="n"/>
      <c r="N2221" s="13" t="n"/>
      <c r="O2221" s="30" t="n"/>
      <c r="P2221" s="13" t="n"/>
      <c r="Q2221" s="15" t="n"/>
      <c r="R2221" s="17" t="n"/>
      <c r="S2221" s="17" t="n"/>
      <c r="T2221" s="19">
        <f>(Q2221*P2221)*(1-R2221)</f>
        <v/>
      </c>
    </row>
    <row r="2222" ht="16" customHeight="1">
      <c r="B2222" s="1" t="n">
        <v>19</v>
      </c>
      <c r="C2222" s="5" t="n"/>
      <c r="D2222" s="6" t="n"/>
      <c r="E2222" s="6" t="n"/>
      <c r="F2222" s="6" t="n"/>
      <c r="G2222" s="5" t="n"/>
      <c r="H2222" s="5" t="n"/>
      <c r="I2222" s="6" t="n"/>
      <c r="J2222" s="6" t="n"/>
      <c r="K2222" s="6" t="n"/>
      <c r="L2222" s="6" t="n"/>
      <c r="M2222" s="20" t="n"/>
      <c r="N2222" s="13" t="n"/>
      <c r="O2222" s="30" t="n"/>
      <c r="P2222" s="13" t="n"/>
      <c r="Q2222" s="15" t="n"/>
      <c r="R2222" s="17" t="n"/>
      <c r="S2222" s="17" t="n"/>
      <c r="T2222" s="19">
        <f>(Q2222*P2222)*(1-R2222)</f>
        <v/>
      </c>
    </row>
    <row r="2223" ht="16" customHeight="1">
      <c r="B2223" s="1" t="n">
        <v>20</v>
      </c>
      <c r="C2223" s="5" t="n"/>
      <c r="D2223" s="6" t="n"/>
      <c r="E2223" s="6" t="n"/>
      <c r="F2223" s="6" t="n"/>
      <c r="G2223" s="5" t="n"/>
      <c r="H2223" s="5" t="n"/>
      <c r="I2223" s="6" t="n"/>
      <c r="J2223" s="6" t="n"/>
      <c r="K2223" s="6" t="n"/>
      <c r="L2223" s="6" t="n"/>
      <c r="M2223" s="20" t="n"/>
      <c r="N2223" s="13" t="n"/>
      <c r="O2223" s="30" t="n"/>
      <c r="P2223" s="13" t="n"/>
      <c r="Q2223" s="15" t="n"/>
      <c r="R2223" s="17" t="n"/>
      <c r="S2223" s="17" t="n"/>
      <c r="T2223" s="19">
        <f>(Q2223*P2223)*(1-R2223)</f>
        <v/>
      </c>
    </row>
    <row r="2224" ht="16" customHeight="1">
      <c r="B2224" s="1" t="n">
        <v>21</v>
      </c>
      <c r="C2224" s="5" t="n"/>
      <c r="D2224" s="6" t="n"/>
      <c r="E2224" s="6" t="n"/>
      <c r="F2224" s="6" t="n"/>
      <c r="G2224" s="5" t="n"/>
      <c r="H2224" s="5" t="n"/>
      <c r="I2224" s="6" t="n"/>
      <c r="J2224" s="6" t="n"/>
      <c r="K2224" s="6" t="n"/>
      <c r="L2224" s="6" t="n"/>
      <c r="M2224" s="20" t="n"/>
      <c r="N2224" s="13" t="n"/>
      <c r="O2224" s="30" t="n"/>
      <c r="P2224" s="13" t="n"/>
      <c r="Q2224" s="15" t="n"/>
      <c r="R2224" s="17" t="n"/>
      <c r="S2224" s="17" t="n"/>
      <c r="T2224" s="19">
        <f>(Q2224*P2224)*(1-R2224)</f>
        <v/>
      </c>
    </row>
    <row r="2225" ht="16" customHeight="1">
      <c r="B2225" s="1" t="n">
        <v>22</v>
      </c>
      <c r="C2225" s="5" t="n"/>
      <c r="D2225" s="6" t="n"/>
      <c r="E2225" s="6" t="n"/>
      <c r="F2225" s="6" t="n"/>
      <c r="G2225" s="5" t="n"/>
      <c r="H2225" s="5" t="n"/>
      <c r="I2225" s="6" t="n"/>
      <c r="J2225" s="6" t="n"/>
      <c r="K2225" s="6" t="n"/>
      <c r="L2225" s="6" t="n"/>
      <c r="M2225" s="20" t="n"/>
      <c r="N2225" s="13" t="n"/>
      <c r="O2225" s="30" t="n"/>
      <c r="P2225" s="13" t="n"/>
      <c r="Q2225" s="15" t="n"/>
      <c r="R2225" s="17" t="n"/>
      <c r="S2225" s="17" t="n"/>
      <c r="T2225" s="19">
        <f>(Q2225*P2225)*(1-R2225)</f>
        <v/>
      </c>
    </row>
    <row r="2226" ht="16" customHeight="1">
      <c r="B2226" s="1" t="n">
        <v>23</v>
      </c>
      <c r="C2226" s="5" t="n"/>
      <c r="D2226" s="6" t="n"/>
      <c r="E2226" s="6" t="n"/>
      <c r="F2226" s="6" t="n"/>
      <c r="G2226" s="5" t="n"/>
      <c r="H2226" s="5" t="n"/>
      <c r="I2226" s="6" t="n"/>
      <c r="J2226" s="6" t="n"/>
      <c r="K2226" s="6" t="n"/>
      <c r="L2226" s="6" t="n"/>
      <c r="M2226" s="20" t="n"/>
      <c r="N2226" s="13" t="n"/>
      <c r="O2226" s="30" t="n"/>
      <c r="P2226" s="13" t="n"/>
      <c r="Q2226" s="15" t="n"/>
      <c r="R2226" s="17" t="n"/>
      <c r="S2226" s="17" t="n"/>
      <c r="T2226" s="19" t="n"/>
    </row>
    <row r="2227" ht="16" customHeight="1">
      <c r="B2227" s="1" t="n">
        <v>24</v>
      </c>
      <c r="C2227" s="5" t="n"/>
      <c r="D2227" s="6" t="n"/>
      <c r="E2227" s="6" t="n"/>
      <c r="F2227" s="6" t="n"/>
      <c r="G2227" s="5" t="n"/>
      <c r="H2227" s="5" t="n"/>
      <c r="I2227" s="6" t="n"/>
      <c r="J2227" s="6" t="n"/>
      <c r="K2227" s="6" t="n"/>
      <c r="L2227" s="6" t="n"/>
      <c r="M2227" s="20" t="n"/>
      <c r="N2227" s="13" t="n"/>
      <c r="O2227" s="30" t="n"/>
      <c r="P2227" s="13" t="n"/>
      <c r="Q2227" s="15" t="n"/>
      <c r="R2227" s="17" t="n"/>
      <c r="S2227" s="17" t="n"/>
      <c r="T2227" s="19">
        <f>(Q2227*P2227)*(1-R2227)</f>
        <v/>
      </c>
    </row>
    <row r="2228" ht="16" customHeight="1">
      <c r="B2228" s="1" t="n">
        <v>25</v>
      </c>
      <c r="C2228" s="5" t="n"/>
      <c r="D2228" s="6" t="n"/>
      <c r="E2228" s="6" t="n"/>
      <c r="F2228" s="6" t="n"/>
      <c r="G2228" s="5" t="n"/>
      <c r="H2228" s="5" t="n"/>
      <c r="I2228" s="6" t="n"/>
      <c r="J2228" s="6" t="n"/>
      <c r="K2228" s="6" t="n"/>
      <c r="L2228" s="6" t="n"/>
      <c r="M2228" s="20" t="n"/>
      <c r="N2228" s="13" t="n"/>
      <c r="O2228" s="30" t="n"/>
      <c r="P2228" s="13" t="n"/>
      <c r="Q2228" s="15" t="n"/>
      <c r="R2228" s="17" t="n"/>
      <c r="S2228" s="17" t="n"/>
      <c r="T2228" s="19">
        <f>(Q2228*P2228)*(1-R2228)</f>
        <v/>
      </c>
    </row>
    <row r="2229" ht="16" customHeight="1">
      <c r="B2229" s="1" t="n">
        <v>26</v>
      </c>
      <c r="C2229" s="5" t="n"/>
      <c r="D2229" s="6" t="n"/>
      <c r="E2229" s="6" t="n"/>
      <c r="F2229" s="6" t="n"/>
      <c r="G2229" s="5" t="n"/>
      <c r="H2229" s="5" t="n"/>
      <c r="I2229" s="6" t="n"/>
      <c r="J2229" s="6" t="n"/>
      <c r="K2229" s="6" t="n"/>
      <c r="L2229" s="6" t="n"/>
      <c r="M2229" s="20" t="n"/>
      <c r="N2229" s="13" t="n"/>
      <c r="O2229" s="30" t="n"/>
      <c r="P2229" s="13" t="n"/>
      <c r="Q2229" s="15" t="n"/>
      <c r="R2229" s="17" t="n"/>
      <c r="S2229" s="17" t="n"/>
      <c r="T2229" s="19">
        <f>(Q2229*P2229)*(1-R2229)</f>
        <v/>
      </c>
    </row>
    <row r="2230" ht="16" customHeight="1">
      <c r="B2230" s="1" t="n">
        <v>27</v>
      </c>
      <c r="C2230" s="5" t="n"/>
      <c r="D2230" s="6" t="n"/>
      <c r="E2230" s="6" t="n"/>
      <c r="F2230" s="6" t="n"/>
      <c r="G2230" s="5" t="n"/>
      <c r="H2230" s="5" t="n"/>
      <c r="I2230" s="6" t="n"/>
      <c r="J2230" s="6" t="n"/>
      <c r="K2230" s="6" t="n"/>
      <c r="L2230" s="13" t="n"/>
      <c r="M2230" s="13" t="n"/>
      <c r="N2230" s="13" t="n"/>
      <c r="O2230" s="13" t="n"/>
      <c r="P2230" s="13" t="n"/>
      <c r="Q2230" s="13" t="n"/>
      <c r="R2230" s="13" t="n"/>
      <c r="S2230" s="13" t="n"/>
      <c r="T2230" s="19">
        <f>(Q2230*P2230)*(1-R2230)</f>
        <v/>
      </c>
    </row>
    <row r="2231" ht="16" customHeight="1">
      <c r="B2231" s="1" t="n">
        <v>28</v>
      </c>
      <c r="C2231" s="5" t="n"/>
      <c r="D2231" s="6" t="n"/>
      <c r="E2231" s="6" t="n"/>
      <c r="F2231" s="6" t="n"/>
      <c r="G2231" s="5" t="n"/>
      <c r="H2231" s="5" t="n"/>
      <c r="I2231" s="6" t="n"/>
      <c r="J2231" s="6" t="n"/>
      <c r="K2231" s="6" t="n"/>
      <c r="L2231" s="6" t="n"/>
      <c r="M2231" s="32" t="n"/>
      <c r="N2231" s="13" t="n"/>
      <c r="O2231" s="30" t="n"/>
      <c r="P2231" s="13" t="n"/>
      <c r="Q2231" s="15" t="n"/>
      <c r="R2231" s="17" t="n"/>
      <c r="S2231" s="17" t="n"/>
      <c r="T2231" s="19">
        <f>(Q2231*P2231)*(1-R2231)</f>
        <v/>
      </c>
    </row>
    <row r="2232" ht="16" customHeight="1">
      <c r="B2232" s="1" t="n">
        <v>35</v>
      </c>
      <c r="C2232" s="5" t="n"/>
      <c r="D2232" s="6" t="n"/>
      <c r="E2232" s="6" t="n"/>
      <c r="F2232" s="6" t="n"/>
      <c r="G2232" s="5" t="n"/>
      <c r="H2232" s="5" t="n"/>
      <c r="I2232" s="6" t="n"/>
      <c r="J2232" s="6" t="n"/>
      <c r="K2232" s="6" t="n"/>
      <c r="L2232" s="6" t="n"/>
      <c r="M2232" s="20" t="n"/>
      <c r="N2232" s="13" t="n"/>
      <c r="O2232" s="30" t="n"/>
      <c r="P2232" s="13" t="n"/>
      <c r="Q2232" s="15" t="n"/>
      <c r="R2232" s="17" t="n"/>
      <c r="S2232" s="17" t="n"/>
      <c r="T2232" s="19">
        <f>(Q2232*P2232)*(1-R2232)</f>
        <v/>
      </c>
    </row>
    <row r="2233" ht="16" customHeight="1">
      <c r="B2233" s="1" t="n">
        <v>36</v>
      </c>
      <c r="C2233" s="5" t="n"/>
      <c r="D2233" s="6" t="n"/>
      <c r="E2233" s="6" t="n"/>
      <c r="F2233" s="6" t="n"/>
      <c r="G2233" s="5" t="n"/>
      <c r="H2233" s="5" t="n"/>
      <c r="I2233" s="6" t="n"/>
      <c r="J2233" s="6" t="n"/>
      <c r="K2233" s="6" t="n"/>
      <c r="L2233" s="6" t="n"/>
      <c r="M2233" s="20" t="n"/>
      <c r="N2233" s="13" t="n"/>
      <c r="O2233" s="30" t="n"/>
      <c r="P2233" s="13" t="n"/>
      <c r="Q2233" s="15" t="n"/>
      <c r="R2233" s="17" t="n"/>
      <c r="S2233" s="17" t="n"/>
      <c r="T2233" s="19">
        <f>(Q2233*P2233)*(1-R2233)</f>
        <v/>
      </c>
    </row>
    <row r="2234" ht="16" customHeight="1">
      <c r="B2234" s="1" t="n">
        <v>37</v>
      </c>
      <c r="C2234" s="5" t="n"/>
      <c r="D2234" s="6" t="n"/>
      <c r="E2234" s="6" t="n"/>
      <c r="F2234" s="6" t="n"/>
      <c r="G2234" s="5" t="n"/>
      <c r="H2234" s="5" t="n"/>
      <c r="I2234" s="6" t="n"/>
      <c r="J2234" s="6" t="n"/>
      <c r="K2234" s="6" t="n"/>
      <c r="L2234" s="6" t="n"/>
      <c r="M2234" s="20" t="n"/>
      <c r="N2234" s="13" t="n"/>
      <c r="O2234" s="30" t="n"/>
      <c r="P2234" s="13" t="n"/>
      <c r="Q2234" s="15" t="n"/>
      <c r="R2234" s="17" t="n"/>
      <c r="S2234" s="17" t="n"/>
      <c r="T2234" s="19">
        <f>(Q2234*P2234)*(1-R2234)</f>
        <v/>
      </c>
    </row>
    <row r="2235" ht="16" customHeight="1">
      <c r="B2235" s="1" t="n">
        <v>38</v>
      </c>
      <c r="C2235" s="5" t="n"/>
      <c r="D2235" s="6" t="n"/>
      <c r="E2235" s="6" t="n"/>
      <c r="F2235" s="6" t="n"/>
      <c r="G2235" s="5" t="n"/>
      <c r="H2235" s="5" t="n"/>
      <c r="I2235" s="6" t="n"/>
      <c r="J2235" s="6" t="n"/>
      <c r="K2235" s="6" t="n"/>
      <c r="T2235" s="19" t="n"/>
    </row>
    <row r="2236" ht="16" customHeight="1">
      <c r="B2236" s="1" t="n">
        <v>39</v>
      </c>
      <c r="C2236" s="5" t="n"/>
      <c r="D2236" s="6" t="n"/>
      <c r="E2236" s="6" t="n"/>
      <c r="F2236" s="6" t="n"/>
      <c r="G2236" s="5" t="n"/>
      <c r="H2236" s="5" t="n"/>
      <c r="I2236" s="6" t="n"/>
      <c r="J2236" s="6" t="n"/>
      <c r="K2236" s="6" t="n"/>
      <c r="T2236" s="19" t="n"/>
    </row>
    <row r="2237" ht="16" customHeight="1">
      <c r="B2237" s="1" t="n">
        <v>40</v>
      </c>
      <c r="C2237" s="5" t="n"/>
      <c r="D2237" s="6" t="n"/>
      <c r="E2237" s="6" t="n"/>
      <c r="F2237" s="6" t="n"/>
      <c r="G2237" s="5" t="n"/>
      <c r="H2237" s="5" t="n"/>
      <c r="I2237" s="6" t="n"/>
      <c r="J2237" s="6" t="n"/>
      <c r="K2237" s="6" t="n"/>
      <c r="T2237" s="19" t="n"/>
    </row>
    <row r="2238" ht="16" customHeight="1">
      <c r="B2238" s="1" t="n">
        <v>41</v>
      </c>
      <c r="C2238" s="5" t="n"/>
      <c r="D2238" s="6" t="n"/>
      <c r="E2238" s="6" t="n"/>
      <c r="F2238" s="6" t="n"/>
      <c r="G2238" s="5" t="n"/>
      <c r="H2238" s="5" t="n"/>
      <c r="I2238" s="6" t="n"/>
      <c r="J2238" s="6" t="n"/>
      <c r="K2238" s="6" t="n"/>
      <c r="L2238" s="6" t="n"/>
      <c r="M2238" s="20" t="n"/>
      <c r="N2238" s="13" t="n"/>
      <c r="O2238" s="30" t="n"/>
      <c r="P2238" s="13" t="n"/>
      <c r="Q2238" s="15" t="n"/>
      <c r="R2238" s="17" t="n"/>
      <c r="S2238" s="17" t="n"/>
      <c r="T2238" s="19" t="n"/>
    </row>
    <row r="2239" ht="16" customHeight="1">
      <c r="B2239" s="1" t="n">
        <v>42</v>
      </c>
      <c r="C2239" s="5" t="n"/>
      <c r="D2239" s="6" t="n"/>
      <c r="E2239" s="6" t="n"/>
      <c r="F2239" s="6" t="n"/>
      <c r="G2239" s="5" t="n"/>
      <c r="H2239" s="5" t="n"/>
      <c r="I2239" s="6" t="n"/>
      <c r="J2239" s="6" t="n"/>
      <c r="K2239" s="6" t="n"/>
      <c r="L2239" s="6" t="n"/>
      <c r="M2239" s="32" t="n"/>
      <c r="N2239" s="13" t="n"/>
      <c r="O2239" s="30" t="n"/>
      <c r="P2239" s="13" t="n"/>
      <c r="Q2239" s="15" t="n"/>
      <c r="R2239" s="17" t="n"/>
      <c r="S2239" s="17" t="n"/>
      <c r="T2239" s="19">
        <f>(Q2239*P2239)*(1-R2239)</f>
        <v/>
      </c>
    </row>
    <row r="2240" ht="16" customHeight="1">
      <c r="B2240" s="1" t="n">
        <v>43</v>
      </c>
      <c r="C2240" s="5" t="n"/>
      <c r="D2240" s="6" t="n"/>
      <c r="E2240" s="6" t="n"/>
      <c r="F2240" s="6" t="n"/>
      <c r="G2240" s="5" t="n"/>
      <c r="H2240" s="5" t="n"/>
      <c r="I2240" s="6" t="n"/>
      <c r="J2240" s="6" t="n"/>
      <c r="K2240" s="6" t="n"/>
      <c r="L2240" s="6" t="n"/>
      <c r="M2240" s="32" t="n"/>
      <c r="N2240" s="13" t="n"/>
      <c r="O2240" s="30" t="n"/>
      <c r="P2240" s="13" t="n"/>
      <c r="Q2240" s="15" t="n"/>
      <c r="R2240" s="17" t="n"/>
      <c r="S2240" s="17" t="n"/>
      <c r="T2240" s="19">
        <f>(Q2240*P2240)*(1-R2240)</f>
        <v/>
      </c>
    </row>
    <row r="2241" ht="16" customHeight="1">
      <c r="B2241" s="1" t="n">
        <v>44</v>
      </c>
      <c r="C2241" s="5" t="n"/>
      <c r="D2241" s="6" t="n"/>
      <c r="E2241" s="6" t="n"/>
      <c r="F2241" s="6" t="n"/>
      <c r="G2241" s="5" t="n"/>
      <c r="H2241" s="5" t="n"/>
      <c r="I2241" s="6" t="n"/>
      <c r="J2241" s="6" t="n"/>
      <c r="K2241" s="6" t="n"/>
      <c r="L2241" s="6" t="n"/>
      <c r="M2241" s="32" t="n"/>
      <c r="N2241" s="13" t="n"/>
      <c r="O2241" s="30" t="n"/>
      <c r="P2241" s="13" t="n"/>
      <c r="Q2241" s="15" t="n"/>
      <c r="R2241" s="17" t="n"/>
      <c r="S2241" s="17" t="n"/>
      <c r="T2241" s="19">
        <f>(Q2241*P2241)*(1-R2241)</f>
        <v/>
      </c>
    </row>
    <row r="2242" ht="16" customHeight="1">
      <c r="B2242" s="1" t="n">
        <v>45</v>
      </c>
      <c r="C2242" s="5" t="n"/>
      <c r="D2242" s="6" t="n"/>
      <c r="E2242" s="6" t="n"/>
      <c r="F2242" s="6" t="n"/>
      <c r="G2242" s="5" t="n"/>
      <c r="H2242" s="5" t="n"/>
      <c r="I2242" s="6" t="n"/>
      <c r="J2242" s="6" t="n"/>
      <c r="K2242" s="6" t="n"/>
      <c r="L2242" s="6" t="n"/>
      <c r="M2242" s="32" t="n"/>
      <c r="N2242" s="13" t="n"/>
      <c r="O2242" s="30" t="n"/>
      <c r="P2242" s="13" t="n"/>
      <c r="Q2242" s="15" t="n"/>
      <c r="R2242" s="17" t="n"/>
      <c r="S2242" s="17" t="n"/>
      <c r="T2242" s="19">
        <f>(Q2242*P2242)*(1-R2242)</f>
        <v/>
      </c>
    </row>
    <row r="2243" ht="16" customHeight="1">
      <c r="B2243" s="1" t="n">
        <v>46</v>
      </c>
      <c r="C2243" s="5" t="n"/>
      <c r="D2243" s="6" t="n"/>
      <c r="E2243" s="6" t="n"/>
      <c r="F2243" s="6" t="n"/>
      <c r="G2243" s="5" t="n"/>
      <c r="H2243" s="5" t="n"/>
      <c r="I2243" s="6" t="n"/>
      <c r="J2243" s="6" t="n"/>
      <c r="K2243" s="6" t="n"/>
      <c r="L2243" s="6" t="n"/>
      <c r="M2243" s="32" t="n"/>
      <c r="N2243" s="13" t="n"/>
      <c r="O2243" s="30" t="n"/>
      <c r="P2243" s="13" t="n"/>
      <c r="Q2243" s="15" t="n"/>
      <c r="R2243" s="17" t="n"/>
      <c r="S2243" s="17" t="n"/>
      <c r="T2243" s="19">
        <f>(Q2243*P2243)*(1-R2243)</f>
        <v/>
      </c>
    </row>
    <row r="2244" ht="16" customHeight="1">
      <c r="B2244" s="1" t="n">
        <v>47</v>
      </c>
      <c r="C2244" s="5" t="n"/>
      <c r="D2244" s="6" t="n"/>
      <c r="E2244" s="6" t="n"/>
      <c r="F2244" s="6" t="n"/>
      <c r="G2244" s="5" t="n"/>
      <c r="H2244" s="5" t="n"/>
      <c r="I2244" s="6" t="n"/>
      <c r="J2244" s="6" t="n"/>
      <c r="K2244" s="6" t="n"/>
      <c r="L2244" s="6" t="n"/>
      <c r="M2244" s="32" t="n"/>
      <c r="N2244" s="13" t="n"/>
      <c r="O2244" s="30" t="n"/>
      <c r="P2244" s="13" t="n"/>
      <c r="Q2244" s="15" t="n"/>
      <c r="R2244" s="17" t="n"/>
      <c r="S2244" s="17" t="n"/>
      <c r="T2244" s="19">
        <f>(Q2244*P2244)*(1-R2244)</f>
        <v/>
      </c>
    </row>
    <row r="2245" ht="16" customHeight="1">
      <c r="B2245" s="1" t="n">
        <v>48</v>
      </c>
      <c r="C2245" s="5" t="n"/>
      <c r="D2245" s="6" t="n"/>
      <c r="E2245" s="6" t="n"/>
      <c r="F2245" s="6" t="n"/>
      <c r="G2245" s="5" t="n"/>
      <c r="H2245" s="5" t="n"/>
      <c r="I2245" s="6" t="n"/>
      <c r="J2245" s="6" t="n"/>
      <c r="K2245" s="6" t="n"/>
      <c r="L2245" s="6" t="n"/>
      <c r="M2245" s="32" t="n"/>
      <c r="N2245" s="13" t="n"/>
      <c r="O2245" s="30" t="n"/>
      <c r="P2245" s="13" t="n"/>
      <c r="Q2245" s="15" t="n"/>
      <c r="R2245" s="17" t="n"/>
      <c r="S2245" s="17" t="n"/>
      <c r="T2245" s="19">
        <f>(Q2245*P2245)*(1-R2245)</f>
        <v/>
      </c>
    </row>
    <row r="2246" ht="16" customHeight="1">
      <c r="B2246" s="1" t="n">
        <v>49</v>
      </c>
      <c r="C2246" s="5" t="n"/>
      <c r="D2246" s="6" t="n"/>
      <c r="E2246" s="6" t="n"/>
      <c r="F2246" s="6" t="n"/>
      <c r="G2246" s="5" t="n"/>
      <c r="H2246" s="5" t="n"/>
      <c r="I2246" s="6" t="n"/>
      <c r="J2246" s="6" t="n"/>
      <c r="K2246" s="6" t="n"/>
      <c r="L2246" s="6" t="n"/>
      <c r="M2246" s="32" t="n"/>
      <c r="N2246" s="13" t="n"/>
      <c r="O2246" s="30" t="n"/>
      <c r="P2246" s="13" t="n"/>
      <c r="Q2246" s="15" t="n"/>
      <c r="R2246" s="17" t="n"/>
      <c r="S2246" s="17" t="n"/>
      <c r="T2246" s="19">
        <f>(Q2246*P2246)*(1-R2246)</f>
        <v/>
      </c>
    </row>
    <row r="2247" ht="16" customHeight="1">
      <c r="B2247" s="1" t="n">
        <v>50</v>
      </c>
      <c r="C2247" s="5" t="n"/>
      <c r="D2247" s="6" t="n"/>
      <c r="E2247" s="6" t="n"/>
      <c r="F2247" s="6" t="n"/>
      <c r="G2247" s="5" t="n"/>
      <c r="H2247" s="5" t="n"/>
      <c r="I2247" s="6" t="n"/>
      <c r="J2247" s="6" t="n"/>
      <c r="K2247" s="6" t="n"/>
      <c r="L2247" s="6" t="n"/>
      <c r="M2247" s="32" t="n"/>
      <c r="N2247" s="13" t="n"/>
      <c r="O2247" s="30" t="n"/>
      <c r="P2247" s="13" t="n"/>
      <c r="Q2247" s="15" t="n"/>
      <c r="R2247" s="17" t="n"/>
      <c r="S2247" s="17" t="n"/>
      <c r="T2247" s="19">
        <f>(Q2247*P2247)*(1-R2247)</f>
        <v/>
      </c>
    </row>
    <row r="2248" ht="16" customHeight="1">
      <c r="B2248" s="1" t="n">
        <v>51</v>
      </c>
      <c r="C2248" s="5" t="n"/>
      <c r="D2248" s="6" t="n"/>
      <c r="E2248" s="6" t="n"/>
      <c r="F2248" s="6" t="n"/>
      <c r="G2248" s="5" t="n"/>
      <c r="H2248" s="5" t="n"/>
      <c r="I2248" s="6" t="n"/>
      <c r="J2248" s="6" t="n"/>
      <c r="K2248" s="6" t="n"/>
      <c r="L2248" s="6" t="n"/>
      <c r="M2248" s="32" t="n"/>
      <c r="N2248" s="13" t="n"/>
      <c r="O2248" s="30" t="n"/>
      <c r="P2248" s="13" t="n"/>
      <c r="Q2248" s="15" t="n"/>
      <c r="R2248" s="17" t="n"/>
      <c r="S2248" s="17" t="n"/>
      <c r="T2248" s="19">
        <f>(Q2248*P2248)*(1-R2248)</f>
        <v/>
      </c>
    </row>
    <row r="2249" ht="16" customHeight="1">
      <c r="B2249" s="1" t="n">
        <v>52</v>
      </c>
      <c r="C2249" s="5" t="n"/>
      <c r="D2249" s="6" t="n"/>
      <c r="E2249" s="6" t="n"/>
      <c r="F2249" s="6" t="n"/>
      <c r="G2249" s="5" t="n"/>
      <c r="H2249" s="5" t="n"/>
      <c r="I2249" s="6" t="n"/>
      <c r="J2249" s="6" t="n"/>
      <c r="K2249" s="6" t="n"/>
      <c r="L2249" s="6" t="n"/>
      <c r="M2249" s="32" t="n"/>
      <c r="N2249" s="13" t="n"/>
      <c r="O2249" s="30" t="n"/>
      <c r="P2249" s="13" t="n"/>
      <c r="Q2249" s="15" t="n"/>
      <c r="R2249" s="17" t="n"/>
      <c r="S2249" s="17" t="n"/>
      <c r="T2249" s="19">
        <f>(Q2249*P2249)*(1-R2249)</f>
        <v/>
      </c>
    </row>
    <row r="2250" ht="16" customHeight="1">
      <c r="B2250" s="1" t="n">
        <v>53</v>
      </c>
      <c r="C2250" s="5" t="n"/>
      <c r="D2250" s="6" t="n"/>
      <c r="E2250" s="6" t="n"/>
      <c r="F2250" s="6" t="n"/>
      <c r="G2250" s="5" t="n"/>
      <c r="H2250" s="5" t="n"/>
      <c r="I2250" s="6" t="n"/>
      <c r="J2250" s="6" t="n"/>
      <c r="K2250" s="6" t="n"/>
      <c r="L2250" s="6" t="n"/>
      <c r="M2250" s="32" t="n"/>
      <c r="N2250" s="13" t="n"/>
      <c r="O2250" s="30" t="n"/>
      <c r="P2250" s="13" t="n"/>
      <c r="Q2250" s="15" t="n"/>
      <c r="R2250" s="17" t="n"/>
      <c r="S2250" s="17" t="n"/>
      <c r="T2250" s="19">
        <f>(Q2250*P2250)*(1-R2250)</f>
        <v/>
      </c>
    </row>
    <row r="2251" ht="16" customHeight="1">
      <c r="B2251" s="1" t="n">
        <v>54</v>
      </c>
      <c r="C2251" s="5" t="n"/>
      <c r="D2251" s="6" t="n"/>
      <c r="E2251" s="6" t="n"/>
      <c r="F2251" s="6" t="n"/>
      <c r="G2251" s="5" t="n"/>
      <c r="H2251" s="5" t="n"/>
      <c r="I2251" s="6" t="n"/>
      <c r="J2251" s="6" t="n"/>
      <c r="K2251" s="6" t="n"/>
      <c r="L2251" s="6" t="n"/>
      <c r="M2251" s="32" t="n"/>
      <c r="N2251" s="13" t="n"/>
      <c r="O2251" s="30" t="n"/>
      <c r="P2251" s="13" t="n"/>
      <c r="Q2251" s="15" t="n"/>
      <c r="R2251" s="17" t="n"/>
      <c r="S2251" s="17" t="n"/>
      <c r="T2251" s="19">
        <f>(Q2251*P2251)*(1-R2251)</f>
        <v/>
      </c>
    </row>
    <row r="2252" ht="16" customHeight="1">
      <c r="B2252" s="1" t="n">
        <v>55</v>
      </c>
      <c r="C2252" s="5" t="n"/>
      <c r="D2252" s="6" t="n"/>
      <c r="E2252" s="6" t="n"/>
      <c r="F2252" s="6" t="n"/>
      <c r="G2252" s="5" t="n"/>
      <c r="H2252" s="5" t="n"/>
      <c r="I2252" s="6" t="n"/>
      <c r="J2252" s="6" t="n"/>
      <c r="K2252" s="6" t="n"/>
      <c r="L2252" s="6" t="n"/>
      <c r="M2252" s="20" t="n"/>
      <c r="N2252" s="13" t="n"/>
      <c r="O2252" s="30" t="n"/>
      <c r="P2252" s="13" t="n"/>
      <c r="Q2252" s="15" t="n"/>
      <c r="R2252" s="17" t="n"/>
      <c r="S2252" s="17" t="n"/>
      <c r="T2252" s="19">
        <f>(Q2252*P2252)*(1-R2252)</f>
        <v/>
      </c>
    </row>
    <row r="2253" ht="16" customHeight="1">
      <c r="B2253" s="1" t="n">
        <v>56</v>
      </c>
      <c r="C2253" s="5" t="n"/>
      <c r="D2253" s="6" t="n"/>
      <c r="E2253" s="6" t="n"/>
      <c r="F2253" s="6" t="n"/>
      <c r="G2253" s="5" t="n"/>
      <c r="H2253" s="5" t="n"/>
      <c r="I2253" s="6" t="n"/>
      <c r="J2253" s="6" t="n"/>
      <c r="K2253" s="6" t="n"/>
      <c r="L2253" s="6" t="n"/>
      <c r="M2253" s="20" t="n"/>
      <c r="N2253" s="13" t="n"/>
      <c r="O2253" s="30" t="n"/>
      <c r="P2253" s="13" t="n"/>
      <c r="Q2253" s="15" t="n"/>
      <c r="R2253" s="17" t="n"/>
      <c r="S2253" s="17" t="n"/>
      <c r="T2253" s="19">
        <f>(Q2253*P2253)*(1-R2253)</f>
        <v/>
      </c>
    </row>
    <row r="2254" ht="16" customHeight="1">
      <c r="B2254" s="1" t="n">
        <v>57</v>
      </c>
      <c r="C2254" s="5" t="n"/>
      <c r="D2254" s="6" t="n"/>
      <c r="E2254" s="6" t="n"/>
      <c r="F2254" s="6" t="n"/>
      <c r="G2254" s="5" t="n"/>
      <c r="H2254" s="5" t="n"/>
      <c r="I2254" s="6" t="n"/>
      <c r="J2254" s="6" t="n"/>
      <c r="K2254" s="6" t="n"/>
      <c r="L2254" s="6" t="n"/>
      <c r="M2254" s="32" t="n"/>
      <c r="N2254" s="13" t="n"/>
      <c r="O2254" s="30" t="n"/>
      <c r="P2254" s="13" t="n"/>
      <c r="Q2254" s="15" t="n"/>
      <c r="R2254" s="17" t="n"/>
      <c r="S2254" s="17" t="n"/>
      <c r="T2254" s="19">
        <f>(Q2254*P2254)*(1-R2254)</f>
        <v/>
      </c>
    </row>
    <row r="2255" ht="16" customHeight="1">
      <c r="B2255" s="1" t="n">
        <v>58</v>
      </c>
      <c r="C2255" s="5" t="n"/>
      <c r="D2255" s="6" t="n"/>
      <c r="E2255" s="6" t="n"/>
      <c r="F2255" s="6" t="n"/>
      <c r="G2255" s="5" t="n"/>
      <c r="H2255" s="5" t="n"/>
      <c r="I2255" s="6" t="n"/>
      <c r="J2255" s="6" t="n"/>
      <c r="K2255" s="6" t="n"/>
      <c r="L2255" s="6" t="n"/>
      <c r="M2255" s="32" t="n"/>
      <c r="N2255" s="13" t="n"/>
      <c r="O2255" s="30" t="n"/>
      <c r="P2255" s="13" t="n"/>
      <c r="Q2255" s="15" t="n"/>
      <c r="R2255" s="17" t="n"/>
      <c r="S2255" s="17" t="n"/>
      <c r="T2255" s="19">
        <f>(Q2255*P2255)*(1-R2255)</f>
        <v/>
      </c>
    </row>
    <row r="2256" ht="16" customHeight="1">
      <c r="B2256" s="1" t="n">
        <v>1</v>
      </c>
      <c r="C2256" s="5" t="n"/>
      <c r="D2256" s="6" t="n"/>
      <c r="E2256" s="6" t="n"/>
      <c r="F2256" s="6" t="n"/>
      <c r="G2256" s="5" t="n"/>
      <c r="H2256" s="5" t="n"/>
      <c r="I2256" s="6" t="n"/>
      <c r="J2256" s="6" t="n"/>
      <c r="K2256" s="6" t="n"/>
      <c r="T2256" s="19" t="n"/>
    </row>
    <row r="2257" ht="16" customHeight="1">
      <c r="B2257" s="1" t="n">
        <v>2</v>
      </c>
      <c r="C2257" s="5" t="n"/>
      <c r="D2257" s="6" t="n"/>
      <c r="E2257" s="6" t="n"/>
      <c r="F2257" s="6" t="n"/>
      <c r="G2257" s="5" t="n"/>
      <c r="H2257" s="5" t="n"/>
      <c r="I2257" s="6" t="n"/>
      <c r="J2257" s="6" t="n"/>
      <c r="K2257" s="6" t="n"/>
      <c r="T2257" s="19" t="n"/>
    </row>
    <row r="2258" ht="16" customHeight="1">
      <c r="B2258" s="1" t="n">
        <v>3</v>
      </c>
      <c r="C2258" s="5" t="n"/>
      <c r="D2258" s="6" t="n"/>
      <c r="E2258" s="6" t="n"/>
      <c r="F2258" s="6" t="n"/>
      <c r="G2258" s="5" t="n"/>
      <c r="H2258" s="5" t="n"/>
      <c r="I2258" s="6" t="n"/>
      <c r="J2258" s="6" t="n"/>
      <c r="K2258" s="6" t="n"/>
      <c r="T2258" s="19" t="n"/>
    </row>
    <row r="2259" ht="16" customHeight="1">
      <c r="B2259" s="1" t="n">
        <v>4</v>
      </c>
      <c r="C2259" s="5" t="n"/>
      <c r="D2259" s="6" t="n"/>
      <c r="E2259" s="6" t="n"/>
      <c r="F2259" s="6" t="n"/>
      <c r="G2259" s="5" t="n"/>
      <c r="H2259" s="5" t="n"/>
      <c r="I2259" s="6" t="n"/>
      <c r="J2259" s="6" t="n"/>
      <c r="K2259" s="6" t="n"/>
      <c r="T2259" s="19" t="n"/>
    </row>
    <row r="2260" ht="16" customHeight="1">
      <c r="B2260" s="1" t="n">
        <v>5</v>
      </c>
      <c r="C2260" s="5" t="n"/>
      <c r="D2260" s="6" t="n"/>
      <c r="E2260" s="6" t="n"/>
      <c r="F2260" s="6" t="n"/>
      <c r="G2260" s="5" t="n"/>
      <c r="H2260" s="5" t="n"/>
      <c r="I2260" s="6" t="n"/>
      <c r="J2260" s="6" t="n"/>
      <c r="K2260" s="6" t="n"/>
      <c r="T2260" s="19" t="n"/>
    </row>
    <row r="2261" ht="16" customHeight="1">
      <c r="B2261" s="1" t="n">
        <v>6</v>
      </c>
      <c r="C2261" s="5" t="n"/>
      <c r="D2261" s="6" t="n"/>
      <c r="E2261" s="6" t="n"/>
      <c r="F2261" s="6" t="n"/>
      <c r="G2261" s="5" t="n"/>
      <c r="H2261" s="5" t="n"/>
      <c r="I2261" s="6" t="n"/>
      <c r="J2261" s="6" t="n"/>
      <c r="K2261" s="6" t="n"/>
      <c r="T2261" s="19" t="n"/>
    </row>
    <row r="2262" ht="16" customHeight="1">
      <c r="B2262" s="1" t="n">
        <v>7</v>
      </c>
      <c r="C2262" s="5" t="n"/>
      <c r="D2262" s="6" t="n"/>
      <c r="E2262" s="6" t="n"/>
      <c r="F2262" s="6" t="n"/>
      <c r="G2262" s="5" t="n"/>
      <c r="H2262" s="5" t="n"/>
      <c r="I2262" s="6" t="n"/>
      <c r="J2262" s="6" t="n"/>
      <c r="K2262" s="6" t="n"/>
      <c r="T2262" s="19" t="n"/>
    </row>
    <row r="2263" ht="16" customHeight="1">
      <c r="B2263" s="1" t="n">
        <v>8</v>
      </c>
      <c r="C2263" s="5" t="n"/>
      <c r="D2263" s="6" t="n"/>
      <c r="E2263" s="6" t="n"/>
      <c r="F2263" s="6" t="n"/>
      <c r="G2263" s="5" t="n"/>
      <c r="H2263" s="5" t="n"/>
      <c r="I2263" s="6" t="n"/>
      <c r="J2263" s="6" t="n"/>
      <c r="K2263" s="6" t="n"/>
      <c r="T2263" s="19" t="n"/>
    </row>
    <row r="2264" ht="16" customHeight="1">
      <c r="B2264" s="1" t="n">
        <v>9</v>
      </c>
      <c r="C2264" s="5" t="n"/>
      <c r="D2264" s="6" t="n"/>
      <c r="E2264" s="6" t="n"/>
      <c r="F2264" s="6" t="n"/>
      <c r="G2264" s="5" t="n"/>
      <c r="H2264" s="5" t="n"/>
      <c r="I2264" s="6" t="n"/>
      <c r="J2264" s="6" t="n"/>
      <c r="K2264" s="6" t="n"/>
      <c r="T2264" s="19" t="n"/>
    </row>
    <row r="2265" ht="16" customHeight="1">
      <c r="B2265" s="1" t="n">
        <v>10</v>
      </c>
      <c r="C2265" s="5" t="n"/>
      <c r="D2265" s="6" t="n"/>
      <c r="E2265" s="6" t="n"/>
      <c r="F2265" s="6" t="n"/>
      <c r="G2265" s="5" t="n"/>
      <c r="H2265" s="5" t="n"/>
      <c r="I2265" s="6" t="n"/>
      <c r="J2265" s="6" t="n"/>
      <c r="K2265" s="6" t="n"/>
      <c r="T2265" s="19" t="n"/>
    </row>
    <row r="2266" ht="16" customHeight="1">
      <c r="B2266" s="1" t="n">
        <v>11</v>
      </c>
      <c r="C2266" s="5" t="n"/>
      <c r="D2266" s="6" t="n"/>
      <c r="E2266" s="6" t="n"/>
      <c r="F2266" s="6" t="n"/>
      <c r="G2266" s="5" t="n"/>
      <c r="H2266" s="5" t="n"/>
      <c r="I2266" s="6" t="n"/>
      <c r="J2266" s="6" t="n"/>
      <c r="K2266" s="6" t="n"/>
      <c r="T2266" s="19" t="n"/>
    </row>
    <row r="2267" ht="16" customHeight="1">
      <c r="B2267" s="1" t="n">
        <v>12</v>
      </c>
      <c r="C2267" s="5" t="n"/>
      <c r="D2267" s="6" t="n"/>
      <c r="E2267" s="6" t="n"/>
      <c r="F2267" s="6" t="n"/>
      <c r="G2267" s="5" t="n"/>
      <c r="H2267" s="5" t="n"/>
      <c r="I2267" s="6" t="n"/>
      <c r="J2267" s="6" t="n"/>
      <c r="K2267" s="6" t="n"/>
      <c r="T2267" s="19" t="n"/>
    </row>
    <row r="2268" ht="16" customHeight="1">
      <c r="B2268" s="1" t="n">
        <v>13</v>
      </c>
      <c r="C2268" s="5" t="n"/>
      <c r="D2268" s="6" t="n"/>
      <c r="E2268" s="6" t="n"/>
      <c r="F2268" s="6" t="n"/>
      <c r="G2268" s="5" t="n"/>
      <c r="H2268" s="5" t="n"/>
      <c r="I2268" s="6" t="n"/>
      <c r="J2268" s="6" t="n"/>
      <c r="K2268" s="6" t="n"/>
      <c r="T2268" s="19" t="n"/>
    </row>
    <row r="2269" ht="16" customHeight="1">
      <c r="B2269" s="1" t="n">
        <v>14</v>
      </c>
      <c r="C2269" s="5" t="n"/>
      <c r="D2269" s="6" t="n"/>
      <c r="E2269" s="6" t="n"/>
      <c r="F2269" s="6" t="n"/>
      <c r="G2269" s="5" t="n"/>
      <c r="H2269" s="5" t="n"/>
      <c r="I2269" s="6" t="n"/>
      <c r="J2269" s="6" t="n"/>
      <c r="K2269" s="6" t="n"/>
      <c r="T2269" s="19" t="n"/>
    </row>
    <row r="2270" ht="16" customHeight="1">
      <c r="B2270" s="1" t="n">
        <v>15</v>
      </c>
      <c r="C2270" s="5" t="n"/>
      <c r="D2270" s="6" t="n"/>
      <c r="E2270" s="6" t="n"/>
      <c r="F2270" s="6" t="n"/>
      <c r="G2270" s="5" t="n"/>
      <c r="H2270" s="5" t="n"/>
      <c r="I2270" s="6" t="n"/>
      <c r="J2270" s="6" t="n"/>
      <c r="K2270" s="6" t="n"/>
      <c r="T2270" s="19" t="n"/>
    </row>
    <row r="2271" ht="16" customHeight="1">
      <c r="B2271" s="1" t="n">
        <v>16</v>
      </c>
      <c r="C2271" s="5" t="n"/>
      <c r="D2271" s="6" t="n"/>
      <c r="E2271" s="6" t="n"/>
      <c r="F2271" s="6" t="n"/>
      <c r="G2271" s="5" t="n"/>
      <c r="H2271" s="5" t="n"/>
      <c r="I2271" s="6" t="n"/>
      <c r="J2271" s="6" t="n"/>
      <c r="K2271" s="6" t="n"/>
      <c r="T2271" s="19" t="n"/>
    </row>
    <row r="2272" ht="16" customHeight="1">
      <c r="B2272" s="1" t="n">
        <v>17</v>
      </c>
      <c r="C2272" s="5" t="n"/>
      <c r="D2272" s="6" t="n"/>
      <c r="E2272" s="6" t="n"/>
      <c r="F2272" s="6" t="n"/>
      <c r="G2272" s="5" t="n"/>
      <c r="H2272" s="5" t="n"/>
      <c r="I2272" s="6" t="n"/>
      <c r="J2272" s="6" t="n"/>
      <c r="K2272" s="6" t="n"/>
      <c r="T2272" s="19" t="n"/>
    </row>
    <row r="2273" ht="16" customHeight="1">
      <c r="B2273" s="1" t="n">
        <v>18</v>
      </c>
      <c r="C2273" s="5" t="n"/>
      <c r="D2273" s="6" t="n"/>
      <c r="E2273" s="6" t="n"/>
      <c r="F2273" s="6" t="n"/>
      <c r="G2273" s="5" t="n"/>
      <c r="H2273" s="5" t="n"/>
      <c r="I2273" s="6" t="n"/>
      <c r="J2273" s="6" t="n"/>
      <c r="K2273" s="6" t="n"/>
      <c r="T2273" s="19" t="n"/>
    </row>
    <row r="2274" ht="16" customHeight="1">
      <c r="B2274" s="1" t="n">
        <v>19</v>
      </c>
      <c r="C2274" s="5" t="n"/>
      <c r="D2274" s="6" t="n"/>
      <c r="E2274" s="6" t="n"/>
      <c r="F2274" s="6" t="n"/>
      <c r="G2274" s="5" t="n"/>
      <c r="H2274" s="5" t="n"/>
      <c r="I2274" s="6" t="n"/>
      <c r="J2274" s="6" t="n"/>
      <c r="K2274" s="6" t="n"/>
      <c r="T2274" s="19" t="n"/>
    </row>
    <row r="2275" ht="16" customHeight="1">
      <c r="B2275" s="1" t="n">
        <v>20</v>
      </c>
      <c r="C2275" s="5" t="n"/>
      <c r="D2275" s="6" t="n"/>
      <c r="E2275" s="6" t="n"/>
      <c r="F2275" s="6" t="n"/>
      <c r="G2275" s="5" t="n"/>
      <c r="H2275" s="5" t="n"/>
      <c r="I2275" s="6" t="n"/>
      <c r="J2275" s="6" t="n"/>
      <c r="K2275" s="6" t="n"/>
      <c r="T2275" s="19" t="n"/>
    </row>
    <row r="2276" ht="16" customHeight="1">
      <c r="B2276" s="1" t="n">
        <v>21</v>
      </c>
      <c r="C2276" s="5" t="n"/>
      <c r="D2276" s="6" t="n"/>
      <c r="E2276" s="6" t="n"/>
      <c r="F2276" s="6" t="n"/>
      <c r="G2276" s="5" t="n"/>
      <c r="H2276" s="5" t="n"/>
      <c r="I2276" s="6" t="n"/>
      <c r="J2276" s="6" t="n"/>
      <c r="K2276" s="6" t="n"/>
      <c r="T2276" s="19" t="n"/>
    </row>
    <row r="2277" ht="16" customHeight="1">
      <c r="B2277" s="1" t="n">
        <v>22</v>
      </c>
      <c r="C2277" s="5" t="n"/>
      <c r="D2277" s="6" t="n"/>
      <c r="E2277" s="6" t="n"/>
      <c r="F2277" s="6" t="n"/>
      <c r="G2277" s="5" t="n"/>
      <c r="H2277" s="5" t="n"/>
      <c r="I2277" s="6" t="n"/>
      <c r="J2277" s="6" t="n"/>
      <c r="K2277" s="6" t="n"/>
      <c r="T2277" s="19" t="n"/>
    </row>
    <row r="2278" ht="16" customHeight="1">
      <c r="B2278" s="1" t="n">
        <v>23</v>
      </c>
      <c r="C2278" s="5" t="n"/>
      <c r="D2278" s="6" t="n"/>
      <c r="E2278" s="6" t="n"/>
      <c r="F2278" s="6" t="n"/>
      <c r="G2278" s="5" t="n"/>
      <c r="H2278" s="5" t="n"/>
      <c r="I2278" s="6" t="n"/>
      <c r="J2278" s="6" t="n"/>
      <c r="K2278" s="6" t="n"/>
      <c r="T2278" s="19" t="n"/>
    </row>
    <row r="2279" ht="16" customHeight="1">
      <c r="B2279" s="1" t="n">
        <v>24</v>
      </c>
      <c r="C2279" s="5" t="n"/>
      <c r="D2279" s="6" t="n"/>
      <c r="E2279" s="6" t="n"/>
      <c r="F2279" s="6" t="n"/>
      <c r="G2279" s="5" t="n"/>
      <c r="H2279" s="5" t="n"/>
      <c r="I2279" s="6" t="n"/>
      <c r="J2279" s="6" t="n"/>
      <c r="K2279" s="6" t="n"/>
      <c r="T2279" s="19" t="n"/>
    </row>
    <row r="2280" ht="16" customHeight="1">
      <c r="B2280" s="1" t="n">
        <v>25</v>
      </c>
      <c r="C2280" s="5" t="n"/>
      <c r="D2280" s="6" t="n"/>
      <c r="E2280" s="6" t="n"/>
      <c r="F2280" s="6" t="n"/>
      <c r="G2280" s="5" t="n"/>
      <c r="H2280" s="5" t="n"/>
      <c r="I2280" s="6" t="n"/>
      <c r="J2280" s="6" t="n"/>
      <c r="K2280" s="6" t="n"/>
      <c r="T2280" s="19" t="n"/>
    </row>
    <row r="2281" ht="16" customHeight="1">
      <c r="B2281" s="1" t="n">
        <v>26</v>
      </c>
      <c r="C2281" s="5" t="n"/>
      <c r="D2281" s="6" t="n"/>
      <c r="E2281" s="6" t="n"/>
      <c r="F2281" s="6" t="n"/>
      <c r="G2281" s="5" t="n"/>
      <c r="H2281" s="5" t="n"/>
      <c r="I2281" s="6" t="n"/>
      <c r="J2281" s="6" t="n"/>
      <c r="K2281" s="6" t="n"/>
      <c r="T2281" s="19" t="n"/>
    </row>
    <row r="2282" ht="16" customHeight="1">
      <c r="B2282" s="1" t="n">
        <v>27</v>
      </c>
      <c r="C2282" s="5" t="n"/>
      <c r="D2282" s="6" t="n"/>
      <c r="E2282" s="6" t="n"/>
      <c r="F2282" s="6" t="n"/>
      <c r="G2282" s="5" t="n"/>
      <c r="H2282" s="5" t="n"/>
      <c r="I2282" s="6" t="n"/>
      <c r="J2282" s="6" t="n"/>
      <c r="K2282" s="6" t="n"/>
      <c r="T2282" s="19" t="n"/>
    </row>
    <row r="2283" ht="16" customHeight="1">
      <c r="B2283" s="1" t="n">
        <v>28</v>
      </c>
      <c r="C2283" s="5" t="n"/>
      <c r="D2283" s="6" t="n"/>
      <c r="E2283" s="6" t="n"/>
      <c r="F2283" s="6" t="n"/>
      <c r="G2283" s="5" t="n"/>
      <c r="H2283" s="5" t="n"/>
      <c r="I2283" s="6" t="n"/>
      <c r="J2283" s="6" t="n"/>
      <c r="K2283" s="6" t="n"/>
      <c r="T2283" s="19" t="n"/>
    </row>
    <row r="2284" ht="16" customHeight="1">
      <c r="B2284" s="1" t="n">
        <v>35</v>
      </c>
      <c r="C2284" s="5" t="n"/>
      <c r="D2284" s="6" t="n"/>
      <c r="E2284" s="6" t="n"/>
      <c r="F2284" s="6" t="n"/>
      <c r="G2284" s="5" t="n"/>
      <c r="H2284" s="5" t="n"/>
      <c r="I2284" s="6" t="n"/>
      <c r="J2284" s="6" t="n"/>
      <c r="K2284" s="6" t="n"/>
      <c r="T2284" s="19" t="n"/>
    </row>
    <row r="2285" ht="16" customHeight="1">
      <c r="B2285" s="1" t="n">
        <v>36</v>
      </c>
      <c r="C2285" s="5" t="n"/>
      <c r="D2285" s="6" t="n"/>
      <c r="E2285" s="6" t="n"/>
      <c r="F2285" s="6" t="n"/>
      <c r="G2285" s="5" t="n"/>
      <c r="H2285" s="5" t="n"/>
      <c r="I2285" s="6" t="n"/>
      <c r="J2285" s="6" t="n"/>
      <c r="K2285" s="6" t="n"/>
      <c r="T2285" s="19" t="n"/>
    </row>
    <row r="2286" ht="16" customHeight="1">
      <c r="B2286" s="1" t="n">
        <v>37</v>
      </c>
      <c r="C2286" s="5" t="n"/>
      <c r="D2286" s="6" t="n"/>
      <c r="E2286" s="6" t="n"/>
      <c r="F2286" s="6" t="n"/>
      <c r="G2286" s="5" t="n"/>
      <c r="H2286" s="5" t="n"/>
      <c r="I2286" s="6" t="n"/>
      <c r="J2286" s="6" t="n"/>
      <c r="K2286" s="6" t="n"/>
      <c r="T2286" s="19" t="n"/>
    </row>
    <row r="2287" ht="16" customHeight="1">
      <c r="B2287" s="1" t="n">
        <v>38</v>
      </c>
      <c r="C2287" s="5" t="n"/>
      <c r="D2287" s="6" t="n"/>
      <c r="E2287" s="6" t="n"/>
      <c r="F2287" s="6" t="n"/>
      <c r="G2287" s="5" t="n"/>
      <c r="H2287" s="5" t="n"/>
      <c r="I2287" s="6" t="n"/>
      <c r="J2287" s="6" t="n"/>
      <c r="K2287" s="6" t="n"/>
      <c r="T2287" s="19" t="n"/>
    </row>
    <row r="2288" ht="16" customHeight="1">
      <c r="B2288" s="1" t="n">
        <v>39</v>
      </c>
      <c r="C2288" s="5" t="n"/>
      <c r="D2288" s="6" t="n"/>
      <c r="E2288" s="6" t="n"/>
      <c r="F2288" s="6" t="n"/>
      <c r="G2288" s="5" t="n"/>
      <c r="H2288" s="5" t="n"/>
      <c r="I2288" s="6" t="n"/>
      <c r="J2288" s="6" t="n"/>
      <c r="K2288" s="6" t="n"/>
      <c r="T2288" s="19" t="n"/>
    </row>
    <row r="2289" ht="16" customHeight="1">
      <c r="B2289" s="1" t="n">
        <v>40</v>
      </c>
      <c r="C2289" s="5" t="n"/>
      <c r="D2289" s="6" t="n"/>
      <c r="E2289" s="6" t="n"/>
      <c r="F2289" s="6" t="n"/>
      <c r="G2289" s="5" t="n"/>
      <c r="H2289" s="5" t="n"/>
      <c r="I2289" s="6" t="n"/>
      <c r="J2289" s="6" t="n"/>
      <c r="K2289" s="6" t="n"/>
      <c r="T2289" s="19" t="n"/>
    </row>
    <row r="2290" ht="16" customHeight="1">
      <c r="B2290" s="1" t="n">
        <v>41</v>
      </c>
      <c r="C2290" s="5" t="n"/>
      <c r="D2290" s="6" t="n"/>
      <c r="E2290" s="6" t="n"/>
      <c r="F2290" s="6" t="n"/>
      <c r="G2290" s="5" t="n"/>
      <c r="H2290" s="5" t="n"/>
      <c r="I2290" s="6" t="n"/>
      <c r="J2290" s="6" t="n"/>
      <c r="K2290" s="6" t="n"/>
      <c r="T2290" s="19" t="n"/>
    </row>
    <row r="2291" ht="16" customHeight="1">
      <c r="B2291" s="1" t="n">
        <v>42</v>
      </c>
      <c r="C2291" s="5" t="n"/>
      <c r="D2291" s="6" t="n"/>
      <c r="E2291" s="6" t="n"/>
      <c r="F2291" s="6" t="n"/>
      <c r="G2291" s="5" t="n"/>
      <c r="H2291" s="5" t="n"/>
      <c r="I2291" s="6" t="n"/>
      <c r="J2291" s="6" t="n"/>
      <c r="K2291" s="6" t="n"/>
      <c r="T2291" s="19" t="n"/>
    </row>
    <row r="2292" ht="16" customHeight="1">
      <c r="B2292" s="1" t="n">
        <v>43</v>
      </c>
      <c r="C2292" s="5" t="n"/>
      <c r="D2292" s="6" t="n"/>
      <c r="E2292" s="6" t="n"/>
      <c r="F2292" s="6" t="n"/>
      <c r="G2292" s="5" t="n"/>
      <c r="H2292" s="5" t="n"/>
      <c r="I2292" s="6" t="n"/>
      <c r="J2292" s="6" t="n"/>
      <c r="K2292" s="6" t="n"/>
      <c r="T2292" s="19" t="n"/>
    </row>
    <row r="2293" ht="16" customHeight="1">
      <c r="B2293" s="1" t="n">
        <v>44</v>
      </c>
      <c r="C2293" s="5" t="n"/>
      <c r="D2293" s="6" t="n"/>
      <c r="E2293" s="6" t="n"/>
      <c r="F2293" s="6" t="n"/>
      <c r="G2293" s="5" t="n"/>
      <c r="H2293" s="5" t="n"/>
      <c r="I2293" s="6" t="n"/>
      <c r="J2293" s="6" t="n"/>
      <c r="K2293" s="6" t="n"/>
      <c r="T2293" s="19" t="n"/>
    </row>
    <row r="2294" ht="16" customHeight="1">
      <c r="B2294" s="1" t="n">
        <v>45</v>
      </c>
      <c r="C2294" s="5" t="n"/>
      <c r="D2294" s="6" t="n"/>
      <c r="E2294" s="6" t="n"/>
      <c r="F2294" s="6" t="n"/>
      <c r="G2294" s="5" t="n"/>
      <c r="H2294" s="5" t="n"/>
      <c r="I2294" s="6" t="n"/>
      <c r="J2294" s="6" t="n"/>
      <c r="K2294" s="6" t="n"/>
      <c r="T2294" s="19" t="n"/>
    </row>
    <row r="2295" ht="16" customHeight="1">
      <c r="B2295" s="1" t="n">
        <v>46</v>
      </c>
      <c r="C2295" s="5" t="n"/>
      <c r="D2295" s="6" t="n"/>
      <c r="E2295" s="6" t="n"/>
      <c r="F2295" s="6" t="n"/>
      <c r="G2295" s="5" t="n"/>
      <c r="H2295" s="5" t="n"/>
      <c r="I2295" s="6" t="n"/>
      <c r="J2295" s="6" t="n"/>
      <c r="K2295" s="6" t="n"/>
      <c r="T2295" s="19" t="n"/>
    </row>
    <row r="2296" ht="16" customHeight="1">
      <c r="B2296" s="1" t="n">
        <v>47</v>
      </c>
      <c r="C2296" s="5" t="n"/>
      <c r="D2296" s="6" t="n"/>
      <c r="E2296" s="6" t="n"/>
      <c r="F2296" s="6" t="n"/>
      <c r="G2296" s="5" t="n"/>
      <c r="H2296" s="5" t="n"/>
      <c r="I2296" s="6" t="n"/>
      <c r="J2296" s="6" t="n"/>
      <c r="K2296" s="6" t="n"/>
      <c r="T2296" s="19" t="n"/>
    </row>
    <row r="2297" ht="16" customHeight="1">
      <c r="B2297" s="1" t="n">
        <v>48</v>
      </c>
      <c r="C2297" s="5" t="n"/>
      <c r="D2297" s="6" t="n"/>
      <c r="E2297" s="6" t="n"/>
      <c r="F2297" s="6" t="n"/>
      <c r="G2297" s="5" t="n"/>
      <c r="H2297" s="5" t="n"/>
      <c r="I2297" s="6" t="n"/>
      <c r="J2297" s="6" t="n"/>
      <c r="K2297" s="6" t="n"/>
      <c r="T2297" s="19" t="n"/>
    </row>
    <row r="2298" ht="16" customHeight="1">
      <c r="B2298" s="1" t="n">
        <v>49</v>
      </c>
      <c r="C2298" s="5" t="n"/>
      <c r="D2298" s="6" t="n"/>
      <c r="E2298" s="6" t="n"/>
      <c r="F2298" s="6" t="n"/>
      <c r="G2298" s="5" t="n"/>
      <c r="H2298" s="5" t="n"/>
      <c r="I2298" s="6" t="n"/>
      <c r="J2298" s="6" t="n"/>
      <c r="K2298" s="6" t="n"/>
      <c r="T2298" s="19" t="n"/>
    </row>
    <row r="2299" ht="16" customHeight="1">
      <c r="B2299" s="1" t="n">
        <v>50</v>
      </c>
      <c r="C2299" s="5" t="n"/>
      <c r="D2299" s="6" t="n"/>
      <c r="E2299" s="6" t="n"/>
      <c r="F2299" s="6" t="n"/>
      <c r="G2299" s="5" t="n"/>
      <c r="H2299" s="5" t="n"/>
      <c r="I2299" s="6" t="n"/>
      <c r="J2299" s="6" t="n"/>
      <c r="K2299" s="6" t="n"/>
      <c r="T2299" s="19" t="n"/>
    </row>
    <row r="2300" ht="16" customHeight="1">
      <c r="B2300" s="1" t="n">
        <v>51</v>
      </c>
      <c r="C2300" s="5" t="n"/>
      <c r="D2300" s="6" t="n"/>
      <c r="E2300" s="6" t="n"/>
      <c r="F2300" s="6" t="n"/>
      <c r="G2300" s="5" t="n"/>
      <c r="H2300" s="5" t="n"/>
      <c r="I2300" s="6" t="n"/>
      <c r="J2300" s="6" t="n"/>
      <c r="K2300" s="6" t="n"/>
      <c r="T2300" s="19" t="n"/>
    </row>
    <row r="2301" ht="16" customHeight="1">
      <c r="B2301" s="1" t="n">
        <v>52</v>
      </c>
      <c r="C2301" s="5" t="n"/>
      <c r="D2301" s="6" t="n"/>
      <c r="E2301" s="6" t="n"/>
      <c r="F2301" s="6" t="n"/>
      <c r="G2301" s="5" t="n"/>
      <c r="H2301" s="5" t="n"/>
      <c r="I2301" s="6" t="n"/>
      <c r="J2301" s="6" t="n"/>
      <c r="K2301" s="6" t="n"/>
      <c r="T2301" s="19" t="n"/>
    </row>
    <row r="2302" ht="16" customHeight="1">
      <c r="B2302" s="1" t="n">
        <v>53</v>
      </c>
      <c r="C2302" s="5" t="n"/>
      <c r="D2302" s="6" t="n"/>
      <c r="E2302" s="6" t="n"/>
      <c r="F2302" s="6" t="n"/>
      <c r="G2302" s="5" t="n"/>
      <c r="H2302" s="5" t="n"/>
      <c r="I2302" s="6" t="n"/>
      <c r="J2302" s="6" t="n"/>
      <c r="K2302" s="6" t="n"/>
      <c r="T2302" s="19" t="n"/>
    </row>
    <row r="2303" ht="16" customHeight="1">
      <c r="B2303" s="1" t="n">
        <v>54</v>
      </c>
      <c r="C2303" s="5" t="n"/>
      <c r="D2303" s="6" t="n"/>
      <c r="E2303" s="6" t="n"/>
      <c r="F2303" s="6" t="n"/>
      <c r="G2303" s="5" t="n"/>
      <c r="H2303" s="5" t="n"/>
      <c r="I2303" s="6" t="n"/>
      <c r="J2303" s="6" t="n"/>
      <c r="K2303" s="6" t="n"/>
      <c r="T2303" s="19" t="n"/>
    </row>
    <row r="2304" ht="16" customHeight="1">
      <c r="B2304" s="1" t="n">
        <v>55</v>
      </c>
      <c r="C2304" s="5" t="n"/>
      <c r="D2304" s="6" t="n"/>
      <c r="E2304" s="6" t="n"/>
      <c r="F2304" s="6" t="n"/>
      <c r="G2304" s="5" t="n"/>
      <c r="H2304" s="5" t="n"/>
      <c r="I2304" s="6" t="n"/>
      <c r="J2304" s="6" t="n"/>
      <c r="K2304" s="6" t="n"/>
      <c r="T2304" s="19" t="n"/>
    </row>
    <row r="2305" ht="16" customHeight="1">
      <c r="B2305" s="1" t="n">
        <v>56</v>
      </c>
      <c r="C2305" s="5" t="n"/>
      <c r="D2305" s="6" t="n"/>
      <c r="E2305" s="6" t="n"/>
      <c r="F2305" s="6" t="n"/>
      <c r="G2305" s="5" t="n"/>
      <c r="H2305" s="5" t="n"/>
      <c r="I2305" s="6" t="n"/>
      <c r="J2305" s="6" t="n"/>
      <c r="K2305" s="6" t="n"/>
      <c r="T2305" s="19" t="n"/>
    </row>
    <row r="2306" ht="16" customHeight="1">
      <c r="B2306" s="1" t="n">
        <v>57</v>
      </c>
      <c r="C2306" s="5" t="n"/>
      <c r="D2306" s="6" t="n"/>
      <c r="E2306" s="6" t="n"/>
      <c r="F2306" s="6" t="n"/>
      <c r="G2306" s="5" t="n"/>
      <c r="H2306" s="5" t="n"/>
      <c r="I2306" s="6" t="n"/>
      <c r="J2306" s="6" t="n"/>
      <c r="K2306" s="6" t="n"/>
      <c r="T2306" s="19" t="n"/>
    </row>
    <row r="2307" ht="16" customHeight="1">
      <c r="B2307" s="1" t="n">
        <v>58</v>
      </c>
      <c r="C2307" s="5" t="n"/>
      <c r="D2307" s="6" t="n"/>
      <c r="E2307" s="6" t="n"/>
      <c r="F2307" s="6" t="n"/>
      <c r="G2307" s="5" t="n"/>
      <c r="H2307" s="5" t="n"/>
      <c r="I2307" s="6" t="n"/>
      <c r="J2307" s="6" t="n"/>
      <c r="K2307" s="6" t="n"/>
      <c r="T2307" s="19" t="n"/>
    </row>
    <row r="2308" ht="16" customHeight="1">
      <c r="B2308" s="1" t="n">
        <v>1</v>
      </c>
      <c r="C2308" s="5" t="n"/>
      <c r="D2308" s="6" t="n"/>
      <c r="E2308" s="6" t="n"/>
      <c r="F2308" s="6" t="n"/>
      <c r="G2308" s="5" t="n"/>
      <c r="H2308" s="5" t="n"/>
      <c r="I2308" s="6" t="n"/>
      <c r="J2308" s="6" t="n"/>
      <c r="K2308" s="6" t="n"/>
      <c r="T2308" s="19" t="n"/>
    </row>
    <row r="2309" ht="16" customHeight="1">
      <c r="B2309" s="1" t="n">
        <v>2</v>
      </c>
      <c r="C2309" s="5" t="n"/>
      <c r="D2309" s="6" t="n"/>
      <c r="E2309" s="6" t="n"/>
      <c r="F2309" s="6" t="n"/>
      <c r="G2309" s="5" t="n"/>
      <c r="H2309" s="5" t="n"/>
      <c r="I2309" s="6" t="n"/>
      <c r="J2309" s="6" t="n"/>
      <c r="K2309" s="6" t="n"/>
      <c r="T2309" s="19" t="n"/>
    </row>
    <row r="2310" ht="16" customHeight="1">
      <c r="B2310" s="1" t="n">
        <v>3</v>
      </c>
      <c r="C2310" s="5" t="n"/>
      <c r="D2310" s="6" t="n"/>
      <c r="E2310" s="6" t="n"/>
      <c r="F2310" s="6" t="n"/>
      <c r="G2310" s="5" t="n"/>
      <c r="H2310" s="5" t="n"/>
      <c r="I2310" s="6" t="n"/>
      <c r="J2310" s="6" t="n"/>
      <c r="K2310" s="6" t="n"/>
      <c r="T2310" s="19" t="n"/>
    </row>
    <row r="2311" ht="16" customHeight="1">
      <c r="B2311" s="1" t="n">
        <v>4</v>
      </c>
      <c r="C2311" s="5" t="n"/>
      <c r="D2311" s="6" t="n"/>
      <c r="E2311" s="6" t="n"/>
      <c r="F2311" s="6" t="n"/>
      <c r="G2311" s="5" t="n"/>
      <c r="H2311" s="5" t="n"/>
      <c r="I2311" s="6" t="n"/>
      <c r="J2311" s="6" t="n"/>
      <c r="K2311" s="6" t="n"/>
      <c r="T2311" s="19" t="n"/>
    </row>
    <row r="2312" ht="16" customHeight="1">
      <c r="B2312" s="1" t="n">
        <v>5</v>
      </c>
      <c r="C2312" s="5" t="n"/>
      <c r="D2312" s="6" t="n"/>
      <c r="E2312" s="6" t="n"/>
      <c r="F2312" s="6" t="n"/>
      <c r="G2312" s="5" t="n"/>
      <c r="H2312" s="5" t="n"/>
      <c r="I2312" s="6" t="n"/>
      <c r="J2312" s="6" t="n"/>
      <c r="K2312" s="6" t="n"/>
      <c r="T2312" s="19" t="n"/>
    </row>
    <row r="2313" ht="16" customHeight="1">
      <c r="B2313" s="1" t="n">
        <v>6</v>
      </c>
      <c r="C2313" s="5" t="n"/>
      <c r="D2313" s="6" t="n"/>
      <c r="E2313" s="6" t="n"/>
      <c r="F2313" s="6" t="n"/>
      <c r="G2313" s="5" t="n"/>
      <c r="H2313" s="5" t="n"/>
      <c r="I2313" s="6" t="n"/>
      <c r="J2313" s="6" t="n"/>
      <c r="K2313" s="6" t="n"/>
      <c r="T2313" s="19" t="n"/>
    </row>
    <row r="2314" ht="16" customHeight="1">
      <c r="B2314" s="1" t="n">
        <v>7</v>
      </c>
      <c r="C2314" s="5" t="n"/>
      <c r="D2314" s="6" t="n"/>
      <c r="E2314" s="6" t="n"/>
      <c r="F2314" s="6" t="n"/>
      <c r="G2314" s="5" t="n"/>
      <c r="H2314" s="5" t="n"/>
      <c r="I2314" s="6" t="n"/>
      <c r="J2314" s="6" t="n"/>
      <c r="K2314" s="6" t="n"/>
      <c r="T2314" s="19" t="n"/>
    </row>
    <row r="2315" ht="16" customHeight="1">
      <c r="B2315" s="1" t="n">
        <v>8</v>
      </c>
      <c r="C2315" s="5" t="n"/>
      <c r="D2315" s="6" t="n"/>
      <c r="E2315" s="6" t="n"/>
      <c r="F2315" s="6" t="n"/>
      <c r="G2315" s="5" t="n"/>
      <c r="H2315" s="5" t="n"/>
      <c r="I2315" s="6" t="n"/>
      <c r="J2315" s="6" t="n"/>
      <c r="K2315" s="6" t="n"/>
      <c r="T2315" s="19" t="n"/>
    </row>
    <row r="2316" ht="16" customHeight="1">
      <c r="B2316" s="1" t="n">
        <v>9</v>
      </c>
      <c r="C2316" s="5" t="n"/>
      <c r="D2316" s="6" t="n"/>
      <c r="E2316" s="6" t="n"/>
      <c r="F2316" s="6" t="n"/>
      <c r="G2316" s="5" t="n"/>
      <c r="H2316" s="5" t="n"/>
      <c r="I2316" s="6" t="n"/>
      <c r="J2316" s="6" t="n"/>
      <c r="K2316" s="6" t="n"/>
      <c r="T2316" s="19" t="n"/>
    </row>
    <row r="2317" ht="16" customHeight="1">
      <c r="B2317" s="1" t="n">
        <v>10</v>
      </c>
      <c r="C2317" s="5" t="n"/>
      <c r="D2317" s="6" t="n"/>
      <c r="E2317" s="6" t="n"/>
      <c r="F2317" s="6" t="n"/>
      <c r="G2317" s="5" t="n"/>
      <c r="H2317" s="5" t="n"/>
      <c r="I2317" s="6" t="n"/>
      <c r="J2317" s="6" t="n"/>
      <c r="K2317" s="6" t="n"/>
      <c r="T2317" s="19" t="n"/>
    </row>
    <row r="2318" ht="16" customHeight="1">
      <c r="B2318" s="1" t="n">
        <v>11</v>
      </c>
      <c r="C2318" s="5" t="n"/>
      <c r="D2318" s="6" t="n"/>
      <c r="E2318" s="6" t="n"/>
      <c r="F2318" s="6" t="n"/>
      <c r="G2318" s="5" t="n"/>
      <c r="H2318" s="5" t="n"/>
      <c r="I2318" s="6" t="n"/>
      <c r="J2318" s="6" t="n"/>
      <c r="K2318" s="6" t="n"/>
      <c r="T2318" s="19" t="n"/>
    </row>
    <row r="2319" ht="16" customHeight="1">
      <c r="B2319" s="1" t="n">
        <v>12</v>
      </c>
      <c r="C2319" s="5" t="n"/>
      <c r="D2319" s="6" t="n"/>
      <c r="E2319" s="6" t="n"/>
      <c r="F2319" s="6" t="n"/>
      <c r="G2319" s="5" t="n"/>
      <c r="H2319" s="5" t="n"/>
      <c r="I2319" s="6" t="n"/>
      <c r="J2319" s="6" t="n"/>
      <c r="K2319" s="6" t="n"/>
      <c r="T2319" s="19" t="n"/>
    </row>
    <row r="2320" ht="16" customHeight="1">
      <c r="B2320" s="1" t="n">
        <v>13</v>
      </c>
      <c r="C2320" s="5" t="n"/>
      <c r="D2320" s="6" t="n"/>
      <c r="E2320" s="6" t="n"/>
      <c r="F2320" s="6" t="n"/>
      <c r="G2320" s="5" t="n"/>
      <c r="H2320" s="5" t="n"/>
      <c r="I2320" s="6" t="n"/>
      <c r="J2320" s="6" t="n"/>
      <c r="K2320" s="6" t="n"/>
      <c r="T2320" s="19" t="n"/>
    </row>
    <row r="2321" ht="16" customHeight="1">
      <c r="B2321" s="1" t="n">
        <v>14</v>
      </c>
      <c r="C2321" s="5" t="n"/>
      <c r="D2321" s="6" t="n"/>
      <c r="E2321" s="6" t="n"/>
      <c r="F2321" s="6" t="n"/>
      <c r="G2321" s="5" t="n"/>
      <c r="H2321" s="5" t="n"/>
      <c r="I2321" s="6" t="n"/>
      <c r="J2321" s="6" t="n"/>
      <c r="K2321" s="6" t="n"/>
      <c r="T2321" s="19" t="n"/>
    </row>
    <row r="2322" ht="16" customHeight="1">
      <c r="B2322" s="1" t="n">
        <v>15</v>
      </c>
      <c r="C2322" s="5" t="n"/>
      <c r="D2322" s="6" t="n"/>
      <c r="E2322" s="6" t="n"/>
      <c r="F2322" s="6" t="n"/>
      <c r="G2322" s="5" t="n"/>
      <c r="H2322" s="5" t="n"/>
      <c r="I2322" s="6" t="n"/>
      <c r="J2322" s="6" t="n"/>
      <c r="K2322" s="6" t="n"/>
      <c r="T2322" s="19" t="n"/>
    </row>
    <row r="2323" ht="16" customHeight="1">
      <c r="B2323" s="1" t="n">
        <v>16</v>
      </c>
      <c r="C2323" s="5" t="n"/>
      <c r="D2323" s="6" t="n"/>
      <c r="E2323" s="6" t="n"/>
      <c r="F2323" s="6" t="n"/>
      <c r="G2323" s="5" t="n"/>
      <c r="H2323" s="5" t="n"/>
      <c r="I2323" s="6" t="n"/>
      <c r="J2323" s="6" t="n"/>
      <c r="K2323" s="6" t="n"/>
      <c r="T2323" s="19" t="n"/>
    </row>
    <row r="2324" ht="16" customHeight="1">
      <c r="B2324" s="1" t="n">
        <v>17</v>
      </c>
      <c r="C2324" s="5" t="n"/>
      <c r="D2324" s="6" t="n"/>
      <c r="E2324" s="6" t="n"/>
      <c r="F2324" s="6" t="n"/>
      <c r="G2324" s="5" t="n"/>
      <c r="H2324" s="5" t="n"/>
      <c r="I2324" s="6" t="n"/>
      <c r="J2324" s="6" t="n"/>
      <c r="K2324" s="6" t="n"/>
      <c r="T2324" s="19" t="n"/>
    </row>
    <row r="2325" ht="16" customHeight="1">
      <c r="B2325" s="1" t="n">
        <v>18</v>
      </c>
      <c r="C2325" s="5" t="n"/>
      <c r="D2325" s="6" t="n"/>
      <c r="E2325" s="6" t="n"/>
      <c r="F2325" s="6" t="n"/>
      <c r="G2325" s="5" t="n"/>
      <c r="H2325" s="5" t="n"/>
      <c r="I2325" s="6" t="n"/>
      <c r="J2325" s="6" t="n"/>
      <c r="K2325" s="6" t="n"/>
      <c r="T2325" s="19" t="n"/>
    </row>
    <row r="2326" ht="16" customHeight="1">
      <c r="B2326" s="1" t="n">
        <v>19</v>
      </c>
      <c r="C2326" s="5" t="n"/>
      <c r="D2326" s="6" t="n"/>
      <c r="E2326" s="6" t="n"/>
      <c r="F2326" s="6" t="n"/>
      <c r="G2326" s="5" t="n"/>
      <c r="H2326" s="5" t="n"/>
      <c r="I2326" s="6" t="n"/>
      <c r="J2326" s="6" t="n"/>
      <c r="K2326" s="6" t="n"/>
      <c r="T2326" s="19" t="n"/>
    </row>
    <row r="2327" ht="16" customHeight="1">
      <c r="B2327" s="1" t="n">
        <v>20</v>
      </c>
      <c r="C2327" s="5" t="n"/>
      <c r="D2327" s="6" t="n"/>
      <c r="E2327" s="6" t="n"/>
      <c r="F2327" s="6" t="n"/>
      <c r="G2327" s="5" t="n"/>
      <c r="H2327" s="5" t="n"/>
      <c r="I2327" s="6" t="n"/>
      <c r="J2327" s="6" t="n"/>
      <c r="K2327" s="6" t="n"/>
      <c r="T2327" s="19" t="n"/>
    </row>
    <row r="2328" ht="16" customHeight="1">
      <c r="B2328" s="1" t="n">
        <v>21</v>
      </c>
      <c r="C2328" s="5" t="n"/>
      <c r="D2328" s="6" t="n"/>
      <c r="E2328" s="6" t="n"/>
      <c r="F2328" s="6" t="n"/>
      <c r="G2328" s="5" t="n"/>
      <c r="H2328" s="5" t="n"/>
      <c r="I2328" s="6" t="n"/>
      <c r="J2328" s="6" t="n"/>
      <c r="K2328" s="6" t="n"/>
      <c r="T2328" s="19" t="n"/>
    </row>
    <row r="2329" ht="16" customHeight="1">
      <c r="B2329" s="1" t="n">
        <v>22</v>
      </c>
      <c r="C2329" s="5" t="n"/>
      <c r="D2329" s="6" t="n"/>
      <c r="E2329" s="6" t="n"/>
      <c r="F2329" s="6" t="n"/>
      <c r="G2329" s="5" t="n"/>
      <c r="H2329" s="5" t="n"/>
      <c r="I2329" s="6" t="n"/>
      <c r="J2329" s="6" t="n"/>
      <c r="K2329" s="6" t="n"/>
      <c r="T2329" s="19" t="n"/>
    </row>
    <row r="2330" ht="16" customHeight="1">
      <c r="B2330" s="1" t="n">
        <v>23</v>
      </c>
      <c r="C2330" s="5" t="n"/>
      <c r="D2330" s="6" t="n"/>
      <c r="E2330" s="6" t="n"/>
      <c r="F2330" s="6" t="n"/>
      <c r="G2330" s="5" t="n"/>
      <c r="H2330" s="5" t="n"/>
      <c r="I2330" s="6" t="n"/>
      <c r="J2330" s="6" t="n"/>
      <c r="K2330" s="6" t="n"/>
      <c r="T2330" s="19" t="n"/>
    </row>
    <row r="2331" ht="16" customHeight="1">
      <c r="B2331" s="1" t="n">
        <v>24</v>
      </c>
      <c r="C2331" s="5" t="n"/>
      <c r="D2331" s="6" t="n"/>
      <c r="E2331" s="6" t="n"/>
      <c r="F2331" s="6" t="n"/>
      <c r="G2331" s="5" t="n"/>
      <c r="H2331" s="5" t="n"/>
      <c r="I2331" s="6" t="n"/>
      <c r="J2331" s="6" t="n"/>
      <c r="K2331" s="6" t="n"/>
      <c r="T2331" s="19" t="n"/>
    </row>
    <row r="2332" ht="16" customHeight="1">
      <c r="B2332" s="1" t="n">
        <v>25</v>
      </c>
      <c r="C2332" s="5" t="n"/>
      <c r="D2332" s="6" t="n"/>
      <c r="E2332" s="6" t="n"/>
      <c r="F2332" s="6" t="n"/>
      <c r="G2332" s="5" t="n"/>
      <c r="H2332" s="5" t="n"/>
      <c r="I2332" s="6" t="n"/>
      <c r="J2332" s="6" t="n"/>
      <c r="K2332" s="6" t="n"/>
      <c r="T2332" s="19" t="n"/>
    </row>
    <row r="2333" ht="16" customHeight="1">
      <c r="B2333" s="1" t="n">
        <v>26</v>
      </c>
      <c r="C2333" s="5" t="n"/>
      <c r="D2333" s="6" t="n"/>
      <c r="E2333" s="6" t="n"/>
      <c r="F2333" s="6" t="n"/>
      <c r="G2333" s="5" t="n"/>
      <c r="H2333" s="5" t="n"/>
      <c r="I2333" s="6" t="n"/>
      <c r="J2333" s="6" t="n"/>
      <c r="K2333" s="6" t="n"/>
      <c r="T2333" s="19" t="n"/>
    </row>
    <row r="2334" ht="16" customHeight="1">
      <c r="B2334" s="1" t="n">
        <v>27</v>
      </c>
      <c r="C2334" s="5" t="n"/>
      <c r="D2334" s="6" t="n"/>
      <c r="E2334" s="6" t="n"/>
      <c r="F2334" s="6" t="n"/>
      <c r="G2334" s="5" t="n"/>
      <c r="H2334" s="5" t="n"/>
      <c r="I2334" s="6" t="n"/>
      <c r="J2334" s="6" t="n"/>
      <c r="K2334" s="6" t="n"/>
      <c r="T2334" s="19" t="n"/>
    </row>
    <row r="2335" ht="16" customHeight="1">
      <c r="B2335" s="1" t="n">
        <v>28</v>
      </c>
      <c r="C2335" s="5" t="n"/>
      <c r="D2335" s="6" t="n"/>
      <c r="E2335" s="6" t="n"/>
      <c r="F2335" s="6" t="n"/>
      <c r="G2335" s="5" t="n"/>
      <c r="H2335" s="5" t="n"/>
      <c r="I2335" s="6" t="n"/>
      <c r="J2335" s="6" t="n"/>
      <c r="K2335" s="6" t="n"/>
      <c r="T2335" s="19" t="n"/>
    </row>
    <row r="2336" ht="16" customHeight="1">
      <c r="B2336" s="1" t="n">
        <v>35</v>
      </c>
      <c r="C2336" s="5" t="n"/>
      <c r="D2336" s="6" t="n"/>
      <c r="E2336" s="6" t="n"/>
      <c r="F2336" s="6" t="n"/>
      <c r="G2336" s="5" t="n"/>
      <c r="H2336" s="5" t="n"/>
      <c r="I2336" s="6" t="n"/>
      <c r="J2336" s="6" t="n"/>
      <c r="K2336" s="6" t="n"/>
      <c r="T2336" s="19" t="n"/>
    </row>
    <row r="2337" ht="16" customHeight="1">
      <c r="B2337" s="1" t="n">
        <v>36</v>
      </c>
      <c r="C2337" s="5" t="n"/>
      <c r="D2337" s="6" t="n"/>
      <c r="E2337" s="6" t="n"/>
      <c r="F2337" s="6" t="n"/>
      <c r="G2337" s="5" t="n"/>
      <c r="H2337" s="5" t="n"/>
      <c r="I2337" s="6" t="n"/>
      <c r="J2337" s="6" t="n"/>
      <c r="K2337" s="6" t="n"/>
      <c r="T2337" s="19" t="n"/>
    </row>
    <row r="2338" ht="16" customHeight="1">
      <c r="B2338" s="1" t="n">
        <v>37</v>
      </c>
      <c r="C2338" s="5" t="n"/>
      <c r="D2338" s="6" t="n"/>
      <c r="E2338" s="6" t="n"/>
      <c r="F2338" s="6" t="n"/>
      <c r="G2338" s="5" t="n"/>
      <c r="H2338" s="5" t="n"/>
      <c r="I2338" s="6" t="n"/>
      <c r="J2338" s="6" t="n"/>
      <c r="K2338" s="6" t="n"/>
      <c r="T2338" s="19" t="n"/>
    </row>
    <row r="2339" ht="16" customHeight="1">
      <c r="B2339" s="1" t="n">
        <v>38</v>
      </c>
      <c r="C2339" s="5" t="n"/>
      <c r="D2339" s="6" t="n"/>
      <c r="E2339" s="6" t="n"/>
      <c r="F2339" s="6" t="n"/>
      <c r="G2339" s="5" t="n"/>
      <c r="H2339" s="5" t="n"/>
      <c r="I2339" s="6" t="n"/>
      <c r="J2339" s="6" t="n"/>
      <c r="K2339" s="6" t="n"/>
      <c r="T2339" s="19" t="n"/>
    </row>
    <row r="2340" ht="16" customHeight="1">
      <c r="B2340" s="1" t="n">
        <v>39</v>
      </c>
      <c r="C2340" s="5" t="n"/>
      <c r="D2340" s="6" t="n"/>
      <c r="E2340" s="6" t="n"/>
      <c r="F2340" s="6" t="n"/>
      <c r="G2340" s="5" t="n"/>
      <c r="H2340" s="5" t="n"/>
      <c r="I2340" s="6" t="n"/>
      <c r="J2340" s="6" t="n"/>
      <c r="K2340" s="6" t="n"/>
      <c r="T2340" s="19" t="n"/>
    </row>
    <row r="2341" ht="16" customHeight="1">
      <c r="B2341" s="1" t="n">
        <v>40</v>
      </c>
      <c r="C2341" s="5" t="n"/>
      <c r="D2341" s="6" t="n"/>
      <c r="E2341" s="6" t="n"/>
      <c r="F2341" s="6" t="n"/>
      <c r="G2341" s="5" t="n"/>
      <c r="H2341" s="5" t="n"/>
      <c r="I2341" s="6" t="n"/>
      <c r="J2341" s="6" t="n"/>
      <c r="K2341" s="6" t="n"/>
      <c r="T2341" s="19" t="n"/>
    </row>
    <row r="2342" ht="16" customHeight="1">
      <c r="B2342" s="1" t="n">
        <v>41</v>
      </c>
      <c r="C2342" s="5" t="n"/>
      <c r="D2342" s="6" t="n"/>
      <c r="E2342" s="6" t="n"/>
      <c r="F2342" s="6" t="n"/>
      <c r="G2342" s="5" t="n"/>
      <c r="H2342" s="5" t="n"/>
      <c r="I2342" s="6" t="n"/>
      <c r="J2342" s="6" t="n"/>
      <c r="K2342" s="6" t="n"/>
      <c r="T2342" s="19" t="n"/>
    </row>
    <row r="2343" ht="16" customHeight="1">
      <c r="B2343" s="1" t="n">
        <v>42</v>
      </c>
      <c r="C2343" s="5" t="n"/>
      <c r="D2343" s="6" t="n"/>
      <c r="E2343" s="6" t="n"/>
      <c r="F2343" s="6" t="n"/>
      <c r="G2343" s="5" t="n"/>
      <c r="H2343" s="5" t="n"/>
      <c r="I2343" s="6" t="n"/>
      <c r="J2343" s="6" t="n"/>
      <c r="K2343" s="6" t="n"/>
      <c r="T2343" s="19" t="n"/>
    </row>
    <row r="2344" ht="16" customHeight="1">
      <c r="B2344" s="1" t="n">
        <v>43</v>
      </c>
      <c r="C2344" s="5" t="n"/>
      <c r="D2344" s="6" t="n"/>
      <c r="E2344" s="6" t="n"/>
      <c r="F2344" s="6" t="n"/>
      <c r="G2344" s="5" t="n"/>
      <c r="H2344" s="5" t="n"/>
      <c r="I2344" s="6" t="n"/>
      <c r="J2344" s="6" t="n"/>
      <c r="K2344" s="6" t="n"/>
      <c r="T2344" s="19" t="n"/>
    </row>
    <row r="2345" ht="16" customHeight="1">
      <c r="B2345" s="1" t="n">
        <v>44</v>
      </c>
      <c r="C2345" s="5" t="n"/>
      <c r="D2345" s="6" t="n"/>
      <c r="E2345" s="6" t="n"/>
      <c r="F2345" s="6" t="n"/>
      <c r="G2345" s="5" t="n"/>
      <c r="H2345" s="5" t="n"/>
      <c r="I2345" s="6" t="n"/>
      <c r="J2345" s="6" t="n"/>
      <c r="K2345" s="6" t="n"/>
      <c r="T2345" s="19" t="n"/>
    </row>
    <row r="2346" ht="16" customHeight="1">
      <c r="B2346" s="1" t="n">
        <v>45</v>
      </c>
      <c r="C2346" s="5" t="n"/>
      <c r="D2346" s="6" t="n"/>
      <c r="E2346" s="6" t="n"/>
      <c r="F2346" s="6" t="n"/>
      <c r="G2346" s="5" t="n"/>
      <c r="H2346" s="5" t="n"/>
      <c r="I2346" s="6" t="n"/>
      <c r="J2346" s="6" t="n"/>
      <c r="K2346" s="6" t="n"/>
      <c r="T2346" s="19" t="n"/>
    </row>
    <row r="2347" ht="16" customHeight="1">
      <c r="B2347" s="1" t="n">
        <v>46</v>
      </c>
      <c r="C2347" s="5" t="n"/>
      <c r="D2347" s="6" t="n"/>
      <c r="E2347" s="6" t="n"/>
      <c r="F2347" s="6" t="n"/>
      <c r="G2347" s="5" t="n"/>
      <c r="H2347" s="5" t="n"/>
      <c r="I2347" s="6" t="n"/>
      <c r="J2347" s="6" t="n"/>
      <c r="K2347" s="6" t="n"/>
      <c r="T2347" s="19" t="n"/>
    </row>
    <row r="2348" ht="16" customHeight="1">
      <c r="B2348" s="1" t="n">
        <v>47</v>
      </c>
      <c r="C2348" s="5" t="n"/>
      <c r="D2348" s="6" t="n"/>
      <c r="E2348" s="6" t="n"/>
      <c r="F2348" s="6" t="n"/>
      <c r="G2348" s="5" t="n"/>
      <c r="H2348" s="5" t="n"/>
      <c r="I2348" s="6" t="n"/>
      <c r="J2348" s="6" t="n"/>
      <c r="K2348" s="6" t="n"/>
      <c r="T2348" s="19" t="n"/>
    </row>
    <row r="2349" ht="16" customHeight="1">
      <c r="B2349" s="1" t="n">
        <v>48</v>
      </c>
      <c r="C2349" s="5" t="n"/>
      <c r="D2349" s="6" t="n"/>
      <c r="E2349" s="6" t="n"/>
      <c r="F2349" s="6" t="n"/>
      <c r="G2349" s="5" t="n"/>
      <c r="H2349" s="5" t="n"/>
      <c r="I2349" s="6" t="n"/>
      <c r="J2349" s="6" t="n"/>
      <c r="K2349" s="6" t="n"/>
      <c r="T2349" s="19" t="n"/>
    </row>
    <row r="2350" ht="16" customHeight="1">
      <c r="B2350" s="1" t="n">
        <v>49</v>
      </c>
      <c r="C2350" s="5" t="n"/>
      <c r="D2350" s="6" t="n"/>
      <c r="E2350" s="6" t="n"/>
      <c r="F2350" s="6" t="n"/>
      <c r="G2350" s="5" t="n"/>
      <c r="H2350" s="5" t="n"/>
      <c r="I2350" s="6" t="n"/>
      <c r="J2350" s="6" t="n"/>
      <c r="K2350" s="6" t="n"/>
      <c r="T2350" s="19" t="n"/>
    </row>
    <row r="2351" ht="16" customHeight="1">
      <c r="B2351" s="1" t="n">
        <v>50</v>
      </c>
      <c r="C2351" s="5" t="n"/>
      <c r="D2351" s="6" t="n"/>
      <c r="E2351" s="6" t="n"/>
      <c r="F2351" s="6" t="n"/>
      <c r="G2351" s="5" t="n"/>
      <c r="H2351" s="5" t="n"/>
      <c r="I2351" s="6" t="n"/>
      <c r="J2351" s="6" t="n"/>
      <c r="K2351" s="6" t="n"/>
      <c r="T2351" s="19" t="n"/>
    </row>
    <row r="2352" ht="16" customHeight="1">
      <c r="B2352" s="1" t="n">
        <v>51</v>
      </c>
      <c r="C2352" s="5" t="n"/>
      <c r="D2352" s="6" t="n"/>
      <c r="E2352" s="6" t="n"/>
      <c r="F2352" s="6" t="n"/>
      <c r="G2352" s="5" t="n"/>
      <c r="H2352" s="5" t="n"/>
      <c r="I2352" s="6" t="n"/>
      <c r="J2352" s="6" t="n"/>
      <c r="K2352" s="6" t="n"/>
      <c r="T2352" s="19" t="n"/>
    </row>
    <row r="2353" ht="16" customHeight="1">
      <c r="B2353" s="1" t="n">
        <v>52</v>
      </c>
      <c r="C2353" s="5" t="n"/>
      <c r="D2353" s="6" t="n"/>
      <c r="E2353" s="6" t="n"/>
      <c r="F2353" s="6" t="n"/>
      <c r="G2353" s="5" t="n"/>
      <c r="H2353" s="5" t="n"/>
      <c r="I2353" s="6" t="n"/>
      <c r="J2353" s="6" t="n"/>
      <c r="K2353" s="6" t="n"/>
      <c r="T2353" s="19" t="n"/>
    </row>
    <row r="2354" ht="16" customHeight="1">
      <c r="B2354" s="1" t="n">
        <v>53</v>
      </c>
      <c r="C2354" s="5" t="n"/>
      <c r="D2354" s="6" t="n"/>
      <c r="E2354" s="6" t="n"/>
      <c r="F2354" s="6" t="n"/>
      <c r="G2354" s="5" t="n"/>
      <c r="H2354" s="5" t="n"/>
      <c r="I2354" s="6" t="n"/>
      <c r="J2354" s="6" t="n"/>
      <c r="K2354" s="6" t="n"/>
      <c r="T2354" s="19" t="n"/>
    </row>
    <row r="2355" ht="16" customHeight="1">
      <c r="B2355" s="1" t="n">
        <v>54</v>
      </c>
      <c r="C2355" s="5" t="n"/>
      <c r="D2355" s="6" t="n"/>
      <c r="E2355" s="6" t="n"/>
      <c r="F2355" s="6" t="n"/>
      <c r="G2355" s="5" t="n"/>
      <c r="H2355" s="5" t="n"/>
      <c r="I2355" s="6" t="n"/>
      <c r="J2355" s="6" t="n"/>
      <c r="K2355" s="6" t="n"/>
      <c r="T2355" s="19" t="n"/>
    </row>
    <row r="2356" ht="16" customHeight="1">
      <c r="B2356" s="1" t="n">
        <v>55</v>
      </c>
      <c r="C2356" s="5" t="n"/>
      <c r="D2356" s="6" t="n"/>
      <c r="E2356" s="6" t="n"/>
      <c r="F2356" s="6" t="n"/>
      <c r="G2356" s="5" t="n"/>
      <c r="H2356" s="5" t="n"/>
      <c r="I2356" s="6" t="n"/>
      <c r="J2356" s="6" t="n"/>
      <c r="K2356" s="6" t="n"/>
      <c r="T2356" s="19" t="n"/>
    </row>
    <row r="2357" ht="16" customHeight="1">
      <c r="B2357" s="1" t="n">
        <v>56</v>
      </c>
      <c r="C2357" s="5" t="n"/>
      <c r="D2357" s="6" t="n"/>
      <c r="E2357" s="6" t="n"/>
      <c r="F2357" s="6" t="n"/>
      <c r="G2357" s="5" t="n"/>
      <c r="H2357" s="5" t="n"/>
      <c r="I2357" s="6" t="n"/>
      <c r="J2357" s="6" t="n"/>
      <c r="K2357" s="6" t="n"/>
      <c r="T2357" s="19" t="n"/>
    </row>
    <row r="2358" ht="16" customHeight="1">
      <c r="B2358" s="1" t="n">
        <v>57</v>
      </c>
      <c r="C2358" s="5" t="n"/>
      <c r="D2358" s="6" t="n"/>
      <c r="E2358" s="6" t="n"/>
      <c r="F2358" s="6" t="n"/>
      <c r="G2358" s="5" t="n"/>
      <c r="H2358" s="5" t="n"/>
      <c r="I2358" s="6" t="n"/>
      <c r="J2358" s="6" t="n"/>
      <c r="K2358" s="6" t="n"/>
      <c r="T2358" s="19" t="n"/>
    </row>
    <row r="2359" ht="16" customHeight="1">
      <c r="B2359" s="1" t="n">
        <v>58</v>
      </c>
      <c r="C2359" s="5" t="n"/>
      <c r="D2359" s="6" t="n"/>
      <c r="E2359" s="6" t="n"/>
      <c r="F2359" s="6" t="n"/>
      <c r="G2359" s="5" t="n"/>
      <c r="H2359" s="5" t="n"/>
      <c r="I2359" s="6" t="n"/>
      <c r="J2359" s="6" t="n"/>
      <c r="K2359" s="6" t="n"/>
      <c r="T2359" s="19" t="n"/>
    </row>
    <row r="2360" ht="16" customHeight="1">
      <c r="B2360" s="1" t="n">
        <v>1</v>
      </c>
      <c r="C2360" s="5" t="n"/>
      <c r="D2360" s="6" t="n"/>
      <c r="E2360" s="6" t="n"/>
      <c r="F2360" s="6" t="n"/>
      <c r="G2360" s="5" t="n"/>
      <c r="H2360" s="5" t="n"/>
      <c r="I2360" s="6" t="n"/>
      <c r="J2360" s="6" t="n"/>
      <c r="K2360" s="6" t="n"/>
      <c r="T2360" s="19" t="n"/>
    </row>
    <row r="2361" ht="16" customHeight="1">
      <c r="B2361" s="1" t="n">
        <v>2</v>
      </c>
      <c r="C2361" s="5" t="n"/>
      <c r="D2361" s="6" t="n"/>
      <c r="E2361" s="6" t="n"/>
      <c r="F2361" s="6" t="n"/>
      <c r="G2361" s="5" t="n"/>
      <c r="H2361" s="5" t="n"/>
      <c r="I2361" s="6" t="n"/>
      <c r="J2361" s="6" t="n"/>
      <c r="K2361" s="6" t="n"/>
      <c r="T2361" s="19" t="n"/>
    </row>
    <row r="2362" ht="16" customHeight="1">
      <c r="B2362" s="1" t="n">
        <v>3</v>
      </c>
      <c r="C2362" s="5" t="n"/>
      <c r="D2362" s="6" t="n"/>
      <c r="E2362" s="6" t="n"/>
      <c r="F2362" s="6" t="n"/>
      <c r="G2362" s="5" t="n"/>
      <c r="H2362" s="5" t="n"/>
      <c r="I2362" s="6" t="n"/>
      <c r="J2362" s="6" t="n"/>
      <c r="K2362" s="6" t="n"/>
      <c r="T2362" s="19" t="n"/>
    </row>
    <row r="2363" ht="16" customHeight="1">
      <c r="B2363" s="1" t="n">
        <v>4</v>
      </c>
      <c r="C2363" s="5" t="n"/>
      <c r="D2363" s="6" t="n"/>
      <c r="E2363" s="6" t="n"/>
      <c r="F2363" s="6" t="n"/>
      <c r="G2363" s="5" t="n"/>
      <c r="H2363" s="5" t="n"/>
      <c r="I2363" s="6" t="n"/>
      <c r="J2363" s="6" t="n"/>
      <c r="K2363" s="6" t="n"/>
      <c r="T2363" s="19" t="n"/>
    </row>
    <row r="2364" ht="16" customHeight="1">
      <c r="B2364" s="1" t="n">
        <v>5</v>
      </c>
      <c r="C2364" s="5" t="n"/>
      <c r="D2364" s="6" t="n"/>
      <c r="E2364" s="6" t="n"/>
      <c r="F2364" s="6" t="n"/>
      <c r="G2364" s="5" t="n"/>
      <c r="H2364" s="5" t="n"/>
      <c r="I2364" s="6" t="n"/>
      <c r="J2364" s="6" t="n"/>
      <c r="K2364" s="6" t="n"/>
      <c r="T2364" s="19" t="n"/>
    </row>
    <row r="2365" ht="16" customHeight="1">
      <c r="B2365" s="1" t="n">
        <v>6</v>
      </c>
      <c r="C2365" s="5" t="n"/>
      <c r="D2365" s="6" t="n"/>
      <c r="E2365" s="6" t="n"/>
      <c r="F2365" s="6" t="n"/>
      <c r="G2365" s="5" t="n"/>
      <c r="H2365" s="5" t="n"/>
      <c r="I2365" s="6" t="n"/>
      <c r="J2365" s="6" t="n"/>
      <c r="K2365" s="6" t="n"/>
      <c r="T2365" s="19" t="n"/>
    </row>
    <row r="2366" ht="16" customHeight="1">
      <c r="B2366" s="1" t="n">
        <v>7</v>
      </c>
      <c r="C2366" s="5" t="n"/>
      <c r="D2366" s="6" t="n"/>
      <c r="E2366" s="6" t="n"/>
      <c r="F2366" s="6" t="n"/>
      <c r="G2366" s="5" t="n"/>
      <c r="H2366" s="5" t="n"/>
      <c r="I2366" s="6" t="n"/>
      <c r="J2366" s="6" t="n"/>
      <c r="K2366" s="6" t="n"/>
      <c r="T2366" s="19" t="n"/>
    </row>
    <row r="2367" ht="16" customHeight="1">
      <c r="B2367" s="1" t="n">
        <v>8</v>
      </c>
      <c r="C2367" s="5" t="n"/>
      <c r="D2367" s="6" t="n"/>
      <c r="E2367" s="6" t="n"/>
      <c r="F2367" s="6" t="n"/>
      <c r="G2367" s="5" t="n"/>
      <c r="H2367" s="5" t="n"/>
      <c r="I2367" s="6" t="n"/>
      <c r="J2367" s="6" t="n"/>
      <c r="K2367" s="6" t="n"/>
      <c r="T2367" s="19" t="n"/>
    </row>
    <row r="2368" ht="16" customHeight="1">
      <c r="B2368" s="1" t="n">
        <v>9</v>
      </c>
      <c r="C2368" s="5" t="n"/>
      <c r="D2368" s="6" t="n"/>
      <c r="E2368" s="6" t="n"/>
      <c r="F2368" s="6" t="n"/>
      <c r="G2368" s="5" t="n"/>
      <c r="H2368" s="5" t="n"/>
      <c r="I2368" s="6" t="n"/>
      <c r="J2368" s="6" t="n"/>
      <c r="K2368" s="6" t="n"/>
      <c r="T2368" s="19" t="n"/>
    </row>
    <row r="2369" ht="16" customHeight="1">
      <c r="B2369" s="1" t="n">
        <v>10</v>
      </c>
      <c r="C2369" s="5" t="n"/>
      <c r="D2369" s="6" t="n"/>
      <c r="E2369" s="6" t="n"/>
      <c r="F2369" s="6" t="n"/>
      <c r="G2369" s="5" t="n"/>
      <c r="H2369" s="5" t="n"/>
      <c r="I2369" s="6" t="n"/>
      <c r="J2369" s="6" t="n"/>
      <c r="K2369" s="6" t="n"/>
      <c r="T2369" s="19" t="n"/>
    </row>
    <row r="2370" ht="16" customHeight="1">
      <c r="B2370" s="1" t="n">
        <v>11</v>
      </c>
      <c r="C2370" s="5" t="n"/>
      <c r="D2370" s="6" t="n"/>
      <c r="E2370" s="6" t="n"/>
      <c r="F2370" s="6" t="n"/>
      <c r="G2370" s="5" t="n"/>
      <c r="H2370" s="5" t="n"/>
      <c r="I2370" s="6" t="n"/>
      <c r="J2370" s="6" t="n"/>
      <c r="K2370" s="6" t="n"/>
      <c r="T2370" s="19" t="n"/>
    </row>
    <row r="2371" ht="16" customHeight="1">
      <c r="B2371" s="1" t="n">
        <v>12</v>
      </c>
      <c r="C2371" s="5" t="n"/>
      <c r="D2371" s="6" t="n"/>
      <c r="E2371" s="6" t="n"/>
      <c r="F2371" s="6" t="n"/>
      <c r="G2371" s="5" t="n"/>
      <c r="H2371" s="5" t="n"/>
      <c r="I2371" s="6" t="n"/>
      <c r="J2371" s="6" t="n"/>
      <c r="K2371" s="6" t="n"/>
      <c r="T2371" s="19" t="n"/>
    </row>
    <row r="2372" ht="16" customHeight="1">
      <c r="B2372" s="1" t="n">
        <v>13</v>
      </c>
      <c r="C2372" s="5" t="n"/>
      <c r="D2372" s="6" t="n"/>
      <c r="E2372" s="6" t="n"/>
      <c r="F2372" s="6" t="n"/>
      <c r="G2372" s="5" t="n"/>
      <c r="H2372" s="5" t="n"/>
      <c r="I2372" s="6" t="n"/>
      <c r="J2372" s="6" t="n"/>
      <c r="K2372" s="6" t="n"/>
      <c r="T2372" s="19" t="n"/>
    </row>
    <row r="2373" ht="16" customHeight="1">
      <c r="B2373" s="1" t="n">
        <v>14</v>
      </c>
      <c r="C2373" s="5" t="n"/>
      <c r="D2373" s="6" t="n"/>
      <c r="E2373" s="6" t="n"/>
      <c r="F2373" s="6" t="n"/>
      <c r="G2373" s="5" t="n"/>
      <c r="H2373" s="5" t="n"/>
      <c r="I2373" s="6" t="n"/>
      <c r="J2373" s="6" t="n"/>
      <c r="K2373" s="6" t="n"/>
      <c r="T2373" s="19" t="n"/>
    </row>
    <row r="2374" ht="16" customHeight="1">
      <c r="B2374" s="1" t="n">
        <v>15</v>
      </c>
      <c r="C2374" s="5" t="n"/>
      <c r="D2374" s="6" t="n"/>
      <c r="E2374" s="6" t="n"/>
      <c r="F2374" s="6" t="n"/>
      <c r="G2374" s="5" t="n"/>
      <c r="H2374" s="5" t="n"/>
      <c r="I2374" s="6" t="n"/>
      <c r="J2374" s="6" t="n"/>
      <c r="K2374" s="6" t="n"/>
      <c r="T2374" s="19" t="n"/>
    </row>
    <row r="2375" ht="16" customHeight="1">
      <c r="B2375" s="1" t="n">
        <v>16</v>
      </c>
      <c r="C2375" s="5" t="n"/>
      <c r="D2375" s="6" t="n"/>
      <c r="E2375" s="6" t="n"/>
      <c r="F2375" s="6" t="n"/>
      <c r="G2375" s="5" t="n"/>
      <c r="H2375" s="5" t="n"/>
      <c r="I2375" s="6" t="n"/>
      <c r="J2375" s="6" t="n"/>
      <c r="K2375" s="6" t="n"/>
      <c r="T2375" s="19" t="n"/>
    </row>
    <row r="2376" ht="16" customHeight="1">
      <c r="B2376" s="1" t="n">
        <v>17</v>
      </c>
      <c r="C2376" s="5" t="n"/>
      <c r="D2376" s="6" t="n"/>
      <c r="E2376" s="6" t="n"/>
      <c r="F2376" s="6" t="n"/>
      <c r="G2376" s="5" t="n"/>
      <c r="H2376" s="5" t="n"/>
      <c r="I2376" s="6" t="n"/>
      <c r="J2376" s="6" t="n"/>
      <c r="K2376" s="6" t="n"/>
      <c r="T2376" s="19" t="n"/>
    </row>
    <row r="2377" ht="16" customHeight="1">
      <c r="B2377" s="1" t="n">
        <v>18</v>
      </c>
      <c r="C2377" s="5" t="n"/>
      <c r="D2377" s="6" t="n"/>
      <c r="E2377" s="6" t="n"/>
      <c r="F2377" s="6" t="n"/>
      <c r="G2377" s="5" t="n"/>
      <c r="H2377" s="5" t="n"/>
      <c r="I2377" s="6" t="n"/>
      <c r="J2377" s="6" t="n"/>
      <c r="K2377" s="6" t="n"/>
      <c r="T2377" s="19" t="n"/>
    </row>
    <row r="2378" ht="16" customHeight="1">
      <c r="B2378" s="1" t="n">
        <v>19</v>
      </c>
      <c r="C2378" s="5" t="n"/>
      <c r="D2378" s="6" t="n"/>
      <c r="E2378" s="6" t="n"/>
      <c r="F2378" s="6" t="n"/>
      <c r="G2378" s="5" t="n"/>
      <c r="H2378" s="5" t="n"/>
      <c r="I2378" s="6" t="n"/>
      <c r="J2378" s="6" t="n"/>
      <c r="K2378" s="6" t="n"/>
      <c r="T2378" s="19" t="n"/>
    </row>
    <row r="2379" ht="16" customHeight="1">
      <c r="B2379" s="1" t="n">
        <v>20</v>
      </c>
      <c r="C2379" s="5" t="n"/>
      <c r="D2379" s="6" t="n"/>
      <c r="E2379" s="6" t="n"/>
      <c r="F2379" s="6" t="n"/>
      <c r="G2379" s="5" t="n"/>
      <c r="H2379" s="5" t="n"/>
      <c r="I2379" s="6" t="n"/>
      <c r="J2379" s="6" t="n"/>
      <c r="K2379" s="6" t="n"/>
      <c r="T2379" s="19" t="n"/>
    </row>
    <row r="2380" ht="16" customHeight="1">
      <c r="B2380" s="1" t="n">
        <v>21</v>
      </c>
      <c r="C2380" s="5" t="n"/>
      <c r="D2380" s="6" t="n"/>
      <c r="E2380" s="6" t="n"/>
      <c r="F2380" s="6" t="n"/>
      <c r="G2380" s="5" t="n"/>
      <c r="H2380" s="5" t="n"/>
      <c r="I2380" s="6" t="n"/>
      <c r="J2380" s="6" t="n"/>
      <c r="K2380" s="6" t="n"/>
      <c r="T2380" s="19" t="n"/>
    </row>
    <row r="2381" ht="16" customHeight="1">
      <c r="B2381" s="1" t="n">
        <v>22</v>
      </c>
      <c r="C2381" s="5" t="n"/>
      <c r="D2381" s="6" t="n"/>
      <c r="E2381" s="6" t="n"/>
      <c r="F2381" s="6" t="n"/>
      <c r="G2381" s="5" t="n"/>
      <c r="H2381" s="5" t="n"/>
      <c r="I2381" s="6" t="n"/>
      <c r="J2381" s="6" t="n"/>
      <c r="K2381" s="6" t="n"/>
      <c r="T2381" s="19" t="n"/>
    </row>
    <row r="2382" ht="16" customHeight="1">
      <c r="B2382" s="1" t="n">
        <v>23</v>
      </c>
      <c r="C2382" s="5" t="n"/>
      <c r="D2382" s="6" t="n"/>
      <c r="E2382" s="6" t="n"/>
      <c r="F2382" s="6" t="n"/>
      <c r="G2382" s="5" t="n"/>
      <c r="H2382" s="5" t="n"/>
      <c r="I2382" s="6" t="n"/>
      <c r="J2382" s="6" t="n"/>
      <c r="K2382" s="6" t="n"/>
      <c r="T2382" s="19" t="n"/>
    </row>
    <row r="2383" ht="16" customHeight="1">
      <c r="B2383" s="1" t="n">
        <v>24</v>
      </c>
      <c r="C2383" s="5" t="n"/>
      <c r="D2383" s="6" t="n"/>
      <c r="E2383" s="6" t="n"/>
      <c r="F2383" s="6" t="n"/>
      <c r="G2383" s="5" t="n"/>
      <c r="H2383" s="5" t="n"/>
      <c r="I2383" s="6" t="n"/>
      <c r="J2383" s="6" t="n"/>
      <c r="K2383" s="6" t="n"/>
      <c r="T2383" s="19" t="n"/>
    </row>
    <row r="2384" ht="16" customHeight="1">
      <c r="B2384" s="1" t="n">
        <v>25</v>
      </c>
      <c r="C2384" s="5" t="n"/>
      <c r="D2384" s="6" t="n"/>
      <c r="E2384" s="6" t="n"/>
      <c r="F2384" s="6" t="n"/>
      <c r="G2384" s="5" t="n"/>
      <c r="H2384" s="5" t="n"/>
      <c r="I2384" s="6" t="n"/>
      <c r="J2384" s="6" t="n"/>
      <c r="K2384" s="6" t="n"/>
      <c r="T2384" s="19" t="n"/>
    </row>
    <row r="2385" ht="16" customHeight="1">
      <c r="B2385" s="1" t="n">
        <v>26</v>
      </c>
      <c r="C2385" s="5" t="n"/>
      <c r="D2385" s="6" t="n"/>
      <c r="E2385" s="6" t="n"/>
      <c r="F2385" s="6" t="n"/>
      <c r="G2385" s="5" t="n"/>
      <c r="H2385" s="5" t="n"/>
      <c r="I2385" s="6" t="n"/>
      <c r="J2385" s="6" t="n"/>
      <c r="K2385" s="6" t="n"/>
      <c r="T2385" s="19" t="n"/>
    </row>
    <row r="2386" ht="16" customHeight="1">
      <c r="B2386" s="1" t="n">
        <v>27</v>
      </c>
      <c r="C2386" s="5" t="n"/>
      <c r="D2386" s="6" t="n"/>
      <c r="E2386" s="6" t="n"/>
      <c r="F2386" s="6" t="n"/>
      <c r="G2386" s="5" t="n"/>
      <c r="H2386" s="5" t="n"/>
      <c r="I2386" s="6" t="n"/>
      <c r="J2386" s="6" t="n"/>
      <c r="K2386" s="6" t="n"/>
      <c r="T2386" s="19" t="n"/>
    </row>
    <row r="2387" ht="16" customHeight="1">
      <c r="B2387" s="1" t="n">
        <v>28</v>
      </c>
      <c r="C2387" s="5" t="n"/>
      <c r="D2387" s="6" t="n"/>
      <c r="E2387" s="6" t="n"/>
      <c r="F2387" s="6" t="n"/>
      <c r="G2387" s="5" t="n"/>
      <c r="H2387" s="5" t="n"/>
      <c r="I2387" s="6" t="n"/>
      <c r="J2387" s="6" t="n"/>
      <c r="K2387" s="6" t="n"/>
      <c r="T2387" s="19" t="n"/>
    </row>
    <row r="2388" ht="16" customHeight="1">
      <c r="B2388" s="1" t="n">
        <v>35</v>
      </c>
      <c r="C2388" s="5" t="n"/>
      <c r="D2388" s="6" t="n"/>
      <c r="E2388" s="6" t="n"/>
      <c r="F2388" s="6" t="n"/>
      <c r="G2388" s="5" t="n"/>
      <c r="H2388" s="5" t="n"/>
      <c r="I2388" s="6" t="n"/>
      <c r="J2388" s="6" t="n"/>
      <c r="K2388" s="6" t="n"/>
      <c r="T2388" s="19" t="n"/>
    </row>
    <row r="2389" ht="16" customHeight="1">
      <c r="B2389" s="1" t="n">
        <v>36</v>
      </c>
      <c r="C2389" s="5" t="n"/>
      <c r="D2389" s="6" t="n"/>
      <c r="E2389" s="6" t="n"/>
      <c r="F2389" s="6" t="n"/>
      <c r="G2389" s="5" t="n"/>
      <c r="H2389" s="5" t="n"/>
      <c r="I2389" s="6" t="n"/>
      <c r="J2389" s="6" t="n"/>
      <c r="K2389" s="6" t="n"/>
      <c r="T2389" s="19" t="n"/>
    </row>
    <row r="2390" ht="16" customHeight="1">
      <c r="B2390" s="1" t="n">
        <v>37</v>
      </c>
      <c r="C2390" s="5" t="n"/>
      <c r="D2390" s="6" t="n"/>
      <c r="E2390" s="6" t="n"/>
      <c r="F2390" s="6" t="n"/>
      <c r="G2390" s="5" t="n"/>
      <c r="H2390" s="5" t="n"/>
      <c r="I2390" s="6" t="n"/>
      <c r="J2390" s="6" t="n"/>
      <c r="K2390" s="6" t="n"/>
      <c r="T2390" s="19" t="n"/>
    </row>
    <row r="2391" ht="16" customHeight="1">
      <c r="B2391" s="1" t="n">
        <v>38</v>
      </c>
      <c r="C2391" s="5" t="n"/>
      <c r="D2391" s="6" t="n"/>
      <c r="E2391" s="6" t="n"/>
      <c r="F2391" s="6" t="n"/>
      <c r="G2391" s="5" t="n"/>
      <c r="H2391" s="5" t="n"/>
      <c r="I2391" s="6" t="n"/>
      <c r="J2391" s="6" t="n"/>
      <c r="K2391" s="6" t="n"/>
      <c r="T2391" s="19" t="n"/>
    </row>
    <row r="2392" ht="16" customHeight="1">
      <c r="B2392" s="1" t="n">
        <v>39</v>
      </c>
      <c r="C2392" s="5" t="n"/>
      <c r="D2392" s="6" t="n"/>
      <c r="E2392" s="6" t="n"/>
      <c r="F2392" s="6" t="n"/>
      <c r="G2392" s="5" t="n"/>
      <c r="H2392" s="5" t="n"/>
      <c r="I2392" s="6" t="n"/>
      <c r="J2392" s="6" t="n"/>
      <c r="K2392" s="6" t="n"/>
      <c r="T2392" s="19" t="n"/>
    </row>
    <row r="2393" ht="16" customHeight="1">
      <c r="B2393" s="1" t="n">
        <v>40</v>
      </c>
      <c r="C2393" s="5" t="n"/>
      <c r="D2393" s="6" t="n"/>
      <c r="E2393" s="6" t="n"/>
      <c r="F2393" s="6" t="n"/>
      <c r="G2393" s="5" t="n"/>
      <c r="H2393" s="5" t="n"/>
      <c r="I2393" s="6" t="n"/>
      <c r="J2393" s="6" t="n"/>
      <c r="K2393" s="6" t="n"/>
      <c r="T2393" s="19" t="n"/>
    </row>
    <row r="2394" ht="16" customHeight="1">
      <c r="B2394" s="1" t="n">
        <v>41</v>
      </c>
      <c r="C2394" s="5" t="n"/>
      <c r="D2394" s="6" t="n"/>
      <c r="E2394" s="6" t="n"/>
      <c r="F2394" s="6" t="n"/>
      <c r="G2394" s="5" t="n"/>
      <c r="H2394" s="5" t="n"/>
      <c r="I2394" s="6" t="n"/>
      <c r="J2394" s="6" t="n"/>
      <c r="K2394" s="6" t="n"/>
      <c r="T2394" s="19" t="n"/>
    </row>
    <row r="2395" ht="16" customHeight="1">
      <c r="B2395" s="1" t="n">
        <v>42</v>
      </c>
      <c r="C2395" s="5" t="n"/>
      <c r="D2395" s="6" t="n"/>
      <c r="E2395" s="6" t="n"/>
      <c r="F2395" s="6" t="n"/>
      <c r="G2395" s="5" t="n"/>
      <c r="H2395" s="5" t="n"/>
      <c r="I2395" s="6" t="n"/>
      <c r="J2395" s="6" t="n"/>
      <c r="K2395" s="6" t="n"/>
      <c r="T2395" s="19" t="n"/>
    </row>
    <row r="2396" ht="16" customHeight="1">
      <c r="B2396" s="1" t="n">
        <v>43</v>
      </c>
      <c r="C2396" s="5" t="n"/>
      <c r="D2396" s="6" t="n"/>
      <c r="E2396" s="6" t="n"/>
      <c r="F2396" s="6" t="n"/>
      <c r="G2396" s="5" t="n"/>
      <c r="H2396" s="5" t="n"/>
      <c r="I2396" s="6" t="n"/>
      <c r="J2396" s="6" t="n"/>
      <c r="K2396" s="6" t="n"/>
      <c r="T2396" s="19" t="n"/>
    </row>
    <row r="2397" ht="16" customHeight="1">
      <c r="B2397" s="1" t="n">
        <v>44</v>
      </c>
      <c r="C2397" s="5" t="n"/>
      <c r="D2397" s="6" t="n"/>
      <c r="E2397" s="6" t="n"/>
      <c r="F2397" s="6" t="n"/>
      <c r="G2397" s="5" t="n"/>
      <c r="H2397" s="5" t="n"/>
      <c r="I2397" s="6" t="n"/>
      <c r="J2397" s="6" t="n"/>
      <c r="K2397" s="6" t="n"/>
      <c r="T2397" s="19" t="n"/>
    </row>
    <row r="2398" ht="16" customHeight="1">
      <c r="B2398" s="1" t="n">
        <v>45</v>
      </c>
      <c r="C2398" s="5" t="n"/>
      <c r="D2398" s="6" t="n"/>
      <c r="E2398" s="6" t="n"/>
      <c r="F2398" s="6" t="n"/>
      <c r="G2398" s="5" t="n"/>
      <c r="H2398" s="5" t="n"/>
      <c r="I2398" s="6" t="n"/>
      <c r="J2398" s="6" t="n"/>
      <c r="K2398" s="6" t="n"/>
      <c r="T2398" s="19" t="n"/>
    </row>
    <row r="2399" ht="16" customHeight="1">
      <c r="B2399" s="1" t="n">
        <v>46</v>
      </c>
      <c r="C2399" s="5" t="n"/>
      <c r="D2399" s="6" t="n"/>
      <c r="E2399" s="6" t="n"/>
      <c r="F2399" s="6" t="n"/>
      <c r="G2399" s="5" t="n"/>
      <c r="H2399" s="5" t="n"/>
      <c r="I2399" s="6" t="n"/>
      <c r="J2399" s="6" t="n"/>
      <c r="K2399" s="6" t="n"/>
      <c r="T2399" s="19" t="n"/>
    </row>
    <row r="2400" ht="16" customHeight="1">
      <c r="B2400" s="1" t="n">
        <v>47</v>
      </c>
      <c r="C2400" s="5" t="n"/>
      <c r="D2400" s="6" t="n"/>
      <c r="E2400" s="6" t="n"/>
      <c r="F2400" s="6" t="n"/>
      <c r="G2400" s="5" t="n"/>
      <c r="H2400" s="5" t="n"/>
      <c r="I2400" s="6" t="n"/>
      <c r="J2400" s="6" t="n"/>
      <c r="K2400" s="6" t="n"/>
      <c r="T2400" s="19" t="n"/>
    </row>
    <row r="2401" ht="16" customHeight="1">
      <c r="B2401" s="1" t="n">
        <v>48</v>
      </c>
      <c r="C2401" s="5" t="n"/>
      <c r="D2401" s="6" t="n"/>
      <c r="E2401" s="6" t="n"/>
      <c r="F2401" s="6" t="n"/>
      <c r="G2401" s="5" t="n"/>
      <c r="H2401" s="5" t="n"/>
      <c r="I2401" s="6" t="n"/>
      <c r="J2401" s="6" t="n"/>
      <c r="K2401" s="6" t="n"/>
      <c r="T2401" s="19" t="n"/>
    </row>
    <row r="2402" ht="16" customHeight="1">
      <c r="B2402" s="1" t="n">
        <v>49</v>
      </c>
      <c r="C2402" s="5" t="n"/>
      <c r="D2402" s="6" t="n"/>
      <c r="E2402" s="6" t="n"/>
      <c r="F2402" s="6" t="n"/>
      <c r="G2402" s="5" t="n"/>
      <c r="H2402" s="5" t="n"/>
      <c r="I2402" s="6" t="n"/>
      <c r="J2402" s="6" t="n"/>
      <c r="K2402" s="6" t="n"/>
      <c r="T2402" s="19" t="n"/>
    </row>
    <row r="2403" ht="16" customHeight="1">
      <c r="B2403" s="1" t="n">
        <v>50</v>
      </c>
      <c r="C2403" s="5" t="n"/>
      <c r="D2403" s="6" t="n"/>
      <c r="E2403" s="6" t="n"/>
      <c r="F2403" s="6" t="n"/>
      <c r="G2403" s="5" t="n"/>
      <c r="H2403" s="5" t="n"/>
      <c r="I2403" s="6" t="n"/>
      <c r="J2403" s="6" t="n"/>
      <c r="K2403" s="6" t="n"/>
      <c r="T2403" s="19" t="n"/>
    </row>
    <row r="2404" ht="16" customHeight="1">
      <c r="B2404" s="1" t="n">
        <v>51</v>
      </c>
      <c r="C2404" s="5" t="n"/>
      <c r="D2404" s="6" t="n"/>
      <c r="E2404" s="6" t="n"/>
      <c r="F2404" s="6" t="n"/>
      <c r="G2404" s="5" t="n"/>
      <c r="H2404" s="5" t="n"/>
      <c r="I2404" s="6" t="n"/>
      <c r="J2404" s="6" t="n"/>
      <c r="K2404" s="6" t="n"/>
      <c r="T2404" s="19" t="n"/>
    </row>
    <row r="2405" ht="16" customHeight="1">
      <c r="B2405" s="1" t="n">
        <v>52</v>
      </c>
      <c r="C2405" s="5" t="n"/>
      <c r="D2405" s="6" t="n"/>
      <c r="E2405" s="6" t="n"/>
      <c r="F2405" s="6" t="n"/>
      <c r="G2405" s="5" t="n"/>
      <c r="H2405" s="5" t="n"/>
      <c r="I2405" s="6" t="n"/>
      <c r="J2405" s="6" t="n"/>
      <c r="K2405" s="6" t="n"/>
      <c r="T2405" s="19" t="n"/>
    </row>
    <row r="2406" ht="16" customHeight="1">
      <c r="B2406" s="1" t="n">
        <v>53</v>
      </c>
      <c r="C2406" s="5" t="n"/>
      <c r="D2406" s="6" t="n"/>
      <c r="E2406" s="6" t="n"/>
      <c r="F2406" s="6" t="n"/>
      <c r="G2406" s="5" t="n"/>
      <c r="H2406" s="5" t="n"/>
      <c r="I2406" s="6" t="n"/>
      <c r="J2406" s="6" t="n"/>
      <c r="K2406" s="6" t="n"/>
      <c r="T2406" s="19" t="n"/>
    </row>
    <row r="2407" ht="16" customHeight="1">
      <c r="B2407" s="1" t="n">
        <v>54</v>
      </c>
      <c r="C2407" s="5" t="n"/>
      <c r="D2407" s="6" t="n"/>
      <c r="E2407" s="6" t="n"/>
      <c r="F2407" s="6" t="n"/>
      <c r="G2407" s="5" t="n"/>
      <c r="H2407" s="5" t="n"/>
      <c r="I2407" s="6" t="n"/>
      <c r="J2407" s="6" t="n"/>
      <c r="K2407" s="6" t="n"/>
      <c r="T2407" s="19" t="n"/>
    </row>
    <row r="2408" ht="16" customHeight="1">
      <c r="B2408" s="1" t="n">
        <v>55</v>
      </c>
      <c r="C2408" s="5" t="n"/>
      <c r="D2408" s="6" t="n"/>
      <c r="E2408" s="6" t="n"/>
      <c r="F2408" s="6" t="n"/>
      <c r="G2408" s="5" t="n"/>
      <c r="H2408" s="5" t="n"/>
      <c r="I2408" s="6" t="n"/>
      <c r="J2408" s="6" t="n"/>
      <c r="K2408" s="6" t="n"/>
      <c r="T2408" s="19" t="n"/>
    </row>
    <row r="2409" ht="16" customHeight="1">
      <c r="B2409" s="1" t="n">
        <v>56</v>
      </c>
      <c r="C2409" s="5" t="n"/>
      <c r="D2409" s="6" t="n"/>
      <c r="E2409" s="6" t="n"/>
      <c r="F2409" s="6" t="n"/>
      <c r="G2409" s="5" t="n"/>
      <c r="H2409" s="5" t="n"/>
      <c r="I2409" s="6" t="n"/>
      <c r="J2409" s="6" t="n"/>
      <c r="K2409" s="6" t="n"/>
      <c r="T2409" s="19" t="n"/>
    </row>
    <row r="2410" ht="16" customHeight="1">
      <c r="B2410" s="1" t="n">
        <v>57</v>
      </c>
      <c r="C2410" s="5" t="n"/>
      <c r="D2410" s="6" t="n"/>
      <c r="E2410" s="6" t="n"/>
      <c r="F2410" s="6" t="n"/>
      <c r="G2410" s="5" t="n"/>
      <c r="H2410" s="5" t="n"/>
      <c r="I2410" s="6" t="n"/>
      <c r="J2410" s="6" t="n"/>
      <c r="K2410" s="6" t="n"/>
      <c r="T2410" s="19" t="n"/>
    </row>
    <row r="2411" ht="16" customHeight="1">
      <c r="B2411" s="1" t="n">
        <v>58</v>
      </c>
      <c r="C2411" s="5" t="n"/>
      <c r="D2411" s="6" t="n"/>
      <c r="E2411" s="6" t="n"/>
      <c r="F2411" s="6" t="n"/>
      <c r="G2411" s="5" t="n"/>
      <c r="H2411" s="5" t="n"/>
      <c r="I2411" s="6" t="n"/>
      <c r="J2411" s="6" t="n"/>
      <c r="K2411" s="6" t="n"/>
      <c r="T2411" s="19" t="n"/>
    </row>
    <row r="2412" ht="16" customHeight="1">
      <c r="B2412" s="1" t="n">
        <v>1</v>
      </c>
      <c r="C2412" s="5" t="n"/>
      <c r="D2412" s="6" t="n"/>
      <c r="E2412" s="6" t="n"/>
      <c r="F2412" s="6" t="n"/>
      <c r="G2412" s="5" t="n"/>
      <c r="H2412" s="5" t="n"/>
      <c r="I2412" s="6" t="n"/>
      <c r="J2412" s="6" t="n"/>
      <c r="K2412" s="6" t="n"/>
      <c r="T2412" s="19" t="n"/>
    </row>
    <row r="2413" ht="16" customHeight="1">
      <c r="B2413" s="1" t="n">
        <v>2</v>
      </c>
      <c r="C2413" s="5" t="n"/>
      <c r="D2413" s="6" t="n"/>
      <c r="E2413" s="6" t="n"/>
      <c r="F2413" s="6" t="n"/>
      <c r="G2413" s="5" t="n"/>
      <c r="H2413" s="5" t="n"/>
      <c r="I2413" s="6" t="n"/>
      <c r="J2413" s="6" t="n"/>
      <c r="K2413" s="6" t="n"/>
      <c r="T2413" s="19" t="n"/>
    </row>
    <row r="2414" ht="16" customHeight="1">
      <c r="B2414" s="1" t="n">
        <v>3</v>
      </c>
      <c r="C2414" s="5" t="n"/>
      <c r="D2414" s="6" t="n"/>
      <c r="E2414" s="6" t="n"/>
      <c r="F2414" s="6" t="n"/>
      <c r="G2414" s="5" t="n"/>
      <c r="H2414" s="5" t="n"/>
      <c r="I2414" s="6" t="n"/>
      <c r="J2414" s="6" t="n"/>
      <c r="K2414" s="6" t="n"/>
      <c r="T2414" s="19" t="n"/>
    </row>
    <row r="2415" ht="16" customHeight="1">
      <c r="B2415" s="1" t="n">
        <v>4</v>
      </c>
      <c r="C2415" s="5" t="n"/>
      <c r="D2415" s="6" t="n"/>
      <c r="E2415" s="6" t="n"/>
      <c r="F2415" s="6" t="n"/>
      <c r="G2415" s="5" t="n"/>
      <c r="H2415" s="5" t="n"/>
      <c r="I2415" s="6" t="n"/>
      <c r="J2415" s="6" t="n"/>
      <c r="K2415" s="6" t="n"/>
      <c r="T2415" s="19" t="n"/>
    </row>
    <row r="2416" ht="16" customHeight="1">
      <c r="B2416" s="1" t="n">
        <v>5</v>
      </c>
      <c r="C2416" s="5" t="n"/>
      <c r="D2416" s="6" t="n"/>
      <c r="E2416" s="6" t="n"/>
      <c r="F2416" s="6" t="n"/>
      <c r="G2416" s="5" t="n"/>
      <c r="H2416" s="5" t="n"/>
      <c r="I2416" s="6" t="n"/>
      <c r="J2416" s="6" t="n"/>
      <c r="K2416" s="6" t="n"/>
      <c r="T2416" s="19" t="n"/>
    </row>
    <row r="2417" ht="16" customHeight="1">
      <c r="B2417" s="1" t="n">
        <v>6</v>
      </c>
      <c r="C2417" s="5" t="n"/>
      <c r="D2417" s="6" t="n"/>
      <c r="E2417" s="6" t="n"/>
      <c r="F2417" s="6" t="n"/>
      <c r="G2417" s="5" t="n"/>
      <c r="H2417" s="5" t="n"/>
      <c r="I2417" s="6" t="n"/>
      <c r="J2417" s="6" t="n"/>
      <c r="K2417" s="6" t="n"/>
      <c r="T2417" s="19" t="n"/>
    </row>
    <row r="2418" ht="16" customHeight="1">
      <c r="B2418" s="1" t="n">
        <v>7</v>
      </c>
      <c r="C2418" s="5" t="n"/>
      <c r="D2418" s="6" t="n"/>
      <c r="E2418" s="6" t="n"/>
      <c r="F2418" s="6" t="n"/>
      <c r="G2418" s="5" t="n"/>
      <c r="H2418" s="5" t="n"/>
      <c r="I2418" s="6" t="n"/>
      <c r="J2418" s="6" t="n"/>
      <c r="K2418" s="6" t="n"/>
      <c r="T2418" s="19" t="n"/>
    </row>
    <row r="2419" ht="16" customHeight="1">
      <c r="B2419" s="1" t="n">
        <v>8</v>
      </c>
      <c r="C2419" s="5" t="n"/>
      <c r="D2419" s="6" t="n"/>
      <c r="E2419" s="6" t="n"/>
      <c r="F2419" s="6" t="n"/>
      <c r="G2419" s="5" t="n"/>
      <c r="H2419" s="5" t="n"/>
      <c r="I2419" s="6" t="n"/>
      <c r="J2419" s="6" t="n"/>
      <c r="K2419" s="6" t="n"/>
      <c r="T2419" s="19" t="n"/>
    </row>
    <row r="2420" ht="16" customHeight="1">
      <c r="B2420" s="1" t="n">
        <v>9</v>
      </c>
      <c r="C2420" s="5" t="n"/>
      <c r="D2420" s="6" t="n"/>
      <c r="E2420" s="6" t="n"/>
      <c r="F2420" s="6" t="n"/>
      <c r="G2420" s="5" t="n"/>
      <c r="H2420" s="5" t="n"/>
      <c r="I2420" s="6" t="n"/>
      <c r="J2420" s="6" t="n"/>
      <c r="K2420" s="6" t="n"/>
      <c r="T2420" s="19" t="n"/>
    </row>
    <row r="2421" ht="16" customHeight="1">
      <c r="B2421" s="1" t="n">
        <v>10</v>
      </c>
      <c r="C2421" s="5" t="n"/>
      <c r="D2421" s="6" t="n"/>
      <c r="E2421" s="6" t="n"/>
      <c r="F2421" s="6" t="n"/>
      <c r="G2421" s="5" t="n"/>
      <c r="H2421" s="5" t="n"/>
      <c r="I2421" s="6" t="n"/>
      <c r="J2421" s="6" t="n"/>
      <c r="K2421" s="6" t="n"/>
      <c r="T2421" s="19" t="n"/>
    </row>
    <row r="2422" ht="16" customHeight="1">
      <c r="B2422" s="1" t="n">
        <v>11</v>
      </c>
      <c r="C2422" s="5" t="n"/>
      <c r="D2422" s="6" t="n"/>
      <c r="E2422" s="6" t="n"/>
      <c r="F2422" s="6" t="n"/>
      <c r="G2422" s="5" t="n"/>
      <c r="H2422" s="5" t="n"/>
      <c r="I2422" s="6" t="n"/>
      <c r="J2422" s="6" t="n"/>
      <c r="K2422" s="6" t="n"/>
      <c r="T2422" s="19" t="n"/>
    </row>
    <row r="2423" ht="16" customHeight="1">
      <c r="B2423" s="1" t="n">
        <v>12</v>
      </c>
      <c r="C2423" s="5" t="n"/>
      <c r="D2423" s="6" t="n"/>
      <c r="E2423" s="6" t="n"/>
      <c r="F2423" s="6" t="n"/>
      <c r="G2423" s="5" t="n"/>
      <c r="H2423" s="5" t="n"/>
      <c r="I2423" s="6" t="n"/>
      <c r="J2423" s="6" t="n"/>
      <c r="K2423" s="6" t="n"/>
      <c r="T2423" s="19" t="n"/>
    </row>
    <row r="2424" ht="16" customHeight="1">
      <c r="B2424" s="1" t="n">
        <v>13</v>
      </c>
      <c r="C2424" s="5" t="n"/>
      <c r="D2424" s="6" t="n"/>
      <c r="E2424" s="6" t="n"/>
      <c r="F2424" s="6" t="n"/>
      <c r="G2424" s="5" t="n"/>
      <c r="H2424" s="5" t="n"/>
      <c r="I2424" s="6" t="n"/>
      <c r="J2424" s="6" t="n"/>
      <c r="K2424" s="6" t="n"/>
      <c r="T2424" s="19" t="n"/>
    </row>
    <row r="2425" ht="16" customHeight="1">
      <c r="B2425" s="1" t="n">
        <v>14</v>
      </c>
      <c r="C2425" s="5" t="n"/>
      <c r="D2425" s="6" t="n"/>
      <c r="E2425" s="6" t="n"/>
      <c r="F2425" s="6" t="n"/>
      <c r="G2425" s="5" t="n"/>
      <c r="H2425" s="5" t="n"/>
      <c r="I2425" s="6" t="n"/>
      <c r="J2425" s="6" t="n"/>
      <c r="K2425" s="6" t="n"/>
      <c r="T2425" s="19" t="n"/>
    </row>
    <row r="2426" ht="16" customHeight="1">
      <c r="B2426" s="1" t="n">
        <v>15</v>
      </c>
      <c r="C2426" s="5" t="n"/>
      <c r="D2426" s="6" t="n"/>
      <c r="E2426" s="6" t="n"/>
      <c r="F2426" s="6" t="n"/>
      <c r="G2426" s="5" t="n"/>
      <c r="H2426" s="5" t="n"/>
      <c r="I2426" s="6" t="n"/>
      <c r="J2426" s="6" t="n"/>
      <c r="K2426" s="6" t="n"/>
      <c r="T2426" s="19" t="n"/>
    </row>
    <row r="2427" ht="16" customHeight="1">
      <c r="B2427" s="1" t="n">
        <v>16</v>
      </c>
      <c r="C2427" s="5" t="n"/>
      <c r="D2427" s="6" t="n"/>
      <c r="E2427" s="6" t="n"/>
      <c r="F2427" s="6" t="n"/>
      <c r="G2427" s="5" t="n"/>
      <c r="H2427" s="5" t="n"/>
      <c r="I2427" s="6" t="n"/>
      <c r="J2427" s="6" t="n"/>
      <c r="K2427" s="6" t="n"/>
      <c r="T2427" s="19" t="n"/>
    </row>
    <row r="2428" ht="16" customHeight="1">
      <c r="B2428" s="1" t="n">
        <v>17</v>
      </c>
      <c r="C2428" s="5" t="n"/>
      <c r="D2428" s="6" t="n"/>
      <c r="E2428" s="6" t="n"/>
      <c r="F2428" s="6" t="n"/>
      <c r="G2428" s="5" t="n"/>
      <c r="H2428" s="5" t="n"/>
      <c r="I2428" s="6" t="n"/>
      <c r="J2428" s="6" t="n"/>
      <c r="K2428" s="6" t="n"/>
      <c r="T2428" s="19" t="n"/>
    </row>
    <row r="2429" ht="16" customHeight="1">
      <c r="B2429" s="1" t="n">
        <v>18</v>
      </c>
      <c r="C2429" s="5" t="n"/>
      <c r="D2429" s="6" t="n"/>
      <c r="E2429" s="6" t="n"/>
      <c r="F2429" s="6" t="n"/>
      <c r="G2429" s="5" t="n"/>
      <c r="H2429" s="5" t="n"/>
      <c r="I2429" s="6" t="n"/>
      <c r="J2429" s="6" t="n"/>
      <c r="K2429" s="6" t="n"/>
      <c r="T2429" s="19" t="n"/>
    </row>
    <row r="2430" ht="16" customHeight="1">
      <c r="B2430" s="1" t="n">
        <v>19</v>
      </c>
      <c r="C2430" s="5" t="n"/>
      <c r="D2430" s="6" t="n"/>
      <c r="E2430" s="6" t="n"/>
      <c r="F2430" s="6" t="n"/>
      <c r="G2430" s="5" t="n"/>
      <c r="H2430" s="5" t="n"/>
      <c r="I2430" s="6" t="n"/>
      <c r="J2430" s="6" t="n"/>
      <c r="K2430" s="6" t="n"/>
      <c r="T2430" s="19" t="n"/>
    </row>
    <row r="2431" ht="16" customHeight="1">
      <c r="B2431" s="1" t="n">
        <v>20</v>
      </c>
      <c r="C2431" s="5" t="n"/>
      <c r="D2431" s="6" t="n"/>
      <c r="E2431" s="6" t="n"/>
      <c r="F2431" s="6" t="n"/>
      <c r="G2431" s="5" t="n"/>
      <c r="H2431" s="5" t="n"/>
      <c r="I2431" s="6" t="n"/>
      <c r="J2431" s="6" t="n"/>
      <c r="K2431" s="6" t="n"/>
      <c r="T2431" s="19" t="n"/>
    </row>
    <row r="2432" ht="16" customHeight="1">
      <c r="B2432" s="1" t="n">
        <v>21</v>
      </c>
      <c r="C2432" s="5" t="n"/>
      <c r="D2432" s="6" t="n"/>
      <c r="E2432" s="6" t="n"/>
      <c r="F2432" s="6" t="n"/>
      <c r="G2432" s="5" t="n"/>
      <c r="H2432" s="5" t="n"/>
      <c r="I2432" s="6" t="n"/>
      <c r="J2432" s="6" t="n"/>
      <c r="K2432" s="6" t="n"/>
      <c r="T2432" s="19" t="n"/>
    </row>
    <row r="2433" ht="16" customHeight="1">
      <c r="B2433" s="1" t="n">
        <v>22</v>
      </c>
      <c r="C2433" s="5" t="n"/>
      <c r="D2433" s="6" t="n"/>
      <c r="E2433" s="6" t="n"/>
      <c r="F2433" s="6" t="n"/>
      <c r="G2433" s="5" t="n"/>
      <c r="H2433" s="5" t="n"/>
      <c r="I2433" s="6" t="n"/>
      <c r="J2433" s="6" t="n"/>
      <c r="K2433" s="6" t="n"/>
      <c r="T2433" s="19" t="n"/>
    </row>
    <row r="2434" ht="16" customHeight="1">
      <c r="B2434" s="1" t="n">
        <v>23</v>
      </c>
      <c r="C2434" s="5" t="n"/>
      <c r="D2434" s="6" t="n"/>
      <c r="E2434" s="6" t="n"/>
      <c r="F2434" s="6" t="n"/>
      <c r="G2434" s="5" t="n"/>
      <c r="H2434" s="5" t="n"/>
      <c r="I2434" s="6" t="n"/>
      <c r="J2434" s="6" t="n"/>
      <c r="K2434" s="6" t="n"/>
      <c r="T2434" s="19" t="n"/>
    </row>
    <row r="2435" ht="16" customHeight="1">
      <c r="B2435" s="1" t="n">
        <v>24</v>
      </c>
      <c r="C2435" s="5" t="n"/>
      <c r="D2435" s="6" t="n"/>
      <c r="E2435" s="6" t="n"/>
      <c r="F2435" s="6" t="n"/>
      <c r="G2435" s="5" t="n"/>
      <c r="H2435" s="5" t="n"/>
      <c r="I2435" s="6" t="n"/>
      <c r="J2435" s="6" t="n"/>
      <c r="K2435" s="6" t="n"/>
      <c r="T2435" s="19" t="n"/>
    </row>
    <row r="2436" ht="16" customHeight="1">
      <c r="B2436" s="1" t="n">
        <v>25</v>
      </c>
      <c r="C2436" s="5" t="n"/>
      <c r="D2436" s="6" t="n"/>
      <c r="E2436" s="6" t="n"/>
      <c r="F2436" s="6" t="n"/>
      <c r="G2436" s="5" t="n"/>
      <c r="H2436" s="5" t="n"/>
      <c r="I2436" s="6" t="n"/>
      <c r="J2436" s="6" t="n"/>
      <c r="K2436" s="6" t="n"/>
      <c r="T2436" s="19" t="n"/>
    </row>
    <row r="2437" ht="16" customHeight="1">
      <c r="B2437" s="1" t="n">
        <v>26</v>
      </c>
      <c r="C2437" s="5" t="n"/>
      <c r="D2437" s="6" t="n"/>
      <c r="E2437" s="6" t="n"/>
      <c r="F2437" s="6" t="n"/>
      <c r="G2437" s="5" t="n"/>
      <c r="H2437" s="5" t="n"/>
      <c r="I2437" s="6" t="n"/>
      <c r="J2437" s="6" t="n"/>
      <c r="K2437" s="6" t="n"/>
      <c r="T2437" s="19" t="n"/>
    </row>
    <row r="2438" ht="16" customHeight="1">
      <c r="B2438" s="1" t="n">
        <v>27</v>
      </c>
      <c r="C2438" s="5" t="n"/>
      <c r="D2438" s="6" t="n"/>
      <c r="E2438" s="6" t="n"/>
      <c r="F2438" s="6" t="n"/>
      <c r="G2438" s="5" t="n"/>
      <c r="H2438" s="5" t="n"/>
      <c r="I2438" s="6" t="n"/>
      <c r="J2438" s="6" t="n"/>
      <c r="K2438" s="6" t="n"/>
      <c r="T2438" s="19" t="n"/>
    </row>
    <row r="2439" ht="16" customHeight="1">
      <c r="B2439" s="1" t="n">
        <v>28</v>
      </c>
      <c r="C2439" s="5" t="n"/>
      <c r="D2439" s="6" t="n"/>
      <c r="E2439" s="6" t="n"/>
      <c r="F2439" s="6" t="n"/>
      <c r="G2439" s="5" t="n"/>
      <c r="H2439" s="5" t="n"/>
      <c r="I2439" s="6" t="n"/>
      <c r="J2439" s="6" t="n"/>
      <c r="K2439" s="6" t="n"/>
      <c r="T2439" s="19" t="n"/>
    </row>
    <row r="2440" ht="16" customHeight="1">
      <c r="B2440" s="1" t="n">
        <v>35</v>
      </c>
      <c r="C2440" s="5" t="n"/>
      <c r="D2440" s="6" t="n"/>
      <c r="E2440" s="6" t="n"/>
      <c r="F2440" s="6" t="n"/>
      <c r="G2440" s="5" t="n"/>
      <c r="H2440" s="5" t="n"/>
      <c r="I2440" s="6" t="n"/>
      <c r="J2440" s="6" t="n"/>
      <c r="K2440" s="6" t="n"/>
      <c r="T2440" s="19" t="n"/>
    </row>
    <row r="2441" ht="16" customHeight="1">
      <c r="B2441" s="1" t="n">
        <v>36</v>
      </c>
      <c r="C2441" s="5" t="n"/>
      <c r="D2441" s="6" t="n"/>
      <c r="E2441" s="6" t="n"/>
      <c r="F2441" s="6" t="n"/>
      <c r="G2441" s="5" t="n"/>
      <c r="H2441" s="5" t="n"/>
      <c r="I2441" s="6" t="n"/>
      <c r="J2441" s="6" t="n"/>
      <c r="K2441" s="6" t="n"/>
      <c r="T2441" s="19" t="n"/>
    </row>
    <row r="2442" ht="16" customHeight="1">
      <c r="B2442" s="1" t="n">
        <v>37</v>
      </c>
      <c r="C2442" s="5" t="n"/>
      <c r="D2442" s="6" t="n"/>
      <c r="E2442" s="6" t="n"/>
      <c r="F2442" s="6" t="n"/>
      <c r="G2442" s="5" t="n"/>
      <c r="H2442" s="5" t="n"/>
      <c r="I2442" s="6" t="n"/>
      <c r="J2442" s="6" t="n"/>
      <c r="K2442" s="6" t="n"/>
      <c r="T2442" s="19" t="n"/>
    </row>
    <row r="2443" ht="16" customHeight="1">
      <c r="B2443" s="1" t="n">
        <v>38</v>
      </c>
      <c r="C2443" s="5" t="n"/>
      <c r="D2443" s="6" t="n"/>
      <c r="E2443" s="6" t="n"/>
      <c r="F2443" s="6" t="n"/>
      <c r="G2443" s="5" t="n"/>
      <c r="H2443" s="5" t="n"/>
      <c r="I2443" s="6" t="n"/>
      <c r="J2443" s="6" t="n"/>
      <c r="K2443" s="6" t="n"/>
      <c r="T2443" s="19" t="n"/>
    </row>
    <row r="2444" ht="16" customHeight="1">
      <c r="B2444" s="1" t="n">
        <v>39</v>
      </c>
      <c r="C2444" s="5" t="n"/>
      <c r="D2444" s="6" t="n"/>
      <c r="E2444" s="6" t="n"/>
      <c r="F2444" s="6" t="n"/>
      <c r="G2444" s="5" t="n"/>
      <c r="H2444" s="5" t="n"/>
      <c r="I2444" s="6" t="n"/>
      <c r="J2444" s="6" t="n"/>
      <c r="K2444" s="6" t="n"/>
      <c r="T2444" s="19" t="n"/>
    </row>
    <row r="2445" ht="16" customHeight="1">
      <c r="B2445" s="1" t="n">
        <v>40</v>
      </c>
      <c r="C2445" s="5" t="n"/>
      <c r="D2445" s="6" t="n"/>
      <c r="E2445" s="6" t="n"/>
      <c r="F2445" s="6" t="n"/>
      <c r="G2445" s="5" t="n"/>
      <c r="H2445" s="5" t="n"/>
      <c r="I2445" s="6" t="n"/>
      <c r="J2445" s="6" t="n"/>
      <c r="K2445" s="6" t="n"/>
      <c r="T2445" s="19" t="n"/>
    </row>
    <row r="2446" ht="16" customHeight="1">
      <c r="B2446" s="1" t="n">
        <v>41</v>
      </c>
      <c r="C2446" s="5" t="n"/>
      <c r="D2446" s="6" t="n"/>
      <c r="E2446" s="6" t="n"/>
      <c r="F2446" s="6" t="n"/>
      <c r="G2446" s="5" t="n"/>
      <c r="H2446" s="5" t="n"/>
      <c r="I2446" s="6" t="n"/>
      <c r="J2446" s="6" t="n"/>
      <c r="K2446" s="6" t="n"/>
      <c r="T2446" s="19" t="n"/>
    </row>
    <row r="2447" ht="16" customHeight="1">
      <c r="B2447" s="1" t="n">
        <v>42</v>
      </c>
      <c r="C2447" s="5" t="n"/>
      <c r="D2447" s="6" t="n"/>
      <c r="E2447" s="6" t="n"/>
      <c r="F2447" s="6" t="n"/>
      <c r="G2447" s="5" t="n"/>
      <c r="H2447" s="5" t="n"/>
      <c r="I2447" s="6" t="n"/>
      <c r="J2447" s="6" t="n"/>
      <c r="K2447" s="6" t="n"/>
      <c r="T2447" s="19" t="n"/>
    </row>
    <row r="2448" ht="16" customHeight="1">
      <c r="B2448" s="1" t="n">
        <v>43</v>
      </c>
      <c r="C2448" s="5" t="n"/>
      <c r="D2448" s="6" t="n"/>
      <c r="E2448" s="6" t="n"/>
      <c r="F2448" s="6" t="n"/>
      <c r="G2448" s="5" t="n"/>
      <c r="H2448" s="5" t="n"/>
      <c r="I2448" s="6" t="n"/>
      <c r="J2448" s="6" t="n"/>
      <c r="K2448" s="6" t="n"/>
      <c r="T2448" s="19" t="n"/>
    </row>
    <row r="2449" ht="16" customHeight="1">
      <c r="B2449" s="1" t="n">
        <v>44</v>
      </c>
      <c r="C2449" s="5" t="n"/>
      <c r="D2449" s="6" t="n"/>
      <c r="E2449" s="6" t="n"/>
      <c r="F2449" s="6" t="n"/>
      <c r="G2449" s="5" t="n"/>
      <c r="H2449" s="5" t="n"/>
      <c r="I2449" s="6" t="n"/>
      <c r="J2449" s="6" t="n"/>
      <c r="K2449" s="6" t="n"/>
      <c r="T2449" s="19" t="n"/>
    </row>
    <row r="2450" ht="16" customHeight="1">
      <c r="B2450" s="1" t="n">
        <v>45</v>
      </c>
      <c r="C2450" s="5" t="n"/>
      <c r="D2450" s="6" t="n"/>
      <c r="E2450" s="6" t="n"/>
      <c r="F2450" s="6" t="n"/>
      <c r="G2450" s="5" t="n"/>
      <c r="H2450" s="5" t="n"/>
      <c r="I2450" s="6" t="n"/>
      <c r="J2450" s="6" t="n"/>
      <c r="K2450" s="6" t="n"/>
      <c r="T2450" s="19" t="n"/>
    </row>
    <row r="2451" ht="16" customHeight="1">
      <c r="B2451" s="1" t="n">
        <v>46</v>
      </c>
      <c r="C2451" s="5" t="n"/>
      <c r="D2451" s="6" t="n"/>
      <c r="E2451" s="6" t="n"/>
      <c r="F2451" s="6" t="n"/>
      <c r="G2451" s="5" t="n"/>
      <c r="H2451" s="5" t="n"/>
      <c r="I2451" s="6" t="n"/>
      <c r="J2451" s="6" t="n"/>
      <c r="K2451" s="6" t="n"/>
      <c r="T2451" s="19" t="n"/>
    </row>
    <row r="2452" ht="16" customHeight="1">
      <c r="B2452" s="1" t="n">
        <v>47</v>
      </c>
      <c r="C2452" s="5" t="n"/>
      <c r="D2452" s="6" t="n"/>
      <c r="E2452" s="6" t="n"/>
      <c r="F2452" s="6" t="n"/>
      <c r="G2452" s="5" t="n"/>
      <c r="H2452" s="5" t="n"/>
      <c r="I2452" s="6" t="n"/>
      <c r="J2452" s="6" t="n"/>
      <c r="K2452" s="6" t="n"/>
      <c r="T2452" s="19" t="n"/>
    </row>
    <row r="2453" ht="16" customHeight="1">
      <c r="B2453" s="1" t="n">
        <v>48</v>
      </c>
      <c r="C2453" s="5" t="n"/>
      <c r="D2453" s="6" t="n"/>
      <c r="E2453" s="6" t="n"/>
      <c r="F2453" s="6" t="n"/>
      <c r="G2453" s="5" t="n"/>
      <c r="H2453" s="5" t="n"/>
      <c r="I2453" s="6" t="n"/>
      <c r="J2453" s="6" t="n"/>
      <c r="K2453" s="6" t="n"/>
      <c r="T2453" s="19" t="n"/>
    </row>
    <row r="2454" ht="16" customHeight="1">
      <c r="B2454" s="1" t="n">
        <v>49</v>
      </c>
      <c r="C2454" s="5" t="n"/>
      <c r="D2454" s="6" t="n"/>
      <c r="E2454" s="6" t="n"/>
      <c r="F2454" s="6" t="n"/>
      <c r="G2454" s="5" t="n"/>
      <c r="H2454" s="5" t="n"/>
      <c r="I2454" s="6" t="n"/>
      <c r="J2454" s="6" t="n"/>
      <c r="K2454" s="6" t="n"/>
      <c r="T2454" s="19" t="n"/>
    </row>
    <row r="2455" ht="16" customHeight="1">
      <c r="B2455" s="1" t="n">
        <v>50</v>
      </c>
      <c r="C2455" s="5" t="n"/>
      <c r="D2455" s="6" t="n"/>
      <c r="E2455" s="6" t="n"/>
      <c r="F2455" s="6" t="n"/>
      <c r="G2455" s="5" t="n"/>
      <c r="H2455" s="5" t="n"/>
      <c r="I2455" s="6" t="n"/>
      <c r="J2455" s="6" t="n"/>
      <c r="K2455" s="6" t="n"/>
      <c r="T2455" s="19" t="n"/>
    </row>
    <row r="2456" ht="16" customHeight="1">
      <c r="B2456" s="1" t="n">
        <v>51</v>
      </c>
      <c r="C2456" s="5" t="n"/>
      <c r="D2456" s="6" t="n"/>
      <c r="E2456" s="6" t="n"/>
      <c r="F2456" s="6" t="n"/>
      <c r="G2456" s="5" t="n"/>
      <c r="H2456" s="5" t="n"/>
      <c r="I2456" s="6" t="n"/>
      <c r="J2456" s="6" t="n"/>
      <c r="K2456" s="6" t="n"/>
      <c r="T2456" s="19" t="n"/>
    </row>
    <row r="2457" ht="16" customHeight="1">
      <c r="B2457" s="1" t="n">
        <v>52</v>
      </c>
      <c r="C2457" s="5" t="n"/>
      <c r="D2457" s="6" t="n"/>
      <c r="E2457" s="6" t="n"/>
      <c r="F2457" s="6" t="n"/>
      <c r="G2457" s="5" t="n"/>
      <c r="H2457" s="5" t="n"/>
      <c r="I2457" s="6" t="n"/>
      <c r="J2457" s="6" t="n"/>
      <c r="K2457" s="6" t="n"/>
      <c r="T2457" s="19" t="n"/>
    </row>
    <row r="2458" ht="16" customHeight="1">
      <c r="B2458" s="1" t="n">
        <v>53</v>
      </c>
      <c r="C2458" s="5" t="n"/>
      <c r="D2458" s="6" t="n"/>
      <c r="E2458" s="6" t="n"/>
      <c r="F2458" s="6" t="n"/>
      <c r="G2458" s="5" t="n"/>
      <c r="H2458" s="5" t="n"/>
      <c r="I2458" s="6" t="n"/>
      <c r="J2458" s="6" t="n"/>
      <c r="K2458" s="6" t="n"/>
      <c r="T2458" s="19" t="n"/>
    </row>
    <row r="2459" ht="16" customHeight="1">
      <c r="B2459" s="1" t="n">
        <v>54</v>
      </c>
      <c r="C2459" s="5" t="n"/>
      <c r="D2459" s="6" t="n"/>
      <c r="E2459" s="6" t="n"/>
      <c r="F2459" s="6" t="n"/>
      <c r="G2459" s="5" t="n"/>
      <c r="H2459" s="5" t="n"/>
      <c r="I2459" s="6" t="n"/>
      <c r="J2459" s="6" t="n"/>
      <c r="K2459" s="6" t="n"/>
      <c r="T2459" s="19" t="n"/>
    </row>
    <row r="2460" ht="16" customHeight="1">
      <c r="B2460" s="1" t="n">
        <v>55</v>
      </c>
      <c r="C2460" s="5" t="n"/>
      <c r="D2460" s="6" t="n"/>
      <c r="E2460" s="6" t="n"/>
      <c r="F2460" s="6" t="n"/>
      <c r="G2460" s="5" t="n"/>
      <c r="H2460" s="5" t="n"/>
      <c r="I2460" s="6" t="n"/>
      <c r="J2460" s="6" t="n"/>
      <c r="K2460" s="6" t="n"/>
      <c r="T2460" s="19" t="n"/>
    </row>
    <row r="2461" ht="16" customHeight="1">
      <c r="B2461" s="1" t="n">
        <v>56</v>
      </c>
      <c r="C2461" s="5" t="n"/>
      <c r="D2461" s="6" t="n"/>
      <c r="E2461" s="6" t="n"/>
      <c r="F2461" s="6" t="n"/>
      <c r="G2461" s="5" t="n"/>
      <c r="H2461" s="5" t="n"/>
      <c r="I2461" s="6" t="n"/>
      <c r="J2461" s="6" t="n"/>
      <c r="K2461" s="6" t="n"/>
      <c r="T2461" s="19" t="n"/>
    </row>
    <row r="2462" ht="16" customHeight="1">
      <c r="B2462" s="1" t="n">
        <v>57</v>
      </c>
      <c r="C2462" s="5" t="n"/>
      <c r="D2462" s="6" t="n"/>
      <c r="E2462" s="6" t="n"/>
      <c r="F2462" s="6" t="n"/>
      <c r="G2462" s="5" t="n"/>
      <c r="H2462" s="5" t="n"/>
      <c r="I2462" s="6" t="n"/>
      <c r="J2462" s="6" t="n"/>
      <c r="K2462" s="6" t="n"/>
      <c r="T2462" s="19" t="n"/>
    </row>
    <row r="2463" ht="16" customHeight="1">
      <c r="B2463" s="1" t="n">
        <v>58</v>
      </c>
      <c r="C2463" s="5" t="n"/>
      <c r="D2463" s="6" t="n"/>
      <c r="E2463" s="6" t="n"/>
      <c r="F2463" s="6" t="n"/>
      <c r="G2463" s="5" t="n"/>
      <c r="H2463" s="5" t="n"/>
      <c r="I2463" s="6" t="n"/>
      <c r="J2463" s="6" t="n"/>
      <c r="K2463" s="6" t="n"/>
      <c r="T2463" s="19" t="n"/>
    </row>
    <row r="2464" ht="16" customHeight="1">
      <c r="T2464" s="19" t="n"/>
    </row>
    <row r="2465" ht="16" customHeight="1">
      <c r="T2465" s="19" t="n"/>
    </row>
    <row r="2466" ht="16" customHeight="1">
      <c r="T2466" s="19" t="n"/>
    </row>
    <row r="2467" ht="16" customHeight="1">
      <c r="T2467" s="19" t="n"/>
    </row>
    <row r="2468" ht="16" customHeight="1">
      <c r="T2468" s="19" t="n"/>
    </row>
    <row r="2469" ht="16" customHeight="1">
      <c r="T2469" s="19" t="n"/>
    </row>
    <row r="2470" ht="16" customHeight="1">
      <c r="T2470" s="19" t="n"/>
    </row>
    <row r="2471" ht="16" customHeight="1">
      <c r="T2471" s="19" t="n"/>
    </row>
    <row r="2472" ht="16" customHeight="1">
      <c r="T2472" s="19" t="n"/>
    </row>
    <row r="2473" ht="16" customHeight="1">
      <c r="T2473" s="19" t="n"/>
    </row>
    <row r="2474" ht="16" customHeight="1">
      <c r="T2474" s="19" t="n"/>
    </row>
    <row r="2475" ht="16" customHeight="1">
      <c r="T2475" s="19" t="n"/>
    </row>
    <row r="2476" ht="16" customHeight="1">
      <c r="T2476" s="19" t="n"/>
    </row>
    <row r="2477" ht="16" customHeight="1">
      <c r="T2477" s="19" t="n"/>
    </row>
    <row r="2478" ht="16" customHeight="1">
      <c r="T2478" s="19" t="n"/>
    </row>
    <row r="2479" ht="16" customHeight="1">
      <c r="T2479" s="19" t="n"/>
    </row>
    <row r="2480" ht="16" customHeight="1">
      <c r="T2480" s="19" t="n"/>
    </row>
    <row r="2481" ht="16" customHeight="1">
      <c r="T2481" s="19" t="n"/>
    </row>
    <row r="2482" ht="16" customHeight="1">
      <c r="T2482" s="19" t="n"/>
    </row>
    <row r="2483" ht="16" customHeight="1">
      <c r="T2483" s="19" t="n"/>
    </row>
    <row r="2484" ht="16" customHeight="1">
      <c r="T2484" s="19" t="n"/>
    </row>
    <row r="2485" ht="16" customHeight="1">
      <c r="T2485" s="19" t="n"/>
    </row>
    <row r="2486" ht="16" customHeight="1">
      <c r="T2486" s="19" t="n"/>
    </row>
    <row r="2487" ht="16" customHeight="1">
      <c r="T2487" s="19" t="n"/>
    </row>
    <row r="2488" ht="16" customHeight="1">
      <c r="T2488" s="19" t="n"/>
    </row>
    <row r="2489" ht="16" customHeight="1">
      <c r="T2489" s="19" t="n"/>
    </row>
    <row r="2490" ht="16" customHeight="1">
      <c r="T2490" s="19" t="n"/>
    </row>
    <row r="2491" ht="16" customHeight="1">
      <c r="T2491" s="19" t="n"/>
    </row>
    <row r="2492" ht="16" customHeight="1">
      <c r="T2492" s="19" t="n"/>
    </row>
    <row r="2493" ht="16" customHeight="1">
      <c r="T2493" s="19" t="n"/>
    </row>
    <row r="2494" ht="16" customHeight="1">
      <c r="T2494" s="19" t="n"/>
    </row>
    <row r="2495" ht="16" customHeight="1">
      <c r="T2495" s="19" t="n"/>
    </row>
    <row r="2496" ht="16" customHeight="1">
      <c r="T2496" s="19" t="n"/>
    </row>
    <row r="2497" ht="16" customHeight="1">
      <c r="T2497" s="19" t="n"/>
    </row>
    <row r="2498" ht="16" customHeight="1">
      <c r="T2498" s="19" t="n"/>
    </row>
    <row r="2499" ht="16" customHeight="1">
      <c r="T2499" s="19" t="n"/>
    </row>
    <row r="2500" ht="16" customHeight="1">
      <c r="T2500" s="19" t="n"/>
    </row>
    <row r="2501" ht="16" customHeight="1">
      <c r="T2501" s="19" t="n"/>
    </row>
    <row r="2502" ht="16" customHeight="1">
      <c r="T2502" s="19" t="n"/>
    </row>
    <row r="2503" ht="16" customHeight="1">
      <c r="T2503" s="19" t="n"/>
    </row>
    <row r="2504" ht="16" customHeight="1">
      <c r="T2504" s="19" t="n"/>
    </row>
    <row r="2505" ht="16" customHeight="1">
      <c r="T2505" s="19" t="n"/>
    </row>
    <row r="2506" ht="16" customHeight="1">
      <c r="T2506" s="19" t="n"/>
    </row>
    <row r="2507" ht="16" customHeight="1">
      <c r="T2507" s="19" t="n"/>
    </row>
    <row r="2508" ht="16" customHeight="1">
      <c r="T2508" s="19" t="n"/>
    </row>
    <row r="2509" ht="16" customHeight="1">
      <c r="T2509" s="19" t="n"/>
    </row>
    <row r="2510" ht="16" customHeight="1">
      <c r="T2510" s="19" t="n"/>
    </row>
    <row r="2511" ht="16" customHeight="1">
      <c r="T2511" s="19" t="n"/>
    </row>
    <row r="2512" ht="16" customHeight="1">
      <c r="T2512" s="19" t="n"/>
    </row>
    <row r="2513" ht="16" customHeight="1">
      <c r="T2513" s="19" t="n"/>
    </row>
    <row r="2514" ht="16" customHeight="1">
      <c r="T2514" s="19" t="n"/>
    </row>
    <row r="2515" ht="16" customHeight="1">
      <c r="T2515" s="19" t="n"/>
    </row>
    <row r="2516" ht="16" customHeight="1">
      <c r="T2516" s="19" t="n"/>
    </row>
    <row r="2517" ht="16" customHeight="1">
      <c r="T2517" s="19" t="n"/>
    </row>
    <row r="2518" ht="16" customHeight="1">
      <c r="T2518" s="19" t="n"/>
    </row>
    <row r="2519" ht="16" customHeight="1">
      <c r="T2519" s="19" t="n"/>
    </row>
    <row r="2520" ht="16" customHeight="1">
      <c r="T2520" s="19" t="n"/>
    </row>
    <row r="2521" ht="16" customHeight="1">
      <c r="T2521" s="19" t="n"/>
    </row>
    <row r="2522" ht="16" customHeight="1">
      <c r="T2522" s="19" t="n"/>
    </row>
    <row r="2523" ht="16" customHeight="1">
      <c r="T2523" s="19" t="n"/>
    </row>
    <row r="2524" ht="16" customHeight="1">
      <c r="T2524" s="19" t="n"/>
    </row>
    <row r="2525" ht="16" customHeight="1">
      <c r="T2525" s="19" t="n"/>
    </row>
    <row r="2526" ht="16" customHeight="1">
      <c r="T2526" s="19" t="n"/>
    </row>
    <row r="2527" ht="16" customHeight="1">
      <c r="T2527" s="19" t="n"/>
    </row>
    <row r="2528" ht="16" customHeight="1">
      <c r="T2528" s="19" t="n"/>
    </row>
    <row r="2529" ht="16" customHeight="1">
      <c r="T2529" s="19" t="n"/>
    </row>
    <row r="2530" ht="16" customHeight="1">
      <c r="T2530" s="19" t="n"/>
    </row>
    <row r="2531" ht="16" customHeight="1">
      <c r="T2531" s="19" t="n"/>
    </row>
    <row r="2532" ht="16" customHeight="1">
      <c r="T2532" s="19" t="n"/>
    </row>
    <row r="2533" ht="16" customHeight="1">
      <c r="T2533" s="19" t="n"/>
    </row>
    <row r="2534" ht="16" customHeight="1">
      <c r="T2534" s="19" t="n"/>
    </row>
    <row r="2535" ht="16" customHeight="1">
      <c r="T2535" s="19" t="n"/>
    </row>
    <row r="2536" ht="16" customHeight="1">
      <c r="T2536" s="19" t="n"/>
    </row>
    <row r="2537" ht="16" customHeight="1">
      <c r="T2537" s="19" t="n"/>
    </row>
    <row r="2538" ht="16" customHeight="1">
      <c r="T2538" s="19" t="n"/>
    </row>
    <row r="2539" ht="16" customHeight="1">
      <c r="T2539" s="19" t="n"/>
    </row>
    <row r="2540" ht="16" customHeight="1">
      <c r="T2540" s="19" t="n"/>
    </row>
    <row r="2541" ht="16" customHeight="1">
      <c r="T2541" s="19" t="n"/>
    </row>
    <row r="2542" ht="16" customHeight="1">
      <c r="T2542" s="19" t="n"/>
    </row>
    <row r="2543" ht="16" customHeight="1">
      <c r="T2543" s="19" t="n"/>
    </row>
    <row r="2544" ht="16" customHeight="1">
      <c r="T2544" s="19" t="n"/>
    </row>
    <row r="2545" ht="16" customHeight="1">
      <c r="T2545" s="19" t="n"/>
    </row>
    <row r="2546" ht="16" customHeight="1">
      <c r="T2546" s="19" t="n"/>
    </row>
    <row r="2547" ht="16" customHeight="1">
      <c r="T2547" s="19" t="n"/>
    </row>
    <row r="2548" ht="16" customHeight="1">
      <c r="T2548" s="19" t="n"/>
    </row>
    <row r="2549" ht="16" customHeight="1">
      <c r="T2549" s="19" t="n"/>
    </row>
    <row r="2550" ht="16" customHeight="1">
      <c r="T2550" s="19" t="n"/>
    </row>
    <row r="2551" ht="16" customHeight="1">
      <c r="T2551" s="19" t="n"/>
    </row>
    <row r="2552" ht="16" customHeight="1">
      <c r="T2552" s="19" t="n"/>
    </row>
    <row r="2553" ht="16" customHeight="1">
      <c r="T2553" s="19" t="n"/>
    </row>
    <row r="2554" ht="16" customHeight="1">
      <c r="T2554" s="19" t="n"/>
    </row>
    <row r="2555" ht="16" customHeight="1">
      <c r="T2555" s="19" t="n"/>
    </row>
    <row r="2556" ht="16" customHeight="1">
      <c r="T2556" s="19" t="n"/>
    </row>
    <row r="2557" ht="16" customHeight="1">
      <c r="T2557" s="19" t="n"/>
    </row>
    <row r="2558" ht="16" customHeight="1">
      <c r="T2558" s="19" t="n"/>
    </row>
    <row r="2559" ht="16" customHeight="1">
      <c r="T2559" s="19" t="n"/>
    </row>
    <row r="2560" ht="16" customHeight="1">
      <c r="T2560" s="19" t="n"/>
    </row>
    <row r="2561" ht="16" customHeight="1">
      <c r="T2561" s="19" t="n"/>
    </row>
    <row r="2562" ht="16" customHeight="1">
      <c r="T2562" s="19" t="n"/>
    </row>
    <row r="2563" ht="16" customHeight="1">
      <c r="T2563" s="19" t="n"/>
    </row>
    <row r="2564" ht="16" customHeight="1">
      <c r="T2564" s="19" t="n"/>
    </row>
    <row r="2565" ht="16" customHeight="1">
      <c r="T2565" s="19" t="n"/>
    </row>
    <row r="2566" ht="16" customHeight="1">
      <c r="T2566" s="19" t="n"/>
    </row>
    <row r="2567" ht="16" customHeight="1">
      <c r="T2567" s="19" t="n"/>
    </row>
    <row r="2568" ht="16" customHeight="1">
      <c r="T2568" s="19" t="n"/>
    </row>
    <row r="2569" ht="16" customHeight="1">
      <c r="T2569" s="19" t="n"/>
    </row>
    <row r="2570" ht="16" customHeight="1">
      <c r="T2570" s="19" t="n"/>
    </row>
    <row r="2571" ht="16" customHeight="1">
      <c r="T2571" s="19" t="n"/>
    </row>
    <row r="2572" ht="16" customHeight="1">
      <c r="T2572" s="19" t="n"/>
    </row>
    <row r="2573" ht="16" customHeight="1">
      <c r="T2573" s="19" t="n"/>
    </row>
    <row r="2574" ht="16" customHeight="1">
      <c r="T2574" s="19" t="n"/>
    </row>
    <row r="2575" ht="16" customHeight="1">
      <c r="T2575" s="19" t="n"/>
    </row>
    <row r="2576" ht="16" customHeight="1">
      <c r="T2576" s="19" t="n"/>
    </row>
    <row r="2577" ht="16" customHeight="1">
      <c r="T2577" s="19" t="n"/>
    </row>
    <row r="2578" ht="16" customHeight="1">
      <c r="T2578" s="19" t="n"/>
    </row>
    <row r="2579" ht="16" customHeight="1">
      <c r="T2579" s="19" t="n"/>
    </row>
    <row r="2580" ht="16" customHeight="1">
      <c r="T2580" s="19" t="n"/>
    </row>
    <row r="2581" ht="16" customHeight="1">
      <c r="T2581" s="19" t="n"/>
    </row>
    <row r="2582" ht="16" customHeight="1">
      <c r="T2582" s="19" t="n"/>
    </row>
    <row r="2583" ht="16" customHeight="1">
      <c r="T2583" s="19" t="n"/>
    </row>
    <row r="2584" ht="16" customHeight="1">
      <c r="T2584" s="19" t="n"/>
    </row>
    <row r="2585" ht="16" customHeight="1">
      <c r="T2585" s="19" t="n"/>
    </row>
    <row r="2586" ht="16" customHeight="1">
      <c r="T2586" s="19" t="n"/>
    </row>
    <row r="2587" ht="16" customHeight="1">
      <c r="T2587" s="19" t="n"/>
    </row>
    <row r="2588" ht="16" customHeight="1">
      <c r="T2588" s="19" t="n"/>
    </row>
    <row r="2589" ht="16" customHeight="1">
      <c r="T2589" s="19" t="n"/>
    </row>
    <row r="2590" ht="16" customHeight="1">
      <c r="T2590" s="19" t="n"/>
    </row>
    <row r="2591" ht="16" customHeight="1">
      <c r="T2591" s="19" t="n"/>
    </row>
    <row r="2592" ht="16" customHeight="1">
      <c r="T2592" s="19" t="n"/>
    </row>
    <row r="2593" ht="16" customHeight="1">
      <c r="T2593" s="19" t="n"/>
    </row>
    <row r="2594" ht="16" customHeight="1">
      <c r="T2594" s="19" t="n"/>
    </row>
    <row r="2595" ht="16" customHeight="1">
      <c r="T2595" s="19" t="n"/>
    </row>
    <row r="2596" ht="16" customHeight="1">
      <c r="T2596" s="19" t="n"/>
    </row>
    <row r="2597" ht="16" customHeight="1">
      <c r="T2597" s="19" t="n"/>
    </row>
    <row r="2598" ht="16" customHeight="1">
      <c r="T2598" s="19" t="n"/>
    </row>
    <row r="2599" ht="16" customHeight="1">
      <c r="T2599" s="19" t="n"/>
    </row>
    <row r="2600" ht="16" customHeight="1">
      <c r="T2600" s="19" t="n"/>
    </row>
    <row r="2601" ht="16" customHeight="1">
      <c r="T2601" s="19" t="n"/>
    </row>
    <row r="2602" ht="16" customHeight="1">
      <c r="T2602" s="19" t="n"/>
    </row>
    <row r="2603" ht="16" customHeight="1">
      <c r="T2603" s="19" t="n"/>
    </row>
    <row r="2604" ht="16" customHeight="1">
      <c r="T2604" s="19" t="n"/>
    </row>
    <row r="2605" ht="16" customHeight="1">
      <c r="T2605" s="19" t="n"/>
    </row>
    <row r="2606" ht="16" customHeight="1">
      <c r="T2606" s="19" t="n"/>
    </row>
    <row r="2607" ht="16" customHeight="1">
      <c r="T2607" s="19" t="n"/>
    </row>
    <row r="2608" ht="16" customHeight="1">
      <c r="T2608" s="19" t="n"/>
    </row>
    <row r="2609" ht="16" customHeight="1">
      <c r="T2609" s="19" t="n"/>
    </row>
    <row r="2610" ht="16" customHeight="1">
      <c r="T2610" s="19" t="n"/>
    </row>
    <row r="2611" ht="16" customHeight="1">
      <c r="T2611" s="19" t="n"/>
    </row>
    <row r="2612" ht="16" customHeight="1">
      <c r="T2612" s="19" t="n"/>
    </row>
    <row r="2613" ht="16" customHeight="1">
      <c r="T2613" s="19" t="n"/>
    </row>
    <row r="2614" ht="16" customHeight="1">
      <c r="T2614" s="19" t="n"/>
    </row>
    <row r="2615" ht="16" customHeight="1">
      <c r="T2615" s="19" t="n"/>
    </row>
    <row r="2616" ht="16" customHeight="1">
      <c r="T2616" s="19" t="n"/>
    </row>
    <row r="2617" ht="16" customHeight="1">
      <c r="T2617" s="19" t="n"/>
    </row>
    <row r="2618" ht="16" customHeight="1">
      <c r="T2618" s="19" t="n"/>
    </row>
    <row r="2619" ht="16" customHeight="1">
      <c r="T2619" s="19" t="n"/>
    </row>
    <row r="2620" ht="16" customHeight="1">
      <c r="T2620" s="19" t="n"/>
    </row>
    <row r="2621" ht="16" customHeight="1">
      <c r="T2621" s="19" t="n"/>
    </row>
    <row r="2622" ht="16" customHeight="1">
      <c r="T2622" s="19" t="n"/>
    </row>
    <row r="2623" ht="16" customHeight="1">
      <c r="T2623" s="19" t="n"/>
    </row>
    <row r="2624" ht="16" customHeight="1">
      <c r="T2624" s="19" t="n"/>
    </row>
    <row r="2625" ht="16" customHeight="1">
      <c r="T2625" s="19" t="n"/>
    </row>
    <row r="2626" ht="16" customHeight="1">
      <c r="T2626" s="19" t="n"/>
    </row>
    <row r="2627" ht="16" customHeight="1">
      <c r="T2627" s="19" t="n"/>
    </row>
    <row r="2628" ht="16" customHeight="1">
      <c r="T2628" s="19" t="n"/>
    </row>
    <row r="2629" ht="16" customHeight="1">
      <c r="T2629" s="19" t="n"/>
    </row>
    <row r="2630" ht="16" customHeight="1">
      <c r="T2630" s="19" t="n"/>
    </row>
    <row r="2631" ht="16" customHeight="1">
      <c r="T2631" s="19" t="n"/>
    </row>
    <row r="2632" ht="16" customHeight="1">
      <c r="T2632" s="19" t="n"/>
    </row>
    <row r="2633" ht="16" customHeight="1">
      <c r="T2633" s="19" t="n"/>
    </row>
    <row r="2634" ht="16" customHeight="1">
      <c r="T2634" s="19" t="n"/>
    </row>
    <row r="2635" ht="16" customHeight="1">
      <c r="T2635" s="19" t="n"/>
    </row>
    <row r="2636" ht="16" customHeight="1">
      <c r="T2636" s="19" t="n"/>
    </row>
    <row r="2637" ht="16" customHeight="1">
      <c r="T2637" s="19" t="n"/>
    </row>
    <row r="2638" ht="16" customHeight="1">
      <c r="T2638" s="19" t="n"/>
    </row>
    <row r="2639" ht="16" customHeight="1">
      <c r="T2639" s="19" t="n"/>
    </row>
    <row r="2640" ht="16" customHeight="1">
      <c r="T2640" s="19" t="n"/>
    </row>
    <row r="2641" ht="16" customHeight="1">
      <c r="T2641" s="19" t="n"/>
    </row>
    <row r="2642" ht="16" customHeight="1">
      <c r="T2642" s="19" t="n"/>
    </row>
    <row r="2643" ht="16" customHeight="1">
      <c r="T2643" s="19" t="n"/>
    </row>
    <row r="2644" ht="16" customHeight="1">
      <c r="T2644" s="19" t="n"/>
    </row>
    <row r="2645" ht="16" customHeight="1">
      <c r="T2645" s="19" t="n"/>
    </row>
    <row r="2646" ht="16" customHeight="1">
      <c r="T2646" s="19" t="n"/>
    </row>
    <row r="2647" ht="16" customHeight="1">
      <c r="T2647" s="19" t="n"/>
    </row>
    <row r="2648" ht="16" customHeight="1">
      <c r="T2648" s="19" t="n"/>
    </row>
    <row r="2649" ht="16" customHeight="1">
      <c r="T2649" s="19" t="n"/>
    </row>
    <row r="2650" ht="16" customHeight="1">
      <c r="T2650" s="19" t="n"/>
    </row>
    <row r="2651" ht="16" customHeight="1">
      <c r="T2651" s="19" t="n"/>
    </row>
    <row r="2652" ht="16" customHeight="1">
      <c r="T2652" s="19" t="n"/>
    </row>
    <row r="2653" ht="16" customHeight="1">
      <c r="T2653" s="19" t="n"/>
    </row>
    <row r="2654" ht="16" customHeight="1">
      <c r="T2654" s="19" t="n"/>
    </row>
    <row r="2655" ht="16" customHeight="1">
      <c r="T2655" s="19" t="n"/>
    </row>
    <row r="2656" ht="16" customHeight="1">
      <c r="T2656" s="19" t="n"/>
    </row>
    <row r="2657" ht="16" customHeight="1">
      <c r="T2657" s="19" t="n"/>
    </row>
    <row r="2658" ht="16" customHeight="1">
      <c r="T2658" s="19" t="n"/>
    </row>
    <row r="2659" ht="16" customHeight="1">
      <c r="T2659" s="19" t="n"/>
    </row>
    <row r="2660" ht="16" customHeight="1">
      <c r="T2660" s="19" t="n"/>
    </row>
    <row r="2661" ht="16" customHeight="1">
      <c r="T2661" s="19" t="n"/>
    </row>
    <row r="2662" ht="16" customHeight="1">
      <c r="T2662" s="19" t="n"/>
    </row>
    <row r="2663" ht="16" customHeight="1">
      <c r="T2663" s="19" t="n"/>
    </row>
    <row r="2664" ht="16" customHeight="1">
      <c r="T2664" s="19" t="n"/>
    </row>
    <row r="2665" ht="16" customHeight="1">
      <c r="T2665" s="19" t="n"/>
    </row>
    <row r="2666" ht="16" customHeight="1">
      <c r="T2666" s="19" t="n"/>
    </row>
    <row r="2667" ht="16" customHeight="1">
      <c r="T2667" s="19" t="n"/>
    </row>
    <row r="2668" ht="16" customHeight="1">
      <c r="T2668" s="19" t="n"/>
    </row>
    <row r="2669" ht="16" customHeight="1">
      <c r="T2669" s="19" t="n"/>
    </row>
    <row r="2670" ht="16" customHeight="1">
      <c r="T2670" s="19" t="n"/>
    </row>
    <row r="2671" ht="16" customHeight="1">
      <c r="T2671" s="19" t="n"/>
    </row>
    <row r="2672" ht="16" customHeight="1">
      <c r="T2672" s="19" t="n"/>
    </row>
    <row r="2673" ht="16" customHeight="1">
      <c r="T2673" s="19" t="n"/>
    </row>
    <row r="2674" ht="16" customHeight="1">
      <c r="T2674" s="19" t="n"/>
    </row>
    <row r="2675" ht="16" customHeight="1">
      <c r="T2675" s="19" t="n"/>
    </row>
    <row r="2676" ht="16" customHeight="1">
      <c r="T2676" s="19" t="n"/>
    </row>
    <row r="2677" ht="16" customHeight="1">
      <c r="T2677" s="19" t="n"/>
    </row>
    <row r="2678" ht="16" customHeight="1">
      <c r="T2678" s="19" t="n"/>
    </row>
    <row r="2679" ht="16" customHeight="1">
      <c r="T2679" s="19" t="n"/>
    </row>
    <row r="2680" ht="16" customHeight="1">
      <c r="T2680" s="19" t="n"/>
    </row>
    <row r="2681" ht="16" customHeight="1">
      <c r="T2681" s="19" t="n"/>
    </row>
    <row r="2682" ht="16" customHeight="1">
      <c r="T2682" s="19" t="n"/>
    </row>
    <row r="2683" ht="16" customHeight="1">
      <c r="T2683" s="19" t="n"/>
    </row>
    <row r="2684" ht="16" customHeight="1">
      <c r="T2684" s="19" t="n"/>
    </row>
    <row r="2685" ht="16" customHeight="1">
      <c r="T2685" s="19" t="n"/>
    </row>
    <row r="2686" ht="16" customHeight="1">
      <c r="T2686" s="19" t="n"/>
    </row>
    <row r="2687" ht="16" customHeight="1">
      <c r="T2687" s="19" t="n"/>
    </row>
    <row r="2688" ht="16" customHeight="1">
      <c r="T2688" s="19" t="n"/>
    </row>
    <row r="2689" ht="16" customHeight="1">
      <c r="T2689" s="19" t="n"/>
    </row>
    <row r="2690" ht="16" customHeight="1">
      <c r="T2690" s="19" t="n"/>
    </row>
    <row r="2691" ht="16" customHeight="1">
      <c r="T2691" s="19" t="n"/>
    </row>
    <row r="2692" ht="16" customHeight="1">
      <c r="T2692" s="19" t="n"/>
    </row>
    <row r="2693" ht="16" customHeight="1">
      <c r="T2693" s="19" t="n"/>
    </row>
    <row r="2694" ht="16" customHeight="1">
      <c r="T2694" s="19" t="n"/>
    </row>
    <row r="2695" ht="16" customHeight="1">
      <c r="T2695" s="19" t="n"/>
    </row>
    <row r="2696" ht="16" customHeight="1">
      <c r="T2696" s="19" t="n"/>
    </row>
    <row r="2697" ht="16" customHeight="1">
      <c r="T2697" s="19" t="n"/>
    </row>
    <row r="2698" ht="16" customHeight="1">
      <c r="T2698" s="19" t="n"/>
    </row>
    <row r="2699" ht="16" customHeight="1">
      <c r="T2699" s="19" t="n"/>
    </row>
    <row r="2700" ht="16" customHeight="1">
      <c r="T2700" s="19" t="n"/>
    </row>
    <row r="2701" ht="16" customHeight="1">
      <c r="T2701" s="19" t="n"/>
    </row>
    <row r="2702" ht="16" customHeight="1">
      <c r="T2702" s="19" t="n"/>
    </row>
    <row r="2703" ht="16" customHeight="1">
      <c r="T2703" s="19" t="n"/>
    </row>
    <row r="2704" ht="16" customHeight="1">
      <c r="T2704" s="19" t="n"/>
    </row>
    <row r="2705" ht="16" customHeight="1">
      <c r="T2705" s="19" t="n"/>
    </row>
    <row r="2706" ht="16" customHeight="1">
      <c r="T2706" s="19" t="n"/>
    </row>
    <row r="2707" ht="16" customHeight="1">
      <c r="T2707" s="19" t="n"/>
    </row>
    <row r="2708" ht="16" customHeight="1">
      <c r="T2708" s="19" t="n"/>
    </row>
    <row r="2709" ht="16" customHeight="1">
      <c r="T2709" s="19" t="n"/>
    </row>
    <row r="2710" ht="16" customHeight="1">
      <c r="T2710" s="19" t="n"/>
    </row>
    <row r="2711" ht="16" customHeight="1">
      <c r="T2711" s="19" t="n"/>
    </row>
    <row r="2712" ht="16" customHeight="1">
      <c r="T2712" s="19" t="n"/>
    </row>
    <row r="2713" ht="16" customHeight="1">
      <c r="T2713" s="19" t="n"/>
    </row>
    <row r="2714" ht="16" customHeight="1">
      <c r="T2714" s="19" t="n"/>
    </row>
    <row r="2715" ht="16" customHeight="1">
      <c r="T2715" s="19" t="n"/>
    </row>
    <row r="2716" ht="16" customHeight="1">
      <c r="T2716" s="19" t="n"/>
    </row>
    <row r="2717" ht="16" customHeight="1">
      <c r="T2717" s="19" t="n"/>
    </row>
    <row r="2718" ht="16" customHeight="1">
      <c r="T2718" s="19" t="n"/>
    </row>
    <row r="2719" ht="16" customHeight="1">
      <c r="T2719" s="19" t="n"/>
    </row>
    <row r="2720" ht="16" customHeight="1">
      <c r="T2720" s="19" t="n"/>
    </row>
    <row r="2721" ht="16" customHeight="1">
      <c r="T2721" s="19" t="n"/>
    </row>
    <row r="2722" ht="16" customHeight="1">
      <c r="T2722" s="19" t="n"/>
    </row>
    <row r="2723" ht="16" customHeight="1">
      <c r="T2723" s="19" t="n"/>
    </row>
    <row r="2724" ht="16" customHeight="1">
      <c r="T2724" s="19" t="n"/>
    </row>
    <row r="2725" ht="16" customHeight="1">
      <c r="T2725" s="19" t="n"/>
    </row>
    <row r="2726" ht="16" customHeight="1">
      <c r="T2726" s="19" t="n"/>
    </row>
    <row r="2727" ht="16" customHeight="1">
      <c r="T2727" s="19" t="n"/>
    </row>
    <row r="2728" ht="16" customHeight="1">
      <c r="T2728" s="19" t="n"/>
    </row>
    <row r="2729" ht="16" customHeight="1">
      <c r="T2729" s="19" t="n"/>
    </row>
    <row r="2730" ht="16" customHeight="1">
      <c r="T2730" s="19" t="n"/>
    </row>
    <row r="2731" ht="16" customHeight="1">
      <c r="T2731" s="19" t="n"/>
    </row>
    <row r="2732" ht="16" customHeight="1">
      <c r="T2732" s="19" t="n"/>
    </row>
    <row r="2733" ht="16" customHeight="1">
      <c r="T2733" s="19" t="n"/>
    </row>
    <row r="2734" ht="16" customHeight="1">
      <c r="T2734" s="19" t="n"/>
    </row>
    <row r="2735" ht="16" customHeight="1">
      <c r="T2735" s="19" t="n"/>
    </row>
    <row r="2736" ht="16" customHeight="1">
      <c r="T2736" s="19" t="n"/>
    </row>
    <row r="2737" ht="16" customHeight="1">
      <c r="T2737" s="19" t="n"/>
    </row>
    <row r="2738" ht="16" customHeight="1">
      <c r="T2738" s="19" t="n"/>
    </row>
    <row r="2739" ht="16" customHeight="1">
      <c r="T2739" s="19" t="n"/>
    </row>
    <row r="2740" ht="16" customHeight="1">
      <c r="T2740" s="19" t="n"/>
    </row>
    <row r="2741" ht="16" customHeight="1">
      <c r="T2741" s="19" t="n"/>
    </row>
    <row r="2742" ht="16" customHeight="1">
      <c r="T2742" s="19" t="n"/>
    </row>
    <row r="2743" ht="16" customHeight="1">
      <c r="T2743" s="19" t="n"/>
    </row>
    <row r="2744" ht="16" customHeight="1">
      <c r="T2744" s="19" t="n"/>
    </row>
    <row r="2745" ht="16" customHeight="1">
      <c r="T2745" s="19" t="n"/>
    </row>
    <row r="2746" ht="16" customHeight="1">
      <c r="T2746" s="19" t="n"/>
    </row>
    <row r="2747" ht="16" customHeight="1">
      <c r="T2747" s="19" t="n"/>
    </row>
    <row r="2748" ht="16" customHeight="1">
      <c r="T2748" s="19" t="n"/>
    </row>
    <row r="2749" ht="16" customHeight="1">
      <c r="T2749" s="19" t="n"/>
    </row>
    <row r="2750" ht="16" customHeight="1">
      <c r="T2750" s="19" t="n"/>
    </row>
    <row r="2751" ht="16" customHeight="1">
      <c r="T2751" s="19" t="n"/>
    </row>
    <row r="2752" ht="16" customHeight="1">
      <c r="T2752" s="19" t="n"/>
    </row>
    <row r="2753" ht="16" customHeight="1">
      <c r="T2753" s="19" t="n"/>
    </row>
    <row r="2754" ht="16" customHeight="1">
      <c r="T2754" s="19" t="n"/>
    </row>
    <row r="2755" ht="16" customHeight="1">
      <c r="T2755" s="19" t="n"/>
    </row>
    <row r="2756" ht="16" customHeight="1">
      <c r="T2756" s="19" t="n"/>
    </row>
    <row r="2757" ht="16" customHeight="1">
      <c r="T2757" s="19" t="n"/>
    </row>
    <row r="2758" ht="16" customHeight="1">
      <c r="T2758" s="19" t="n"/>
    </row>
    <row r="2759" ht="16" customHeight="1">
      <c r="T2759" s="19" t="n"/>
    </row>
    <row r="2760" ht="16" customHeight="1">
      <c r="T2760" s="19" t="n"/>
    </row>
    <row r="2761" ht="16" customHeight="1">
      <c r="T2761" s="19" t="n"/>
    </row>
    <row r="2762" ht="16" customHeight="1">
      <c r="T2762" s="19" t="n"/>
    </row>
    <row r="2763" ht="16" customHeight="1">
      <c r="T2763" s="19" t="n"/>
    </row>
    <row r="2764" ht="16" customHeight="1">
      <c r="T2764" s="19" t="n"/>
    </row>
    <row r="2765" ht="16" customHeight="1">
      <c r="T2765" s="19" t="n"/>
    </row>
    <row r="2766" ht="16" customHeight="1">
      <c r="T2766" s="19" t="n"/>
    </row>
    <row r="2767" ht="16" customHeight="1">
      <c r="T2767" s="19" t="n"/>
    </row>
    <row r="2768" ht="16" customHeight="1">
      <c r="T2768" s="19" t="n"/>
    </row>
    <row r="2769" ht="16" customHeight="1">
      <c r="T2769" s="19" t="n"/>
    </row>
    <row r="2770" ht="16" customHeight="1">
      <c r="T2770" s="19" t="n"/>
    </row>
    <row r="2771" ht="16" customHeight="1">
      <c r="T2771" s="19" t="n"/>
    </row>
    <row r="2772" ht="16" customHeight="1">
      <c r="T2772" s="19" t="n"/>
    </row>
    <row r="2773" ht="16" customHeight="1">
      <c r="T2773" s="19" t="n"/>
    </row>
    <row r="2774" ht="16" customHeight="1">
      <c r="T2774" s="19" t="n"/>
    </row>
    <row r="2775" ht="16" customHeight="1">
      <c r="T2775" s="19" t="n"/>
    </row>
    <row r="2776" ht="16" customHeight="1">
      <c r="T2776" s="19" t="n"/>
    </row>
    <row r="2777" ht="16" customHeight="1">
      <c r="T2777" s="19" t="n"/>
    </row>
    <row r="2778" ht="16" customHeight="1">
      <c r="T2778" s="19" t="n"/>
    </row>
    <row r="2779" ht="16" customHeight="1">
      <c r="T2779" s="19" t="n"/>
    </row>
    <row r="2780" ht="16" customHeight="1">
      <c r="T2780" s="19" t="n"/>
    </row>
    <row r="2781" ht="16" customHeight="1">
      <c r="T2781" s="19" t="n"/>
    </row>
    <row r="2782" ht="16" customHeight="1">
      <c r="T2782" s="19" t="n"/>
    </row>
    <row r="2783" ht="16" customHeight="1">
      <c r="T2783" s="19" t="n"/>
    </row>
    <row r="2784" ht="16" customHeight="1">
      <c r="T2784" s="19" t="n"/>
    </row>
    <row r="2785" ht="16" customHeight="1">
      <c r="T2785" s="19" t="n"/>
    </row>
    <row r="2786" ht="16" customHeight="1">
      <c r="T2786" s="19" t="n"/>
    </row>
    <row r="2787" ht="16" customHeight="1">
      <c r="T2787" s="19" t="n"/>
    </row>
    <row r="2788" ht="16" customHeight="1">
      <c r="T2788" s="19" t="n"/>
    </row>
    <row r="2789" ht="16" customHeight="1">
      <c r="T2789" s="19" t="n"/>
    </row>
    <row r="2790" ht="16" customHeight="1">
      <c r="T2790" s="19" t="n"/>
    </row>
    <row r="2791" ht="16" customHeight="1">
      <c r="T2791" s="19" t="n"/>
    </row>
    <row r="2792" ht="16" customHeight="1">
      <c r="T2792" s="19" t="n"/>
    </row>
    <row r="2793" ht="16" customHeight="1">
      <c r="T2793" s="19" t="n"/>
    </row>
    <row r="2794" ht="16" customHeight="1">
      <c r="T2794" s="19" t="n"/>
    </row>
    <row r="2795" ht="16" customHeight="1">
      <c r="T2795" s="19" t="n"/>
    </row>
    <row r="2796" ht="16" customHeight="1">
      <c r="T2796" s="19" t="n"/>
    </row>
    <row r="2797" ht="16" customHeight="1">
      <c r="T2797" s="19" t="n"/>
    </row>
    <row r="2798" ht="16" customHeight="1">
      <c r="T2798" s="19" t="n"/>
    </row>
    <row r="2799" ht="16" customHeight="1">
      <c r="T2799" s="19" t="n"/>
    </row>
    <row r="2800" ht="16" customHeight="1">
      <c r="T2800" s="19" t="n"/>
    </row>
    <row r="2801" ht="16" customHeight="1">
      <c r="T2801" s="19" t="n"/>
    </row>
    <row r="2802" ht="16" customHeight="1">
      <c r="T2802" s="19" t="n"/>
    </row>
    <row r="2803" ht="16" customHeight="1">
      <c r="T2803" s="19" t="n"/>
    </row>
    <row r="2804" ht="16" customHeight="1">
      <c r="T2804" s="19" t="n"/>
    </row>
    <row r="2805" ht="16" customHeight="1">
      <c r="T2805" s="19" t="n"/>
    </row>
    <row r="2806" ht="16" customHeight="1">
      <c r="T2806" s="19" t="n"/>
    </row>
    <row r="2807" ht="16" customHeight="1">
      <c r="T2807" s="19" t="n"/>
    </row>
    <row r="2808" ht="16" customHeight="1">
      <c r="T2808" s="19" t="n"/>
    </row>
    <row r="2809" ht="16" customHeight="1">
      <c r="T2809" s="19" t="n"/>
    </row>
    <row r="2810" ht="16" customHeight="1">
      <c r="T2810" s="19" t="n"/>
    </row>
    <row r="2811" ht="16" customHeight="1">
      <c r="T2811" s="19" t="n"/>
    </row>
    <row r="2812" ht="16" customHeight="1">
      <c r="T2812" s="19" t="n"/>
    </row>
    <row r="2813" ht="16" customHeight="1">
      <c r="T2813" s="19" t="n"/>
    </row>
    <row r="2814" ht="16" customHeight="1">
      <c r="T2814" s="19" t="n"/>
    </row>
    <row r="2815" ht="16" customHeight="1">
      <c r="T2815" s="19" t="n"/>
    </row>
    <row r="2816" ht="16" customHeight="1">
      <c r="T2816" s="19" t="n"/>
    </row>
    <row r="2817" ht="16" customHeight="1">
      <c r="T2817" s="19" t="n"/>
    </row>
    <row r="2818" ht="16" customHeight="1">
      <c r="T2818" s="19" t="n"/>
    </row>
    <row r="2819" ht="16" customHeight="1">
      <c r="T2819" s="19" t="n"/>
    </row>
    <row r="2820" ht="16" customHeight="1">
      <c r="T2820" s="19" t="n"/>
    </row>
    <row r="2821" ht="16" customHeight="1">
      <c r="T2821" s="19" t="n"/>
    </row>
    <row r="2822" ht="16" customHeight="1">
      <c r="T2822" s="19" t="n"/>
    </row>
    <row r="2823" ht="16" customHeight="1">
      <c r="T2823" s="19" t="n"/>
    </row>
    <row r="2824" ht="16" customHeight="1">
      <c r="T2824" s="19" t="n"/>
    </row>
    <row r="2825" ht="16" customHeight="1">
      <c r="T2825" s="19" t="n"/>
    </row>
    <row r="2826" ht="16" customHeight="1">
      <c r="T2826" s="19" t="n"/>
    </row>
    <row r="2827" ht="16" customHeight="1">
      <c r="T2827" s="19" t="n"/>
    </row>
    <row r="2828" ht="16" customHeight="1">
      <c r="T2828" s="19" t="n"/>
    </row>
    <row r="2829" ht="16" customHeight="1">
      <c r="T2829" s="19" t="n"/>
    </row>
    <row r="2830" ht="16" customHeight="1">
      <c r="T2830" s="19" t="n"/>
    </row>
    <row r="2831" ht="16" customHeight="1">
      <c r="T2831" s="19" t="n"/>
    </row>
    <row r="2832" ht="16" customHeight="1">
      <c r="T2832" s="19" t="n"/>
    </row>
    <row r="2833" ht="16" customHeight="1">
      <c r="T2833" s="19" t="n"/>
    </row>
    <row r="2834" ht="16" customHeight="1">
      <c r="T2834" s="19" t="n"/>
    </row>
    <row r="2835" ht="16" customHeight="1">
      <c r="T2835" s="19" t="n"/>
    </row>
    <row r="2836" ht="16" customHeight="1">
      <c r="T2836" s="19" t="n"/>
    </row>
    <row r="2837" ht="16" customHeight="1">
      <c r="T2837" s="19" t="n"/>
    </row>
    <row r="2838" ht="16" customHeight="1">
      <c r="T2838" s="19" t="n"/>
    </row>
    <row r="2839" ht="16" customHeight="1">
      <c r="T2839" s="19" t="n"/>
    </row>
    <row r="2840" ht="16" customHeight="1">
      <c r="T2840" s="19" t="n"/>
    </row>
    <row r="2841" ht="16" customHeight="1">
      <c r="T2841" s="19" t="n"/>
    </row>
    <row r="2842" ht="16" customHeight="1">
      <c r="T2842" s="19" t="n"/>
    </row>
    <row r="2843" ht="16" customHeight="1">
      <c r="T2843" s="19" t="n"/>
    </row>
    <row r="2844" ht="16" customHeight="1">
      <c r="T2844" s="19" t="n"/>
    </row>
    <row r="2845" ht="16" customHeight="1">
      <c r="T2845" s="19" t="n"/>
    </row>
    <row r="2846" ht="16" customHeight="1">
      <c r="T2846" s="19" t="n"/>
    </row>
    <row r="2847" ht="16" customHeight="1">
      <c r="T2847" s="19" t="n"/>
    </row>
    <row r="2848" ht="16" customHeight="1">
      <c r="T2848" s="19" t="n"/>
    </row>
    <row r="2849" ht="16" customHeight="1">
      <c r="T2849" s="19" t="n"/>
    </row>
    <row r="2850" ht="16" customHeight="1">
      <c r="T2850" s="19" t="n"/>
    </row>
    <row r="2851" ht="16" customHeight="1">
      <c r="T2851" s="19" t="n"/>
    </row>
    <row r="2852" ht="16" customHeight="1">
      <c r="T2852" s="19" t="n"/>
    </row>
    <row r="2853" ht="16" customHeight="1">
      <c r="T2853" s="19" t="n"/>
    </row>
    <row r="2854" ht="16" customHeight="1">
      <c r="T2854" s="19" t="n"/>
    </row>
    <row r="2855" ht="16" customHeight="1">
      <c r="T2855" s="19" t="n"/>
    </row>
    <row r="2856" ht="16" customHeight="1">
      <c r="T2856" s="19" t="n"/>
    </row>
    <row r="2857" ht="16" customHeight="1">
      <c r="T2857" s="19" t="n"/>
    </row>
    <row r="2858" ht="16" customHeight="1">
      <c r="T2858" s="19" t="n"/>
    </row>
    <row r="2859" ht="16" customHeight="1">
      <c r="T2859" s="19" t="n"/>
    </row>
    <row r="2860" ht="16" customHeight="1">
      <c r="T2860" s="19" t="n"/>
    </row>
    <row r="2861" ht="16" customHeight="1">
      <c r="T2861" s="19" t="n"/>
    </row>
    <row r="2862" ht="16" customHeight="1">
      <c r="T2862" s="19" t="n"/>
    </row>
    <row r="2863" ht="16" customHeight="1">
      <c r="T2863" s="19" t="n"/>
    </row>
    <row r="2864" ht="16" customHeight="1">
      <c r="T2864" s="19" t="n"/>
    </row>
    <row r="2865" ht="16" customHeight="1">
      <c r="T2865" s="19" t="n"/>
    </row>
    <row r="2866" ht="16" customHeight="1">
      <c r="T2866" s="19" t="n"/>
    </row>
    <row r="2867" ht="16" customHeight="1">
      <c r="T2867" s="19" t="n"/>
    </row>
    <row r="2868" ht="16" customHeight="1">
      <c r="T2868" s="19" t="n"/>
    </row>
    <row r="2869" ht="16" customHeight="1">
      <c r="T2869" s="19" t="n"/>
    </row>
    <row r="2870" ht="16" customHeight="1">
      <c r="T2870" s="19" t="n"/>
    </row>
    <row r="2871" ht="16" customHeight="1">
      <c r="T2871" s="19" t="n"/>
    </row>
    <row r="2872" ht="16" customHeight="1">
      <c r="T2872" s="19" t="n"/>
    </row>
    <row r="2873" ht="16" customHeight="1">
      <c r="T2873" s="19" t="n"/>
    </row>
    <row r="2874" ht="16" customHeight="1">
      <c r="T2874" s="19" t="n"/>
    </row>
    <row r="2875" ht="16" customHeight="1">
      <c r="T2875" s="19" t="n"/>
    </row>
    <row r="2876" ht="16" customHeight="1">
      <c r="T2876" s="19" t="n"/>
    </row>
    <row r="2877" ht="16" customHeight="1">
      <c r="T2877" s="19" t="n"/>
    </row>
    <row r="2878" ht="16" customHeight="1">
      <c r="T2878" s="19" t="n"/>
    </row>
    <row r="2879" ht="16" customHeight="1">
      <c r="T2879" s="19" t="n"/>
    </row>
    <row r="2880" ht="16" customHeight="1">
      <c r="T2880" s="19" t="n"/>
    </row>
    <row r="2881" ht="16" customHeight="1">
      <c r="T2881" s="19" t="n"/>
    </row>
    <row r="2882" ht="16" customHeight="1">
      <c r="T2882" s="19" t="n"/>
    </row>
    <row r="2883" ht="16" customHeight="1">
      <c r="T2883" s="19" t="n"/>
    </row>
    <row r="2884" ht="16" customHeight="1">
      <c r="T2884" s="19" t="n"/>
    </row>
    <row r="2885" ht="16" customHeight="1">
      <c r="T2885" s="19" t="n"/>
    </row>
    <row r="2886" ht="16" customHeight="1">
      <c r="T2886" s="19" t="n"/>
    </row>
    <row r="2887" ht="16" customHeight="1">
      <c r="T2887" s="19" t="n"/>
    </row>
    <row r="2888" ht="16" customHeight="1">
      <c r="T2888" s="19" t="n"/>
    </row>
    <row r="2889" ht="16" customHeight="1">
      <c r="T2889" s="19" t="n"/>
    </row>
    <row r="2890" ht="16" customHeight="1">
      <c r="T2890" s="19" t="n"/>
    </row>
    <row r="2891" ht="16" customHeight="1">
      <c r="T2891" s="19" t="n"/>
    </row>
    <row r="2892" ht="16" customHeight="1">
      <c r="T2892" s="19" t="n"/>
    </row>
    <row r="2893" ht="16" customHeight="1">
      <c r="T2893" s="19" t="n"/>
    </row>
    <row r="2894" ht="16" customHeight="1">
      <c r="T2894" s="19" t="n"/>
    </row>
    <row r="2895" ht="16" customHeight="1">
      <c r="T2895" s="19" t="n"/>
    </row>
    <row r="2896" ht="16" customHeight="1">
      <c r="T2896" s="19" t="n"/>
    </row>
    <row r="2897" ht="16" customHeight="1">
      <c r="T2897" s="19" t="n"/>
    </row>
    <row r="2898" ht="16" customHeight="1">
      <c r="T2898" s="19" t="n"/>
    </row>
    <row r="2899" ht="16" customHeight="1">
      <c r="T2899" s="19" t="n"/>
    </row>
    <row r="2900" ht="16" customHeight="1">
      <c r="T2900" s="19" t="n"/>
    </row>
    <row r="2901" ht="16" customHeight="1">
      <c r="T2901" s="19" t="n"/>
    </row>
    <row r="2902" ht="16" customHeight="1">
      <c r="T2902" s="19" t="n"/>
    </row>
    <row r="2903" ht="16" customHeight="1">
      <c r="T2903" s="19" t="n"/>
    </row>
    <row r="2904" ht="16" customHeight="1">
      <c r="T2904" s="19" t="n"/>
    </row>
    <row r="2905" ht="16" customHeight="1">
      <c r="T2905" s="19" t="n"/>
    </row>
    <row r="2906" ht="16" customHeight="1">
      <c r="T2906" s="19" t="n"/>
    </row>
    <row r="2907" ht="16" customHeight="1">
      <c r="T2907" s="19" t="n"/>
    </row>
    <row r="2908" ht="16" customHeight="1">
      <c r="T2908" s="19" t="n"/>
    </row>
    <row r="2909" ht="16" customHeight="1">
      <c r="T2909" s="19" t="n"/>
    </row>
    <row r="2910" ht="16" customHeight="1">
      <c r="T2910" s="19" t="n"/>
    </row>
    <row r="2911" ht="16" customHeight="1">
      <c r="T2911" s="19" t="n"/>
    </row>
    <row r="2912" ht="16" customHeight="1">
      <c r="T2912" s="19" t="n"/>
    </row>
    <row r="2913" ht="16" customHeight="1">
      <c r="T2913" s="19" t="n"/>
    </row>
    <row r="2914" ht="16" customHeight="1">
      <c r="T2914" s="19" t="n"/>
    </row>
    <row r="2915" ht="16" customHeight="1">
      <c r="T2915" s="19" t="n"/>
    </row>
    <row r="2916" ht="16" customHeight="1">
      <c r="T2916" s="19" t="n"/>
    </row>
    <row r="2917" ht="16" customHeight="1">
      <c r="T2917" s="19" t="n"/>
    </row>
    <row r="2918" ht="16" customHeight="1">
      <c r="T2918" s="19" t="n"/>
    </row>
    <row r="2919" ht="16" customHeight="1">
      <c r="T2919" s="19" t="n"/>
    </row>
    <row r="2920" ht="16" customHeight="1">
      <c r="T2920" s="19" t="n"/>
    </row>
    <row r="2921" ht="16" customHeight="1">
      <c r="T2921" s="19" t="n"/>
    </row>
    <row r="2922" ht="16" customHeight="1">
      <c r="T2922" s="19" t="n"/>
    </row>
    <row r="2923" ht="16" customHeight="1">
      <c r="T2923" s="19" t="n"/>
    </row>
    <row r="2924" ht="16" customHeight="1">
      <c r="T2924" s="19" t="n"/>
    </row>
    <row r="2925" ht="16" customHeight="1">
      <c r="T2925" s="19" t="n"/>
    </row>
    <row r="2926" ht="16" customHeight="1">
      <c r="T2926" s="19" t="n"/>
    </row>
    <row r="2927" ht="16" customHeight="1">
      <c r="T2927" s="19" t="n"/>
    </row>
    <row r="2928" ht="16" customHeight="1">
      <c r="T2928" s="19" t="n"/>
    </row>
    <row r="2929" ht="16" customHeight="1">
      <c r="T2929" s="19" t="n"/>
    </row>
    <row r="2930" ht="16" customHeight="1">
      <c r="T2930" s="19" t="n"/>
    </row>
    <row r="2931" ht="16" customHeight="1">
      <c r="T2931" s="19" t="n"/>
    </row>
    <row r="2932" ht="16" customHeight="1">
      <c r="T2932" s="19" t="n"/>
    </row>
    <row r="2933" ht="16" customHeight="1">
      <c r="T2933" s="19" t="n"/>
    </row>
    <row r="2934" ht="16" customHeight="1">
      <c r="T2934" s="19" t="n"/>
    </row>
    <row r="2935" ht="16" customHeight="1">
      <c r="T2935" s="19" t="n"/>
    </row>
    <row r="2936" ht="16" customHeight="1">
      <c r="T2936" s="19" t="n"/>
    </row>
    <row r="2937" ht="16" customHeight="1">
      <c r="T2937" s="19" t="n"/>
    </row>
    <row r="2938" ht="16" customHeight="1">
      <c r="T2938" s="19" t="n"/>
    </row>
    <row r="2939" ht="16" customHeight="1">
      <c r="T2939" s="19" t="n"/>
    </row>
    <row r="2940" ht="16" customHeight="1">
      <c r="T2940" s="19" t="n"/>
    </row>
    <row r="2941" ht="16" customHeight="1">
      <c r="T2941" s="19" t="n"/>
    </row>
    <row r="2942" ht="16" customHeight="1">
      <c r="T2942" s="19" t="n"/>
    </row>
    <row r="2943" ht="16" customHeight="1">
      <c r="T2943" s="19" t="n"/>
    </row>
    <row r="2944" ht="16" customHeight="1">
      <c r="T2944" s="19" t="n"/>
    </row>
    <row r="2945" ht="16" customHeight="1">
      <c r="T2945" s="19" t="n"/>
    </row>
    <row r="2946" ht="16" customHeight="1">
      <c r="T2946" s="19" t="n"/>
    </row>
    <row r="2947" ht="16" customHeight="1">
      <c r="T2947" s="19" t="n"/>
    </row>
    <row r="2948" ht="16" customHeight="1">
      <c r="T2948" s="19" t="n"/>
    </row>
    <row r="2949" ht="16" customHeight="1">
      <c r="T2949" s="19" t="n"/>
    </row>
    <row r="2950" ht="16" customHeight="1">
      <c r="T2950" s="19" t="n"/>
    </row>
    <row r="2951" ht="16" customHeight="1">
      <c r="T2951" s="19" t="n"/>
    </row>
    <row r="2952" ht="16" customHeight="1">
      <c r="T2952" s="19" t="n"/>
    </row>
    <row r="2953" ht="16" customHeight="1">
      <c r="T2953" s="19" t="n"/>
    </row>
    <row r="2954" ht="16" customHeight="1">
      <c r="T2954" s="19" t="n"/>
    </row>
    <row r="2955" ht="16" customHeight="1">
      <c r="T2955" s="19" t="n"/>
    </row>
    <row r="2956" ht="16" customHeight="1">
      <c r="T2956" s="19" t="n"/>
    </row>
    <row r="2957" ht="16" customHeight="1">
      <c r="T2957" s="19" t="n"/>
    </row>
    <row r="2958" ht="16" customHeight="1">
      <c r="T2958" s="19" t="n"/>
    </row>
    <row r="2959" ht="16" customHeight="1">
      <c r="T2959" s="19" t="n"/>
    </row>
    <row r="2960" ht="16" customHeight="1">
      <c r="T2960" s="19" t="n"/>
    </row>
    <row r="2961" ht="16" customHeight="1">
      <c r="T2961" s="19" t="n"/>
    </row>
    <row r="2962" ht="16" customHeight="1">
      <c r="T2962" s="19" t="n"/>
    </row>
    <row r="2963" ht="16" customHeight="1">
      <c r="T2963" s="19" t="n"/>
    </row>
    <row r="2964" ht="16" customHeight="1">
      <c r="T2964" s="19" t="n"/>
    </row>
    <row r="2965" ht="16" customHeight="1">
      <c r="T2965" s="19" t="n"/>
    </row>
    <row r="2966" ht="16" customHeight="1">
      <c r="T2966" s="19" t="n"/>
    </row>
    <row r="2967" ht="16" customHeight="1">
      <c r="T2967" s="19" t="n"/>
    </row>
    <row r="2968" ht="16" customHeight="1">
      <c r="T2968" s="19" t="n"/>
    </row>
    <row r="2969" ht="16" customHeight="1">
      <c r="T2969" s="19" t="n"/>
    </row>
    <row r="2970" ht="16" customHeight="1">
      <c r="T2970" s="19" t="n"/>
    </row>
    <row r="2971" ht="16" customHeight="1">
      <c r="T2971" s="19" t="n"/>
    </row>
    <row r="2972" ht="16" customHeight="1">
      <c r="T2972" s="19" t="n"/>
    </row>
    <row r="2973" ht="16" customHeight="1">
      <c r="T2973" s="19" t="n"/>
    </row>
    <row r="2974" ht="16" customHeight="1">
      <c r="T2974" s="19" t="n"/>
    </row>
    <row r="2975" ht="16" customHeight="1">
      <c r="T2975" s="19" t="n"/>
    </row>
    <row r="2976" ht="16" customHeight="1">
      <c r="T2976" s="19" t="n"/>
    </row>
    <row r="2977" ht="16" customHeight="1">
      <c r="T2977" s="19" t="n"/>
    </row>
    <row r="2978" ht="16" customHeight="1">
      <c r="T2978" s="19" t="n"/>
    </row>
    <row r="2979" ht="16" customHeight="1">
      <c r="T2979" s="19" t="n"/>
    </row>
    <row r="2980" ht="16" customHeight="1">
      <c r="T2980" s="19" t="n"/>
    </row>
    <row r="2981" ht="16" customHeight="1">
      <c r="T2981" s="19" t="n"/>
    </row>
    <row r="2982" ht="16" customHeight="1">
      <c r="T2982" s="19" t="n"/>
    </row>
    <row r="2983" ht="16" customHeight="1">
      <c r="T2983" s="19" t="n"/>
    </row>
    <row r="2984" ht="16" customHeight="1">
      <c r="T2984" s="19" t="n"/>
    </row>
    <row r="2985" ht="16" customHeight="1">
      <c r="T2985" s="19" t="n"/>
    </row>
    <row r="2986" ht="16" customHeight="1">
      <c r="T2986" s="19" t="n"/>
    </row>
    <row r="2987" ht="16" customHeight="1">
      <c r="T2987" s="19" t="n"/>
    </row>
    <row r="2988" ht="16" customHeight="1">
      <c r="T2988" s="19" t="n"/>
    </row>
    <row r="2989" ht="16" customHeight="1">
      <c r="T2989" s="19" t="n"/>
    </row>
    <row r="2990" ht="16" customHeight="1">
      <c r="T2990" s="19" t="n"/>
    </row>
    <row r="2991" ht="16" customHeight="1">
      <c r="T2991" s="19" t="n"/>
    </row>
    <row r="2992" ht="16" customHeight="1">
      <c r="T2992" s="19" t="n"/>
    </row>
    <row r="2993" ht="16" customHeight="1">
      <c r="T2993" s="19" t="n"/>
    </row>
    <row r="2994" ht="16" customHeight="1">
      <c r="T2994" s="19" t="n"/>
    </row>
    <row r="2995" ht="16" customHeight="1">
      <c r="T2995" s="19" t="n"/>
    </row>
    <row r="2996" ht="16" customHeight="1">
      <c r="T2996" s="19" t="n"/>
    </row>
    <row r="2997" ht="16" customHeight="1">
      <c r="T2997" s="19" t="n"/>
    </row>
    <row r="2998" ht="16" customHeight="1">
      <c r="T2998" s="19" t="n"/>
    </row>
    <row r="2999" ht="16" customHeight="1">
      <c r="T2999" s="19" t="n"/>
    </row>
    <row r="3000" ht="16" customHeight="1">
      <c r="T3000" s="19" t="n"/>
    </row>
    <row r="3001" ht="16" customHeight="1">
      <c r="T3001" s="19" t="n"/>
    </row>
    <row r="3002" ht="16" customHeight="1">
      <c r="T3002" s="19" t="n"/>
    </row>
    <row r="3003" ht="16" customHeight="1">
      <c r="T3003" s="19" t="n"/>
    </row>
    <row r="3004" ht="16" customHeight="1">
      <c r="T3004" s="19" t="n"/>
    </row>
    <row r="3005" ht="16" customHeight="1">
      <c r="T3005" s="19" t="n"/>
    </row>
    <row r="3006" ht="16" customHeight="1">
      <c r="T3006" s="19" t="n"/>
    </row>
    <row r="3007" ht="16" customHeight="1">
      <c r="T3007" s="19" t="n"/>
    </row>
    <row r="3008" ht="16" customHeight="1">
      <c r="T3008" s="19" t="n"/>
    </row>
    <row r="3009" ht="16" customHeight="1">
      <c r="T3009" s="19" t="n"/>
    </row>
    <row r="3010" ht="16" customHeight="1">
      <c r="T3010" s="19" t="n"/>
    </row>
    <row r="3011" ht="16" customHeight="1">
      <c r="T3011" s="19" t="n"/>
    </row>
    <row r="3012" ht="16" customHeight="1">
      <c r="T3012" s="19" t="n"/>
    </row>
    <row r="3013" ht="16" customHeight="1">
      <c r="T3013" s="19" t="n"/>
    </row>
    <row r="3014" ht="16" customHeight="1">
      <c r="T3014" s="19" t="n"/>
    </row>
    <row r="3015" ht="16" customHeight="1">
      <c r="T3015" s="19" t="n"/>
    </row>
    <row r="3016" ht="16" customHeight="1">
      <c r="T3016" s="19" t="n"/>
    </row>
    <row r="3017" ht="16" customHeight="1">
      <c r="T3017" s="19" t="n"/>
    </row>
    <row r="3018" ht="16" customHeight="1">
      <c r="T3018" s="19" t="n"/>
    </row>
    <row r="3019" ht="16" customHeight="1">
      <c r="T3019" s="19" t="n"/>
    </row>
    <row r="3020" ht="16" customHeight="1">
      <c r="T3020" s="19" t="n"/>
    </row>
    <row r="3021" ht="16" customHeight="1">
      <c r="T3021" s="19" t="n"/>
    </row>
    <row r="3022" ht="16" customHeight="1">
      <c r="T3022" s="19" t="n"/>
    </row>
    <row r="3023" ht="16" customHeight="1">
      <c r="T3023" s="19" t="n"/>
    </row>
    <row r="3024" ht="16" customHeight="1">
      <c r="T3024" s="19" t="n"/>
    </row>
    <row r="3025" ht="16" customHeight="1">
      <c r="T3025" s="19" t="n"/>
    </row>
    <row r="3026" ht="16" customHeight="1">
      <c r="T3026" s="19" t="n"/>
    </row>
    <row r="3027" ht="16" customHeight="1">
      <c r="T3027" s="19" t="n"/>
    </row>
    <row r="3028" ht="16" customHeight="1">
      <c r="T3028" s="19" t="n"/>
    </row>
    <row r="3029" ht="16" customHeight="1">
      <c r="T3029" s="19" t="n"/>
    </row>
    <row r="3030" ht="16" customHeight="1">
      <c r="T3030" s="19" t="n"/>
    </row>
    <row r="3031" ht="16" customHeight="1">
      <c r="T3031" s="19" t="n"/>
    </row>
    <row r="3032" ht="16" customHeight="1">
      <c r="T3032" s="19" t="n"/>
    </row>
    <row r="3033" ht="16" customHeight="1">
      <c r="T3033" s="19" t="n"/>
    </row>
    <row r="3034" ht="16" customHeight="1">
      <c r="T3034" s="19" t="n"/>
    </row>
    <row r="3035" ht="16" customHeight="1">
      <c r="T3035" s="19" t="n"/>
    </row>
    <row r="3036" ht="16" customHeight="1">
      <c r="T3036" s="19" t="n"/>
    </row>
    <row r="3037" ht="16" customHeight="1">
      <c r="T3037" s="19" t="n"/>
    </row>
    <row r="3038" ht="16" customHeight="1">
      <c r="T3038" s="19" t="n"/>
    </row>
    <row r="3039" ht="16" customHeight="1">
      <c r="T3039" s="19" t="n"/>
    </row>
    <row r="3040" ht="16" customHeight="1">
      <c r="T3040" s="19" t="n"/>
    </row>
    <row r="3041" ht="16" customHeight="1">
      <c r="T3041" s="19" t="n"/>
    </row>
    <row r="3042" ht="16" customHeight="1">
      <c r="T3042" s="19" t="n"/>
    </row>
    <row r="3043" ht="16" customHeight="1">
      <c r="T3043" s="19" t="n"/>
    </row>
    <row r="3044" ht="16" customHeight="1">
      <c r="T3044" s="19" t="n"/>
    </row>
    <row r="3045" ht="16" customHeight="1">
      <c r="T3045" s="19" t="n"/>
    </row>
    <row r="3046" ht="16" customHeight="1">
      <c r="T3046" s="19" t="n"/>
    </row>
    <row r="3047" ht="16" customHeight="1">
      <c r="T3047" s="19" t="n"/>
    </row>
    <row r="3048" ht="16" customHeight="1">
      <c r="T3048" s="19" t="n"/>
    </row>
    <row r="3049" ht="16" customHeight="1">
      <c r="T3049" s="19" t="n"/>
    </row>
    <row r="3050" ht="16" customHeight="1">
      <c r="T3050" s="19" t="n"/>
    </row>
    <row r="3051" ht="16" customHeight="1">
      <c r="T3051" s="19" t="n"/>
    </row>
    <row r="3052" ht="16" customHeight="1">
      <c r="T3052" s="19" t="n"/>
    </row>
    <row r="3053" ht="16" customHeight="1">
      <c r="T3053" s="19" t="n"/>
    </row>
    <row r="3054" ht="16" customHeight="1">
      <c r="T3054" s="19" t="n"/>
    </row>
    <row r="3055" ht="16" customHeight="1">
      <c r="T3055" s="19" t="n"/>
    </row>
    <row r="3056" ht="16" customHeight="1">
      <c r="T3056" s="19" t="n"/>
    </row>
    <row r="3057" ht="16" customHeight="1">
      <c r="T3057" s="19" t="n"/>
    </row>
    <row r="3058" ht="16" customHeight="1">
      <c r="T3058" s="19" t="n"/>
    </row>
    <row r="3059" ht="16" customHeight="1">
      <c r="T3059" s="19" t="n"/>
    </row>
    <row r="3060" ht="16" customHeight="1">
      <c r="T3060" s="19" t="n"/>
    </row>
    <row r="3061" ht="16" customHeight="1">
      <c r="T3061" s="19" t="n"/>
    </row>
    <row r="3062" ht="16" customHeight="1">
      <c r="T3062" s="19" t="n"/>
    </row>
    <row r="3063" ht="16" customHeight="1">
      <c r="T3063" s="19" t="n"/>
    </row>
    <row r="3064" ht="16" customHeight="1">
      <c r="T3064" s="19" t="n"/>
    </row>
    <row r="3065" ht="16" customHeight="1">
      <c r="T3065" s="19" t="n"/>
    </row>
    <row r="3066" ht="16" customHeight="1">
      <c r="T3066" s="19" t="n"/>
    </row>
    <row r="3067" ht="16" customHeight="1">
      <c r="T3067" s="19" t="n"/>
    </row>
    <row r="3068" ht="16" customHeight="1">
      <c r="T3068" s="19" t="n"/>
    </row>
    <row r="3069" ht="16" customHeight="1">
      <c r="T3069" s="19" t="n"/>
    </row>
    <row r="3070" ht="16" customHeight="1">
      <c r="T3070" s="19" t="n"/>
    </row>
    <row r="3071" ht="16" customHeight="1">
      <c r="T3071" s="19" t="n"/>
    </row>
    <row r="3072" ht="16" customHeight="1">
      <c r="T3072" s="19" t="n"/>
    </row>
    <row r="3073" ht="16" customHeight="1">
      <c r="T3073" s="19" t="n"/>
    </row>
    <row r="3074" ht="16" customHeight="1">
      <c r="T3074" s="19" t="n"/>
    </row>
    <row r="3075" ht="16" customHeight="1">
      <c r="T3075" s="19" t="n"/>
    </row>
    <row r="3076" ht="16" customHeight="1">
      <c r="T3076" s="19" t="n"/>
    </row>
    <row r="3077" ht="16" customHeight="1">
      <c r="T3077" s="19" t="n"/>
    </row>
    <row r="3078" ht="16" customHeight="1">
      <c r="T3078" s="19" t="n"/>
    </row>
    <row r="3079" ht="16" customHeight="1">
      <c r="T3079" s="19" t="n"/>
    </row>
    <row r="3080" ht="16" customHeight="1">
      <c r="T3080" s="19" t="n"/>
    </row>
    <row r="3081" ht="16" customHeight="1">
      <c r="T3081" s="19" t="n"/>
    </row>
    <row r="3082" ht="16" customHeight="1">
      <c r="T3082" s="19" t="n"/>
    </row>
    <row r="3083" ht="16" customHeight="1">
      <c r="T3083" s="19" t="n"/>
    </row>
    <row r="3084" ht="16" customHeight="1">
      <c r="T3084" s="19" t="n"/>
    </row>
    <row r="3085" ht="16" customHeight="1">
      <c r="T3085" s="19" t="n"/>
    </row>
    <row r="3086" ht="16" customHeight="1">
      <c r="T3086" s="19" t="n"/>
    </row>
    <row r="3087" ht="16" customHeight="1">
      <c r="T3087" s="19" t="n"/>
    </row>
    <row r="3088" ht="16" customHeight="1">
      <c r="T3088" s="19" t="n"/>
    </row>
    <row r="3089" ht="16" customHeight="1">
      <c r="T3089" s="19" t="n"/>
    </row>
    <row r="3090" ht="16" customHeight="1">
      <c r="T3090" s="19" t="n"/>
    </row>
    <row r="3091" ht="16" customHeight="1">
      <c r="T3091" s="19" t="n"/>
    </row>
    <row r="3092" ht="16" customHeight="1">
      <c r="T3092" s="19" t="n"/>
    </row>
    <row r="3093" ht="16" customHeight="1">
      <c r="T3093" s="19" t="n"/>
    </row>
    <row r="3094" ht="16" customHeight="1">
      <c r="T3094" s="19" t="n"/>
    </row>
    <row r="3095" ht="16" customHeight="1">
      <c r="T3095" s="19" t="n"/>
    </row>
    <row r="3096" ht="16" customHeight="1">
      <c r="T3096" s="19" t="n"/>
    </row>
    <row r="3097" ht="16" customHeight="1">
      <c r="T3097" s="19" t="n"/>
    </row>
    <row r="3098" ht="16" customHeight="1">
      <c r="T3098" s="19" t="n"/>
    </row>
    <row r="3099" ht="16" customHeight="1">
      <c r="T3099" s="19" t="n"/>
    </row>
    <row r="3100" ht="16" customHeight="1">
      <c r="T3100" s="19" t="n"/>
    </row>
    <row r="3101" ht="16" customHeight="1">
      <c r="T3101" s="19" t="n"/>
    </row>
    <row r="3102" ht="16" customHeight="1">
      <c r="T3102" s="19" t="n"/>
    </row>
    <row r="3103" ht="16" customHeight="1">
      <c r="T3103" s="19" t="n"/>
    </row>
    <row r="3104" ht="16" customHeight="1">
      <c r="T3104" s="19" t="n"/>
    </row>
    <row r="3105" ht="16" customHeight="1">
      <c r="T3105" s="19" t="n"/>
    </row>
    <row r="3106" ht="16" customHeight="1">
      <c r="T3106" s="19" t="n"/>
    </row>
    <row r="3107" ht="16" customHeight="1">
      <c r="T3107" s="19" t="n"/>
    </row>
    <row r="3108" ht="16" customHeight="1">
      <c r="T3108" s="19" t="n"/>
    </row>
    <row r="3109" ht="16" customHeight="1">
      <c r="T3109" s="19" t="n"/>
    </row>
    <row r="3110" ht="16" customHeight="1">
      <c r="T3110" s="19" t="n"/>
    </row>
    <row r="3111" ht="16" customHeight="1">
      <c r="T3111" s="19" t="n"/>
    </row>
    <row r="3112" ht="16" customHeight="1">
      <c r="T3112" s="19" t="n"/>
    </row>
    <row r="3113">
      <c r="T3113" s="50" t="n"/>
    </row>
    <row r="3114">
      <c r="T3114" s="50" t="n"/>
    </row>
    <row r="3115">
      <c r="T3115" s="50" t="n"/>
    </row>
    <row r="3116">
      <c r="T3116" s="50" t="n"/>
    </row>
    <row r="3117">
      <c r="T3117" s="50" t="n"/>
    </row>
    <row r="3118">
      <c r="T3118" s="50" t="n"/>
    </row>
    <row r="3119">
      <c r="T3119" s="50" t="n"/>
    </row>
    <row r="3120">
      <c r="T3120" s="50" t="n"/>
    </row>
    <row r="3121">
      <c r="T3121" s="50" t="n"/>
    </row>
    <row r="3122">
      <c r="T3122" s="50" t="n"/>
    </row>
    <row r="3123">
      <c r="T3123" s="50" t="n"/>
    </row>
    <row r="3124">
      <c r="T3124" s="50" t="n"/>
    </row>
    <row r="3125">
      <c r="T3125" s="50" t="n"/>
    </row>
    <row r="3126">
      <c r="T3126" s="50" t="n"/>
    </row>
    <row r="3127">
      <c r="T3127" s="50" t="n"/>
    </row>
    <row r="3128">
      <c r="T3128" s="50" t="n"/>
    </row>
    <row r="3129">
      <c r="T3129" s="50" t="n"/>
    </row>
    <row r="3130">
      <c r="T3130" s="50" t="n"/>
    </row>
    <row r="3131">
      <c r="T3131" s="50" t="n"/>
    </row>
    <row r="3132">
      <c r="T3132" s="50" t="n"/>
    </row>
    <row r="3133">
      <c r="T3133" s="50" t="n"/>
    </row>
    <row r="3134">
      <c r="T3134" s="50" t="n"/>
    </row>
    <row r="3135">
      <c r="T3135" s="50" t="n"/>
    </row>
    <row r="3136">
      <c r="T3136" s="50" t="n"/>
    </row>
    <row r="3137">
      <c r="T3137" s="50" t="n"/>
    </row>
    <row r="3138">
      <c r="T3138" s="50" t="n"/>
    </row>
    <row r="3139">
      <c r="T3139" s="50" t="n"/>
    </row>
    <row r="3140">
      <c r="T3140" s="50" t="n"/>
    </row>
    <row r="3141">
      <c r="T3141" s="50" t="n"/>
    </row>
    <row r="3142">
      <c r="T3142" s="50" t="n"/>
    </row>
    <row r="3143">
      <c r="T3143" s="50" t="n"/>
    </row>
    <row r="3144">
      <c r="T3144" s="50" t="n"/>
    </row>
    <row r="3145">
      <c r="T3145" s="50" t="n"/>
    </row>
    <row r="3146">
      <c r="T3146" s="50" t="n"/>
    </row>
    <row r="3147">
      <c r="T3147" s="50" t="n"/>
    </row>
    <row r="3148">
      <c r="T3148" s="50" t="n"/>
    </row>
    <row r="3149">
      <c r="T3149" s="50" t="n"/>
    </row>
    <row r="3150">
      <c r="T3150" s="50" t="n"/>
    </row>
    <row r="3151">
      <c r="T3151" s="50" t="n"/>
    </row>
    <row r="3152">
      <c r="T3152" s="50" t="n"/>
    </row>
    <row r="3153">
      <c r="T3153" s="50" t="n"/>
    </row>
    <row r="3154">
      <c r="T3154" s="50" t="n"/>
    </row>
    <row r="3155">
      <c r="T3155" s="50" t="n"/>
    </row>
    <row r="3156">
      <c r="T3156" s="50" t="n"/>
    </row>
    <row r="3157">
      <c r="T3157" s="50" t="n"/>
    </row>
    <row r="3158">
      <c r="T3158" s="50" t="n"/>
    </row>
    <row r="3159">
      <c r="T3159" s="50" t="n"/>
    </row>
    <row r="3160">
      <c r="T3160" s="50" t="n"/>
    </row>
    <row r="3161">
      <c r="T3161" s="50" t="n"/>
    </row>
    <row r="3162">
      <c r="T3162" s="50" t="n"/>
    </row>
    <row r="3163">
      <c r="T3163" s="50" t="n"/>
    </row>
    <row r="3164">
      <c r="T3164" s="50" t="n"/>
    </row>
    <row r="3165">
      <c r="T3165" s="50" t="n"/>
    </row>
    <row r="3166">
      <c r="T3166" s="50" t="n"/>
    </row>
    <row r="3167">
      <c r="T3167" s="50" t="n"/>
    </row>
    <row r="3168">
      <c r="T3168" s="50" t="n"/>
    </row>
    <row r="3169">
      <c r="T3169" s="50" t="n"/>
    </row>
    <row r="3170">
      <c r="T3170" s="50" t="n"/>
    </row>
    <row r="3171">
      <c r="T3171" s="50" t="n"/>
    </row>
    <row r="3172">
      <c r="T3172" s="50" t="n"/>
    </row>
    <row r="3173">
      <c r="T3173" s="50" t="n"/>
    </row>
    <row r="3174">
      <c r="T3174" s="50" t="n"/>
    </row>
    <row r="3175">
      <c r="T3175" s="50" t="n"/>
    </row>
    <row r="3176">
      <c r="T3176" s="50" t="n"/>
    </row>
    <row r="3177">
      <c r="T3177" s="50" t="n"/>
    </row>
    <row r="3178">
      <c r="T3178" s="50" t="n"/>
    </row>
    <row r="3179">
      <c r="T3179" s="50" t="n"/>
    </row>
    <row r="3180">
      <c r="T3180" s="50" t="n"/>
    </row>
    <row r="3181">
      <c r="T3181" s="50" t="n"/>
    </row>
    <row r="3182">
      <c r="T3182" s="50" t="n"/>
    </row>
    <row r="3183">
      <c r="T3183" s="50" t="n"/>
    </row>
    <row r="3184">
      <c r="T3184" s="50" t="n"/>
    </row>
    <row r="3185">
      <c r="T3185" s="50" t="n"/>
    </row>
    <row r="3186">
      <c r="T3186" s="50" t="n"/>
    </row>
    <row r="3187">
      <c r="T3187" s="50" t="n"/>
    </row>
    <row r="3188">
      <c r="T3188" s="50" t="n"/>
    </row>
    <row r="3189">
      <c r="T3189" s="50" t="n"/>
    </row>
    <row r="3190">
      <c r="T3190" s="50" t="n"/>
    </row>
    <row r="3191">
      <c r="T3191" s="50" t="n"/>
    </row>
    <row r="3192">
      <c r="T3192" s="50" t="n"/>
    </row>
    <row r="3193">
      <c r="T3193" s="50" t="n"/>
    </row>
    <row r="3194">
      <c r="T3194" s="50" t="n"/>
    </row>
    <row r="3195">
      <c r="T3195" s="50" t="n"/>
    </row>
    <row r="3196">
      <c r="T3196" s="50" t="n"/>
    </row>
    <row r="3197">
      <c r="T3197" s="50" t="n"/>
    </row>
    <row r="3198">
      <c r="T3198" s="50" t="n"/>
    </row>
    <row r="3199">
      <c r="T3199" s="50" t="n"/>
    </row>
    <row r="3200">
      <c r="T3200" s="50" t="n"/>
    </row>
    <row r="3201">
      <c r="T3201" s="50" t="n"/>
    </row>
    <row r="3202">
      <c r="T3202" s="50" t="n"/>
    </row>
    <row r="3203">
      <c r="T3203" s="50" t="n"/>
    </row>
    <row r="3204">
      <c r="T3204" s="50" t="n"/>
    </row>
    <row r="3205">
      <c r="T3205" s="50" t="n"/>
    </row>
    <row r="3206">
      <c r="T3206" s="50" t="n"/>
    </row>
    <row r="3207">
      <c r="T3207" s="50" t="n"/>
    </row>
    <row r="3208">
      <c r="T3208" s="50" t="n"/>
    </row>
    <row r="3209">
      <c r="T3209" s="50" t="n"/>
    </row>
    <row r="3210">
      <c r="T3210" s="50" t="n"/>
    </row>
    <row r="3211">
      <c r="T3211" s="50" t="n"/>
    </row>
    <row r="3212">
      <c r="T3212" s="50" t="n"/>
    </row>
    <row r="3213">
      <c r="T3213" s="50" t="n"/>
    </row>
    <row r="3214">
      <c r="T3214" s="50" t="n"/>
    </row>
    <row r="3215">
      <c r="T3215" s="50" t="n"/>
    </row>
    <row r="3216">
      <c r="T3216" s="50" t="n"/>
    </row>
    <row r="3217">
      <c r="T3217" s="50" t="n"/>
    </row>
    <row r="3218">
      <c r="T3218" s="50" t="n"/>
    </row>
    <row r="3219">
      <c r="T3219" s="50" t="n"/>
    </row>
    <row r="3220">
      <c r="T3220" s="50" t="n"/>
    </row>
    <row r="3221">
      <c r="T3221" s="50" t="n"/>
    </row>
    <row r="3222">
      <c r="T3222" s="50" t="n"/>
    </row>
    <row r="3223">
      <c r="T3223" s="50" t="n"/>
    </row>
    <row r="3224">
      <c r="T3224" s="50" t="n"/>
    </row>
    <row r="3225">
      <c r="T3225" s="50" t="n"/>
    </row>
    <row r="3226">
      <c r="T3226" s="50" t="n"/>
    </row>
    <row r="3227">
      <c r="T3227" s="50" t="n"/>
    </row>
    <row r="3228">
      <c r="T3228" s="50" t="n"/>
    </row>
    <row r="3229">
      <c r="T3229" s="50" t="n"/>
    </row>
    <row r="3230">
      <c r="T3230" s="50" t="n"/>
    </row>
    <row r="3231">
      <c r="T3231" s="50" t="n"/>
    </row>
    <row r="3232">
      <c r="T3232" s="50" t="n"/>
    </row>
    <row r="3233">
      <c r="T3233" s="50" t="n"/>
    </row>
    <row r="3234">
      <c r="T3234" s="50" t="n"/>
    </row>
    <row r="3235">
      <c r="T3235" s="50" t="n"/>
    </row>
    <row r="3236">
      <c r="T3236" s="50" t="n"/>
    </row>
    <row r="3237">
      <c r="T3237" s="50" t="n"/>
    </row>
    <row r="3238">
      <c r="T3238" s="50" t="n"/>
    </row>
    <row r="3239">
      <c r="T3239" s="50" t="n"/>
    </row>
    <row r="3240">
      <c r="T3240" s="50" t="n"/>
    </row>
    <row r="3241">
      <c r="T3241" s="50" t="n"/>
    </row>
    <row r="3242">
      <c r="T3242" s="50" t="n"/>
    </row>
    <row r="3243">
      <c r="T3243" s="50" t="n"/>
    </row>
    <row r="3244">
      <c r="T3244" s="50" t="n"/>
    </row>
    <row r="3245">
      <c r="T3245" s="50" t="n"/>
    </row>
    <row r="3246">
      <c r="T3246" s="50" t="n"/>
    </row>
    <row r="3247">
      <c r="T3247" s="50" t="n"/>
    </row>
    <row r="3248">
      <c r="T3248" s="50" t="n"/>
    </row>
    <row r="3249">
      <c r="T3249" s="50" t="n"/>
    </row>
    <row r="3250">
      <c r="T3250" s="50" t="n"/>
    </row>
    <row r="3251">
      <c r="T3251" s="50" t="n"/>
    </row>
    <row r="3252">
      <c r="T3252" s="50" t="n"/>
    </row>
    <row r="3253">
      <c r="T3253" s="50" t="n"/>
    </row>
    <row r="3254">
      <c r="T3254" s="50" t="n"/>
    </row>
    <row r="3255">
      <c r="T3255" s="50" t="n"/>
    </row>
    <row r="3256">
      <c r="T3256" s="50" t="n"/>
    </row>
    <row r="3257">
      <c r="T3257" s="50" t="n"/>
    </row>
    <row r="3258">
      <c r="T3258" s="50" t="n"/>
    </row>
    <row r="3259">
      <c r="T3259" s="50" t="n"/>
    </row>
    <row r="3260">
      <c r="T3260" s="50" t="n"/>
    </row>
    <row r="3261">
      <c r="T3261" s="50" t="n"/>
    </row>
    <row r="3262">
      <c r="T3262" s="50" t="n"/>
    </row>
    <row r="3263">
      <c r="T3263" s="50" t="n"/>
    </row>
    <row r="3264">
      <c r="T3264" s="50" t="n"/>
    </row>
    <row r="3265">
      <c r="T3265" s="50" t="n"/>
    </row>
    <row r="3266">
      <c r="T3266" s="50" t="n"/>
    </row>
    <row r="3267">
      <c r="T3267" s="50" t="n"/>
    </row>
    <row r="3268">
      <c r="T3268" s="50" t="n"/>
    </row>
    <row r="3269">
      <c r="T3269" s="50" t="n"/>
    </row>
    <row r="3270">
      <c r="T3270" s="50" t="n"/>
    </row>
    <row r="3271">
      <c r="T3271" s="50" t="n"/>
    </row>
    <row r="3272">
      <c r="T3272" s="50" t="n"/>
    </row>
    <row r="3273">
      <c r="T3273" s="50" t="n"/>
    </row>
    <row r="3274">
      <c r="T3274" s="50" t="n"/>
    </row>
    <row r="3275">
      <c r="T3275" s="50" t="n"/>
    </row>
    <row r="3276">
      <c r="T3276" s="50" t="n"/>
    </row>
    <row r="3277">
      <c r="T3277" s="50" t="n"/>
    </row>
    <row r="3278">
      <c r="T3278" s="50" t="n"/>
    </row>
    <row r="3279">
      <c r="T3279" s="50" t="n"/>
    </row>
    <row r="3280">
      <c r="T3280" s="50" t="n"/>
    </row>
    <row r="3281">
      <c r="T3281" s="50" t="n"/>
    </row>
    <row r="3282">
      <c r="T3282" s="50" t="n"/>
    </row>
    <row r="3283">
      <c r="T3283" s="50" t="n"/>
    </row>
    <row r="3284">
      <c r="T3284" s="50" t="n"/>
    </row>
    <row r="3285">
      <c r="T3285" s="50" t="n"/>
    </row>
    <row r="3286">
      <c r="T3286" s="50" t="n"/>
    </row>
    <row r="3287">
      <c r="T3287" s="50" t="n"/>
    </row>
    <row r="3288">
      <c r="T3288" s="50" t="n"/>
    </row>
    <row r="3289">
      <c r="T3289" s="50" t="n"/>
    </row>
    <row r="3290">
      <c r="T3290" s="50" t="n"/>
    </row>
    <row r="3291">
      <c r="T3291" s="50" t="n"/>
    </row>
    <row r="3292">
      <c r="T3292" s="50" t="n"/>
    </row>
    <row r="3293">
      <c r="T3293" s="50" t="n"/>
    </row>
    <row r="3294">
      <c r="T3294" s="50" t="n"/>
    </row>
    <row r="3295">
      <c r="T3295" s="50" t="n"/>
    </row>
    <row r="3296">
      <c r="T3296" s="50" t="n"/>
    </row>
    <row r="3297">
      <c r="T3297" s="50" t="n"/>
    </row>
    <row r="3298">
      <c r="T3298" s="50" t="n"/>
    </row>
    <row r="3299">
      <c r="T3299" s="50" t="n"/>
    </row>
    <row r="3300">
      <c r="T3300" s="50" t="n"/>
    </row>
    <row r="3301">
      <c r="T3301" s="50" t="n"/>
    </row>
    <row r="3302">
      <c r="T3302" s="50" t="n"/>
    </row>
    <row r="3303">
      <c r="T3303" s="50" t="n"/>
    </row>
    <row r="3304">
      <c r="T3304" s="50" t="n"/>
    </row>
    <row r="3305">
      <c r="T3305" s="50" t="n"/>
    </row>
    <row r="3306">
      <c r="T3306" s="50" t="n"/>
    </row>
    <row r="3307">
      <c r="T3307" s="50" t="n"/>
    </row>
    <row r="3308">
      <c r="T3308" s="50" t="n"/>
    </row>
    <row r="3309">
      <c r="T3309" s="50" t="n"/>
    </row>
    <row r="3310">
      <c r="T3310" s="50" t="n"/>
    </row>
    <row r="3311">
      <c r="T3311" s="50" t="n"/>
    </row>
    <row r="3312">
      <c r="T3312" s="50" t="n"/>
    </row>
    <row r="3313">
      <c r="T3313" s="50" t="n"/>
    </row>
    <row r="3314">
      <c r="T3314" s="50" t="n"/>
    </row>
    <row r="3315">
      <c r="T3315" s="50" t="n"/>
    </row>
    <row r="3316">
      <c r="T3316" s="50" t="n"/>
    </row>
    <row r="3317">
      <c r="T3317" s="50" t="n"/>
    </row>
    <row r="3318">
      <c r="T3318" s="50" t="n"/>
    </row>
    <row r="3319">
      <c r="T3319" s="50" t="n"/>
    </row>
    <row r="3320">
      <c r="T3320" s="50" t="n"/>
    </row>
    <row r="3321">
      <c r="T3321" s="50" t="n"/>
    </row>
    <row r="3322">
      <c r="T3322" s="50" t="n"/>
    </row>
    <row r="3323">
      <c r="T3323" s="50" t="n"/>
    </row>
    <row r="3324">
      <c r="T3324" s="50" t="n"/>
    </row>
    <row r="3325">
      <c r="T3325" s="50" t="n"/>
    </row>
    <row r="3326">
      <c r="T3326" s="50" t="n"/>
    </row>
    <row r="3327">
      <c r="T3327" s="50" t="n"/>
    </row>
    <row r="3328">
      <c r="T3328" s="50" t="n"/>
    </row>
    <row r="3329">
      <c r="T3329" s="50" t="n"/>
    </row>
    <row r="3330">
      <c r="T3330" s="50" t="n"/>
    </row>
    <row r="3331">
      <c r="T3331" s="50" t="n"/>
    </row>
    <row r="3332">
      <c r="T3332" s="50" t="n"/>
    </row>
    <row r="3333">
      <c r="T3333" s="50" t="n"/>
    </row>
    <row r="3334">
      <c r="T3334" s="50" t="n"/>
    </row>
    <row r="3335">
      <c r="T3335" s="50" t="n"/>
    </row>
    <row r="3336">
      <c r="T3336" s="50" t="n"/>
    </row>
    <row r="3337">
      <c r="T3337" s="50" t="n"/>
    </row>
    <row r="3338">
      <c r="T3338" s="50" t="n"/>
    </row>
    <row r="3339">
      <c r="T3339" s="50" t="n"/>
    </row>
    <row r="3340">
      <c r="T3340" s="50" t="n"/>
    </row>
    <row r="3341">
      <c r="T3341" s="50" t="n"/>
    </row>
    <row r="3342">
      <c r="T3342" s="50" t="n"/>
    </row>
    <row r="3343">
      <c r="T3343" s="50" t="n"/>
    </row>
    <row r="3344">
      <c r="T3344" s="50" t="n"/>
    </row>
    <row r="3345">
      <c r="T3345" s="50" t="n"/>
    </row>
    <row r="3346">
      <c r="T3346" s="50" t="n"/>
    </row>
    <row r="3347">
      <c r="T3347" s="50" t="n"/>
    </row>
    <row r="3348">
      <c r="T3348" s="50" t="n"/>
    </row>
    <row r="3349">
      <c r="T3349" s="50" t="n"/>
    </row>
    <row r="3350">
      <c r="T3350" s="50" t="n"/>
    </row>
    <row r="3351">
      <c r="T3351" s="50" t="n"/>
    </row>
    <row r="3352">
      <c r="T3352" s="50" t="n"/>
    </row>
    <row r="3353">
      <c r="T3353" s="50" t="n"/>
    </row>
    <row r="3354">
      <c r="T3354" s="50" t="n"/>
    </row>
    <row r="3355">
      <c r="T3355" s="50" t="n"/>
    </row>
    <row r="3356">
      <c r="T3356" s="50" t="n"/>
    </row>
    <row r="3357">
      <c r="T3357" s="50" t="n"/>
    </row>
    <row r="3358">
      <c r="T3358" s="50" t="n"/>
    </row>
    <row r="3359">
      <c r="T3359" s="50" t="n"/>
    </row>
    <row r="3360">
      <c r="T3360" s="50" t="n"/>
    </row>
    <row r="3361">
      <c r="T3361" s="50" t="n"/>
    </row>
    <row r="3362">
      <c r="T3362" s="50" t="n"/>
    </row>
    <row r="3363">
      <c r="T3363" s="50" t="n"/>
    </row>
    <row r="3364">
      <c r="T3364" s="50" t="n"/>
    </row>
    <row r="3365">
      <c r="T3365" s="50" t="n"/>
    </row>
    <row r="3366">
      <c r="T3366" s="50" t="n"/>
    </row>
    <row r="3367">
      <c r="T3367" s="50" t="n"/>
    </row>
    <row r="3368">
      <c r="T3368" s="50" t="n"/>
    </row>
    <row r="3369">
      <c r="T3369" s="50" t="n"/>
    </row>
    <row r="3370">
      <c r="T3370" s="50" t="n"/>
    </row>
    <row r="3371">
      <c r="T3371" s="50" t="n"/>
    </row>
    <row r="3372">
      <c r="T3372" s="50" t="n"/>
    </row>
    <row r="3373">
      <c r="T3373" s="50" t="n"/>
    </row>
    <row r="3374">
      <c r="T3374" s="50" t="n"/>
    </row>
    <row r="3375">
      <c r="T3375" s="50" t="n"/>
    </row>
    <row r="3376">
      <c r="T3376" s="50" t="n"/>
    </row>
    <row r="3377">
      <c r="T3377" s="50" t="n"/>
    </row>
    <row r="3378">
      <c r="T3378" s="50" t="n"/>
    </row>
    <row r="3379">
      <c r="T3379" s="50" t="n"/>
    </row>
    <row r="3380">
      <c r="T3380" s="50" t="n"/>
    </row>
    <row r="3381">
      <c r="T3381" s="50" t="n"/>
    </row>
    <row r="3382">
      <c r="T3382" s="50" t="n"/>
    </row>
    <row r="3383">
      <c r="T3383" s="50" t="n"/>
    </row>
    <row r="3384">
      <c r="T3384" s="50" t="n"/>
    </row>
    <row r="3385">
      <c r="T3385" s="50" t="n"/>
    </row>
    <row r="3386">
      <c r="T3386" s="50" t="n"/>
    </row>
    <row r="3387">
      <c r="T3387" s="50" t="n"/>
    </row>
    <row r="3388">
      <c r="T3388" s="50" t="n"/>
    </row>
    <row r="3389">
      <c r="T3389" s="50" t="n"/>
    </row>
    <row r="3390">
      <c r="T3390" s="50" t="n"/>
    </row>
    <row r="3391">
      <c r="T3391" s="50" t="n"/>
    </row>
    <row r="3392">
      <c r="T3392" s="50" t="n"/>
    </row>
    <row r="3393">
      <c r="T3393" s="50" t="n"/>
    </row>
    <row r="3394">
      <c r="T3394" s="50" t="n"/>
    </row>
    <row r="3395">
      <c r="T3395" s="50" t="n"/>
    </row>
    <row r="3396">
      <c r="T3396" s="50" t="n"/>
    </row>
    <row r="3397">
      <c r="T3397" s="50" t="n"/>
    </row>
    <row r="3398">
      <c r="T3398" s="50" t="n"/>
    </row>
    <row r="3399">
      <c r="T3399" s="50" t="n"/>
    </row>
    <row r="3400">
      <c r="T3400" s="50" t="n"/>
    </row>
    <row r="3401">
      <c r="T3401" s="50" t="n"/>
    </row>
    <row r="3402">
      <c r="T3402" s="50" t="n"/>
    </row>
    <row r="3403">
      <c r="T3403" s="50" t="n"/>
    </row>
    <row r="3404">
      <c r="T3404" s="50" t="n"/>
    </row>
    <row r="3405">
      <c r="T3405" s="50" t="n"/>
    </row>
    <row r="3406">
      <c r="T3406" s="50" t="n"/>
    </row>
    <row r="3407">
      <c r="T3407" s="50" t="n"/>
    </row>
    <row r="3408">
      <c r="T3408" s="50" t="n"/>
    </row>
    <row r="3409">
      <c r="T3409" s="50" t="n"/>
    </row>
    <row r="3410">
      <c r="T3410" s="50" t="n"/>
    </row>
    <row r="3411">
      <c r="T3411" s="50" t="n"/>
    </row>
    <row r="3412">
      <c r="T3412" s="50" t="n"/>
    </row>
    <row r="3413">
      <c r="T3413" s="50" t="n"/>
    </row>
    <row r="3414">
      <c r="T3414" s="50" t="n"/>
    </row>
    <row r="3415">
      <c r="T3415" s="50" t="n"/>
    </row>
    <row r="3416">
      <c r="T3416" s="50" t="n"/>
    </row>
    <row r="3417">
      <c r="T3417" s="50" t="n"/>
    </row>
    <row r="3418">
      <c r="T3418" s="50" t="n"/>
    </row>
    <row r="3419">
      <c r="T3419" s="50" t="n"/>
    </row>
    <row r="3420">
      <c r="T3420" s="50" t="n"/>
    </row>
    <row r="3421">
      <c r="T3421" s="50" t="n"/>
    </row>
    <row r="3422">
      <c r="T3422" s="50" t="n"/>
    </row>
    <row r="3423">
      <c r="T3423" s="50" t="n"/>
    </row>
    <row r="3424">
      <c r="T3424" s="50" t="n"/>
    </row>
    <row r="3425">
      <c r="T3425" s="50" t="n"/>
    </row>
    <row r="3426">
      <c r="T3426" s="50" t="n"/>
    </row>
    <row r="3427">
      <c r="T3427" s="50" t="n"/>
    </row>
    <row r="3428">
      <c r="T3428" s="50" t="n"/>
    </row>
    <row r="3429">
      <c r="T3429" s="50" t="n"/>
    </row>
    <row r="3430">
      <c r="T3430" s="50" t="n"/>
    </row>
    <row r="3431">
      <c r="T3431" s="50" t="n"/>
    </row>
    <row r="3432">
      <c r="T3432" s="50" t="n"/>
    </row>
    <row r="3433">
      <c r="T3433" s="50" t="n"/>
    </row>
    <row r="3434">
      <c r="T3434" s="50" t="n"/>
    </row>
    <row r="3435">
      <c r="T3435" s="50" t="n"/>
    </row>
    <row r="3436">
      <c r="T3436" s="50" t="n"/>
    </row>
    <row r="3437">
      <c r="T3437" s="50" t="n"/>
    </row>
    <row r="3438">
      <c r="T3438" s="50" t="n"/>
    </row>
    <row r="3439">
      <c r="T3439" s="50" t="n"/>
    </row>
    <row r="3440">
      <c r="T3440" s="50" t="n"/>
    </row>
    <row r="3441">
      <c r="T3441" s="50" t="n"/>
    </row>
    <row r="3442">
      <c r="T3442" s="50" t="n"/>
    </row>
    <row r="3443">
      <c r="T3443" s="50" t="n"/>
    </row>
    <row r="3444">
      <c r="T3444" s="50" t="n"/>
    </row>
    <row r="3445">
      <c r="T3445" s="50" t="n"/>
    </row>
    <row r="3446">
      <c r="T3446" s="50" t="n"/>
    </row>
    <row r="3447">
      <c r="T3447" s="50" t="n"/>
    </row>
    <row r="3448">
      <c r="T3448" s="50" t="n"/>
    </row>
    <row r="3449">
      <c r="T3449" s="50" t="n"/>
    </row>
    <row r="3450">
      <c r="T3450" s="50" t="n"/>
    </row>
    <row r="3451">
      <c r="T3451" s="50" t="n"/>
    </row>
    <row r="3452">
      <c r="T3452" s="50" t="n"/>
    </row>
    <row r="3453">
      <c r="T3453" s="50" t="n"/>
    </row>
    <row r="3454">
      <c r="T3454" s="50" t="n"/>
    </row>
    <row r="3455">
      <c r="T3455" s="50" t="n"/>
    </row>
    <row r="3456">
      <c r="T3456" s="50" t="n"/>
    </row>
    <row r="3457">
      <c r="T3457" s="50" t="n"/>
    </row>
    <row r="3458">
      <c r="T3458" s="50" t="n"/>
    </row>
    <row r="3459">
      <c r="T3459" s="50" t="n"/>
    </row>
    <row r="3460">
      <c r="T3460" s="50" t="n"/>
    </row>
    <row r="3461">
      <c r="T3461" s="50" t="n"/>
    </row>
    <row r="3462">
      <c r="T3462" s="50" t="n"/>
    </row>
    <row r="3463">
      <c r="T3463" s="50" t="n"/>
    </row>
    <row r="3464">
      <c r="T3464" s="50" t="n"/>
    </row>
    <row r="3465">
      <c r="T3465" s="50" t="n"/>
    </row>
    <row r="3466">
      <c r="T3466" s="50" t="n"/>
    </row>
    <row r="3467">
      <c r="T3467" s="50" t="n"/>
    </row>
    <row r="3468">
      <c r="T3468" s="50" t="n"/>
    </row>
    <row r="3469">
      <c r="T3469" s="50" t="n"/>
    </row>
    <row r="3470">
      <c r="T3470" s="50" t="n"/>
    </row>
    <row r="3471">
      <c r="T3471" s="50" t="n"/>
    </row>
    <row r="3472">
      <c r="T3472" s="50" t="n"/>
    </row>
    <row r="3473">
      <c r="T3473" s="50" t="n"/>
    </row>
    <row r="3474">
      <c r="T3474" s="50" t="n"/>
    </row>
    <row r="3475">
      <c r="T3475" s="50" t="n"/>
    </row>
    <row r="3476">
      <c r="T3476" s="50" t="n"/>
    </row>
    <row r="3477">
      <c r="T3477" s="50" t="n"/>
    </row>
    <row r="3478">
      <c r="T3478" s="50" t="n"/>
    </row>
    <row r="3479">
      <c r="T3479" s="50" t="n"/>
    </row>
    <row r="3480">
      <c r="T3480" s="50" t="n"/>
    </row>
    <row r="3481">
      <c r="T3481" s="50" t="n"/>
    </row>
    <row r="3482">
      <c r="T3482" s="50" t="n"/>
    </row>
    <row r="3483">
      <c r="T3483" s="50" t="n"/>
    </row>
    <row r="3484">
      <c r="T3484" s="50" t="n"/>
    </row>
    <row r="3485">
      <c r="T3485" s="50" t="n"/>
    </row>
    <row r="3486">
      <c r="T3486" s="50" t="n"/>
    </row>
    <row r="3487">
      <c r="T3487" s="50" t="n"/>
    </row>
    <row r="3488">
      <c r="T3488" s="50" t="n"/>
    </row>
    <row r="3489">
      <c r="T3489" s="50" t="n"/>
    </row>
    <row r="3490">
      <c r="T3490" s="50" t="n"/>
    </row>
    <row r="3491">
      <c r="T3491" s="50" t="n"/>
    </row>
    <row r="3492">
      <c r="T3492" s="50" t="n"/>
    </row>
    <row r="3493">
      <c r="T3493" s="50" t="n"/>
    </row>
    <row r="3494">
      <c r="T3494" s="50" t="n"/>
    </row>
    <row r="3495">
      <c r="T3495" s="50" t="n"/>
    </row>
    <row r="3496">
      <c r="T3496" s="50" t="n"/>
    </row>
    <row r="3497">
      <c r="T3497" s="50" t="n"/>
    </row>
    <row r="3498">
      <c r="T3498" s="50" t="n"/>
    </row>
    <row r="3499">
      <c r="T3499" s="50" t="n"/>
    </row>
    <row r="3500">
      <c r="T3500" s="50" t="n"/>
    </row>
    <row r="3501">
      <c r="T3501" s="50" t="n"/>
    </row>
    <row r="3502">
      <c r="T3502" s="50" t="n"/>
    </row>
    <row r="3503">
      <c r="T3503" s="50" t="n"/>
    </row>
    <row r="3504">
      <c r="T3504" s="50" t="n"/>
    </row>
    <row r="3505">
      <c r="T3505" s="50" t="n"/>
    </row>
    <row r="3506">
      <c r="T3506" s="50" t="n"/>
    </row>
    <row r="3507">
      <c r="T3507" s="50" t="n"/>
    </row>
    <row r="3508">
      <c r="T3508" s="50" t="n"/>
    </row>
    <row r="3509">
      <c r="T3509" s="50" t="n"/>
    </row>
    <row r="3510">
      <c r="T3510" s="50" t="n"/>
    </row>
    <row r="3511">
      <c r="T3511" s="50" t="n"/>
    </row>
    <row r="3512">
      <c r="T3512" s="50" t="n"/>
    </row>
    <row r="3513">
      <c r="T3513" s="50" t="n"/>
    </row>
    <row r="3514">
      <c r="T3514" s="50" t="n"/>
    </row>
    <row r="3515">
      <c r="T3515" s="50" t="n"/>
    </row>
    <row r="3516">
      <c r="T3516" s="50" t="n"/>
    </row>
    <row r="3517">
      <c r="T3517" s="50" t="n"/>
    </row>
    <row r="3518">
      <c r="T3518" s="50" t="n"/>
    </row>
    <row r="3519">
      <c r="T3519" s="50" t="n"/>
    </row>
    <row r="3520">
      <c r="T3520" s="50" t="n"/>
    </row>
    <row r="3521">
      <c r="T3521" s="50" t="n"/>
    </row>
    <row r="3522">
      <c r="T3522" s="50" t="n"/>
    </row>
    <row r="3523">
      <c r="T3523" s="50" t="n"/>
    </row>
    <row r="3524">
      <c r="T3524" s="50" t="n"/>
    </row>
    <row r="3525">
      <c r="T3525" s="50" t="n"/>
    </row>
    <row r="3526">
      <c r="T3526" s="50" t="n"/>
    </row>
    <row r="3527">
      <c r="T3527" s="50" t="n"/>
    </row>
    <row r="3528">
      <c r="T3528" s="50" t="n"/>
    </row>
    <row r="3529">
      <c r="T3529" s="50" t="n"/>
    </row>
    <row r="3530">
      <c r="T3530" s="50" t="n"/>
    </row>
    <row r="3531">
      <c r="T3531" s="50" t="n"/>
    </row>
    <row r="3532">
      <c r="T3532" s="50" t="n"/>
    </row>
    <row r="3533">
      <c r="T3533" s="50" t="n"/>
    </row>
    <row r="3534">
      <c r="T3534" s="50" t="n"/>
    </row>
    <row r="3535">
      <c r="T3535" s="50" t="n"/>
    </row>
    <row r="3536">
      <c r="T3536" s="50" t="n"/>
    </row>
    <row r="3537">
      <c r="T3537" s="50" t="n"/>
    </row>
    <row r="3538">
      <c r="T3538" s="50" t="n"/>
    </row>
    <row r="3539">
      <c r="T3539" s="50" t="n"/>
    </row>
    <row r="3540">
      <c r="T3540" s="50" t="n"/>
    </row>
    <row r="3541">
      <c r="T3541" s="50" t="n"/>
    </row>
    <row r="3542">
      <c r="T3542" s="50" t="n"/>
    </row>
    <row r="3543">
      <c r="T3543" s="50" t="n"/>
    </row>
    <row r="3544">
      <c r="T3544" s="50" t="n"/>
    </row>
    <row r="3545">
      <c r="T3545" s="50" t="n"/>
    </row>
    <row r="3546">
      <c r="T3546" s="50" t="n"/>
    </row>
    <row r="3547">
      <c r="T3547" s="50" t="n"/>
    </row>
    <row r="3548">
      <c r="T3548" s="50" t="n"/>
    </row>
    <row r="3549">
      <c r="T3549" s="50" t="n"/>
    </row>
    <row r="3550">
      <c r="T3550" s="50" t="n"/>
    </row>
    <row r="3551">
      <c r="T3551" s="50" t="n"/>
    </row>
    <row r="3552">
      <c r="T3552" s="50" t="n"/>
    </row>
    <row r="3553">
      <c r="T3553" s="50" t="n"/>
    </row>
    <row r="3554">
      <c r="T3554" s="50" t="n"/>
    </row>
    <row r="3555">
      <c r="T3555" s="50" t="n"/>
    </row>
    <row r="3556">
      <c r="T3556" s="50" t="n"/>
    </row>
    <row r="3557">
      <c r="T3557" s="50" t="n"/>
    </row>
    <row r="3558">
      <c r="T3558" s="50" t="n"/>
    </row>
    <row r="3559">
      <c r="T3559" s="50" t="n"/>
    </row>
    <row r="3560">
      <c r="T3560" s="50" t="n"/>
    </row>
    <row r="3561">
      <c r="T3561" s="50" t="n"/>
    </row>
    <row r="3562">
      <c r="T3562" s="50" t="n"/>
    </row>
    <row r="3563">
      <c r="T3563" s="50" t="n"/>
    </row>
    <row r="3564">
      <c r="T3564" s="50" t="n"/>
    </row>
    <row r="3565">
      <c r="T3565" s="50" t="n"/>
    </row>
    <row r="3566">
      <c r="T3566" s="50" t="n"/>
    </row>
    <row r="3567">
      <c r="T3567" s="50" t="n"/>
    </row>
    <row r="3568">
      <c r="T3568" s="50" t="n"/>
    </row>
    <row r="3569">
      <c r="T3569" s="50" t="n"/>
    </row>
    <row r="3570">
      <c r="T3570" s="50" t="n"/>
    </row>
    <row r="3571">
      <c r="T3571" s="50" t="n"/>
    </row>
    <row r="3572">
      <c r="T3572" s="50" t="n"/>
    </row>
    <row r="3573">
      <c r="T3573" s="50" t="n"/>
    </row>
    <row r="3574">
      <c r="T3574" s="50" t="n"/>
    </row>
    <row r="3575">
      <c r="T3575" s="50" t="n"/>
    </row>
    <row r="3576">
      <c r="T3576" s="50" t="n"/>
    </row>
    <row r="3577">
      <c r="T3577" s="50" t="n"/>
    </row>
    <row r="3578">
      <c r="T3578" s="50" t="n"/>
    </row>
    <row r="3579">
      <c r="T3579" s="50" t="n"/>
    </row>
    <row r="3580">
      <c r="T3580" s="50" t="n"/>
    </row>
    <row r="3581">
      <c r="T3581" s="50" t="n"/>
    </row>
    <row r="3582">
      <c r="T3582" s="50" t="n"/>
    </row>
    <row r="3583">
      <c r="T3583" s="50" t="n"/>
    </row>
    <row r="3584">
      <c r="T3584" s="50" t="n"/>
    </row>
    <row r="3585">
      <c r="T3585" s="50" t="n"/>
    </row>
    <row r="3586">
      <c r="T3586" s="50" t="n"/>
    </row>
    <row r="3587">
      <c r="T3587" s="50" t="n"/>
    </row>
    <row r="3588">
      <c r="T3588" s="50" t="n"/>
    </row>
    <row r="3589">
      <c r="T3589" s="50" t="n"/>
    </row>
    <row r="3590">
      <c r="T3590" s="50" t="n"/>
    </row>
    <row r="3591">
      <c r="T3591" s="50" t="n"/>
    </row>
    <row r="3592">
      <c r="T3592" s="50" t="n"/>
    </row>
    <row r="3593">
      <c r="T3593" s="50" t="n"/>
    </row>
    <row r="3594">
      <c r="T3594" s="50" t="n"/>
    </row>
    <row r="3595">
      <c r="T3595" s="50" t="n"/>
    </row>
    <row r="3596">
      <c r="T3596" s="50" t="n"/>
    </row>
    <row r="3597">
      <c r="T3597" s="50" t="n"/>
    </row>
    <row r="3598">
      <c r="T3598" s="50" t="n"/>
    </row>
    <row r="3599">
      <c r="T3599" s="50" t="n"/>
    </row>
    <row r="3600">
      <c r="T3600" s="50" t="n"/>
    </row>
    <row r="3601">
      <c r="T3601" s="50" t="n"/>
    </row>
    <row r="3602">
      <c r="T3602" s="50" t="n"/>
    </row>
    <row r="3603">
      <c r="T3603" s="50" t="n"/>
    </row>
    <row r="3604">
      <c r="T3604" s="50" t="n"/>
    </row>
    <row r="3605">
      <c r="T3605" s="50" t="n"/>
    </row>
    <row r="3606">
      <c r="T3606" s="50" t="n"/>
    </row>
    <row r="3607">
      <c r="T3607" s="50" t="n"/>
    </row>
    <row r="3608">
      <c r="T3608" s="50" t="n"/>
    </row>
    <row r="3609">
      <c r="T3609" s="50" t="n"/>
    </row>
    <row r="3610">
      <c r="T3610" s="50" t="n"/>
    </row>
    <row r="3611">
      <c r="T3611" s="50" t="n"/>
    </row>
    <row r="3612">
      <c r="T3612" s="50" t="n"/>
    </row>
    <row r="3613">
      <c r="T3613" s="50" t="n"/>
    </row>
    <row r="3614">
      <c r="T3614" s="50" t="n"/>
    </row>
    <row r="3615">
      <c r="T3615" s="50" t="n"/>
    </row>
    <row r="3616">
      <c r="T3616" s="50" t="n"/>
    </row>
    <row r="3617">
      <c r="T3617" s="50" t="n"/>
    </row>
    <row r="3618">
      <c r="T3618" s="50" t="n"/>
    </row>
    <row r="3619">
      <c r="T3619" s="50" t="n"/>
    </row>
    <row r="3620">
      <c r="T3620" s="50" t="n"/>
    </row>
    <row r="3621">
      <c r="T3621" s="50" t="n"/>
    </row>
    <row r="3622">
      <c r="T3622" s="50" t="n"/>
    </row>
    <row r="3623">
      <c r="T3623" s="50" t="n"/>
    </row>
    <row r="3624">
      <c r="T3624" s="50" t="n"/>
    </row>
    <row r="3625">
      <c r="T3625" s="50" t="n"/>
    </row>
    <row r="3626">
      <c r="T3626" s="50" t="n"/>
    </row>
    <row r="3627">
      <c r="T3627" s="50" t="n"/>
    </row>
    <row r="3628">
      <c r="T3628" s="50" t="n"/>
    </row>
    <row r="3629">
      <c r="T3629" s="50" t="n"/>
    </row>
    <row r="3630">
      <c r="T3630" s="50" t="n"/>
    </row>
    <row r="3631">
      <c r="T3631" s="50" t="n"/>
    </row>
    <row r="3632">
      <c r="T3632" s="50" t="n"/>
    </row>
    <row r="3633">
      <c r="T3633" s="50" t="n"/>
    </row>
    <row r="3634">
      <c r="T3634" s="50" t="n"/>
    </row>
    <row r="3635">
      <c r="T3635" s="50" t="n"/>
    </row>
    <row r="3636">
      <c r="T3636" s="50" t="n"/>
    </row>
    <row r="3637">
      <c r="T3637" s="50" t="n"/>
    </row>
    <row r="3638">
      <c r="T3638" s="50" t="n"/>
    </row>
    <row r="3639">
      <c r="T3639" s="50" t="n"/>
    </row>
    <row r="3640">
      <c r="T3640" s="50" t="n"/>
    </row>
    <row r="3641">
      <c r="T3641" s="50" t="n"/>
    </row>
    <row r="3642">
      <c r="T3642" s="50" t="n"/>
    </row>
    <row r="3643">
      <c r="T3643" s="50" t="n"/>
    </row>
    <row r="3644">
      <c r="T3644" s="50" t="n"/>
    </row>
    <row r="3645">
      <c r="T3645" s="50" t="n"/>
    </row>
    <row r="3646">
      <c r="T3646" s="50" t="n"/>
    </row>
    <row r="3647">
      <c r="T3647" s="50" t="n"/>
    </row>
    <row r="3648">
      <c r="T3648" s="50" t="n"/>
    </row>
    <row r="3649">
      <c r="T3649" s="50" t="n"/>
    </row>
    <row r="3650">
      <c r="T3650" s="50" t="n"/>
    </row>
    <row r="3651">
      <c r="T3651" s="50" t="n"/>
    </row>
    <row r="3652">
      <c r="T3652" s="50" t="n"/>
    </row>
    <row r="3653">
      <c r="T3653" s="50" t="n"/>
    </row>
    <row r="3654">
      <c r="T3654" s="50" t="n"/>
    </row>
    <row r="3655">
      <c r="T3655" s="50" t="n"/>
    </row>
    <row r="3656">
      <c r="T3656" s="50" t="n"/>
    </row>
    <row r="3657">
      <c r="T3657" s="50" t="n"/>
    </row>
    <row r="3658">
      <c r="T3658" s="50" t="n"/>
    </row>
    <row r="3659">
      <c r="T3659" s="50" t="n"/>
    </row>
    <row r="3660">
      <c r="T3660" s="50" t="n"/>
    </row>
    <row r="3661">
      <c r="T3661" s="50" t="n"/>
    </row>
    <row r="3662">
      <c r="T3662" s="50" t="n"/>
    </row>
    <row r="3663">
      <c r="T3663" s="50" t="n"/>
    </row>
    <row r="3664">
      <c r="T3664" s="50" t="n"/>
    </row>
    <row r="3665">
      <c r="T3665" s="50" t="n"/>
    </row>
    <row r="3666">
      <c r="T3666" s="50" t="n"/>
    </row>
    <row r="3667">
      <c r="T3667" s="50" t="n"/>
    </row>
    <row r="3668">
      <c r="T3668" s="50" t="n"/>
    </row>
    <row r="3669">
      <c r="T3669" s="50" t="n"/>
    </row>
    <row r="3670">
      <c r="T3670" s="50" t="n"/>
    </row>
    <row r="3671">
      <c r="T3671" s="50" t="n"/>
    </row>
    <row r="3672">
      <c r="T3672" s="50" t="n"/>
    </row>
    <row r="3673">
      <c r="T3673" s="50" t="n"/>
    </row>
    <row r="3674">
      <c r="T3674" s="50" t="n"/>
    </row>
    <row r="3675">
      <c r="T3675" s="50" t="n"/>
    </row>
    <row r="3676">
      <c r="T3676" s="50" t="n"/>
    </row>
    <row r="3677">
      <c r="T3677" s="50" t="n"/>
    </row>
    <row r="3678">
      <c r="T3678" s="50" t="n"/>
    </row>
    <row r="3679">
      <c r="T3679" s="50" t="n"/>
    </row>
    <row r="3680">
      <c r="T3680" s="50" t="n"/>
    </row>
    <row r="3681">
      <c r="T3681" s="50" t="n"/>
    </row>
    <row r="3682">
      <c r="T3682" s="50" t="n"/>
    </row>
    <row r="3683">
      <c r="T3683" s="50" t="n"/>
    </row>
    <row r="3684">
      <c r="T3684" s="50" t="n"/>
    </row>
    <row r="3685">
      <c r="T3685" s="50" t="n"/>
    </row>
    <row r="3686">
      <c r="T3686" s="50" t="n"/>
    </row>
    <row r="3687">
      <c r="T3687" s="50" t="n"/>
    </row>
    <row r="3688">
      <c r="T3688" s="50" t="n"/>
    </row>
    <row r="3689">
      <c r="T3689" s="50" t="n"/>
    </row>
    <row r="3690">
      <c r="T3690" s="50" t="n"/>
    </row>
    <row r="3691">
      <c r="T3691" s="50" t="n"/>
    </row>
    <row r="3692">
      <c r="T3692" s="50" t="n"/>
    </row>
    <row r="3693">
      <c r="T3693" s="50" t="n"/>
    </row>
    <row r="3694">
      <c r="T3694" s="50" t="n"/>
    </row>
    <row r="3695">
      <c r="T3695" s="50" t="n"/>
    </row>
    <row r="3696">
      <c r="T3696" s="50" t="n"/>
    </row>
    <row r="3697">
      <c r="T3697" s="50" t="n"/>
    </row>
    <row r="3698">
      <c r="T3698" s="50" t="n"/>
    </row>
    <row r="3699">
      <c r="T3699" s="50" t="n"/>
    </row>
    <row r="3700">
      <c r="T3700" s="50" t="n"/>
    </row>
    <row r="3701">
      <c r="T3701" s="50" t="n"/>
    </row>
    <row r="3702">
      <c r="T3702" s="50" t="n"/>
    </row>
    <row r="3703">
      <c r="T3703" s="50" t="n"/>
    </row>
    <row r="3704">
      <c r="T3704" s="50" t="n"/>
    </row>
    <row r="3705">
      <c r="T3705" s="50" t="n"/>
    </row>
    <row r="3706">
      <c r="T3706" s="50" t="n"/>
    </row>
    <row r="3707">
      <c r="T3707" s="50" t="n"/>
    </row>
    <row r="3708">
      <c r="T3708" s="50" t="n"/>
    </row>
    <row r="3709">
      <c r="T3709" s="50" t="n"/>
    </row>
    <row r="3710">
      <c r="T3710" s="50" t="n"/>
    </row>
    <row r="3711">
      <c r="T3711" s="50" t="n"/>
    </row>
    <row r="3712">
      <c r="T3712" s="50" t="n"/>
    </row>
    <row r="3713">
      <c r="T3713" s="50" t="n"/>
    </row>
    <row r="3714">
      <c r="T3714" s="50" t="n"/>
    </row>
    <row r="3715">
      <c r="T3715" s="50" t="n"/>
    </row>
    <row r="3716">
      <c r="T3716" s="50" t="n"/>
    </row>
    <row r="3717">
      <c r="T3717" s="50" t="n"/>
    </row>
    <row r="3718">
      <c r="T3718" s="50" t="n"/>
    </row>
    <row r="3719">
      <c r="T3719" s="50" t="n"/>
    </row>
    <row r="3720">
      <c r="T3720" s="50" t="n"/>
    </row>
    <row r="3721">
      <c r="T3721" s="50" t="n"/>
    </row>
    <row r="3722">
      <c r="T3722" s="50" t="n"/>
    </row>
    <row r="3723">
      <c r="T3723" s="50" t="n"/>
    </row>
    <row r="3724">
      <c r="T3724" s="50" t="n"/>
    </row>
    <row r="3725">
      <c r="T3725" s="50" t="n"/>
    </row>
    <row r="3726">
      <c r="T3726" s="50" t="n"/>
    </row>
    <row r="3727">
      <c r="T3727" s="50" t="n"/>
    </row>
    <row r="3728">
      <c r="T3728" s="50" t="n"/>
    </row>
    <row r="3729">
      <c r="T3729" s="50" t="n"/>
    </row>
    <row r="3730">
      <c r="T3730" s="50" t="n"/>
    </row>
    <row r="3731">
      <c r="T3731" s="50" t="n"/>
    </row>
    <row r="3732">
      <c r="T3732" s="50" t="n"/>
    </row>
    <row r="3733">
      <c r="T3733" s="50" t="n"/>
    </row>
    <row r="3734">
      <c r="T3734" s="50" t="n"/>
    </row>
    <row r="3735">
      <c r="T3735" s="50" t="n"/>
    </row>
    <row r="3736">
      <c r="T3736" s="50" t="n"/>
    </row>
    <row r="3737">
      <c r="T3737" s="50" t="n"/>
    </row>
    <row r="3738">
      <c r="T3738" s="50" t="n"/>
    </row>
    <row r="3739">
      <c r="T3739" s="50" t="n"/>
    </row>
    <row r="3740">
      <c r="T3740" s="50" t="n"/>
    </row>
    <row r="3741">
      <c r="T3741" s="50" t="n"/>
    </row>
    <row r="3742">
      <c r="T3742" s="50" t="n"/>
    </row>
    <row r="3743">
      <c r="T3743" s="50" t="n"/>
    </row>
    <row r="3744">
      <c r="T3744" s="50" t="n"/>
    </row>
    <row r="3745">
      <c r="T3745" s="50" t="n"/>
    </row>
    <row r="3746">
      <c r="T3746" s="50" t="n"/>
    </row>
    <row r="3747">
      <c r="T3747" s="50" t="n"/>
    </row>
    <row r="3748">
      <c r="T3748" s="50" t="n"/>
    </row>
    <row r="3749">
      <c r="T3749" s="50" t="n"/>
    </row>
    <row r="3750">
      <c r="T3750" s="50" t="n"/>
    </row>
    <row r="3751">
      <c r="T3751" s="50" t="n"/>
    </row>
    <row r="3752">
      <c r="T3752" s="50" t="n"/>
    </row>
    <row r="3753">
      <c r="T3753" s="50" t="n"/>
    </row>
    <row r="3754">
      <c r="T3754" s="50" t="n"/>
    </row>
    <row r="3755">
      <c r="T3755" s="50" t="n"/>
    </row>
    <row r="3756">
      <c r="T3756" s="50" t="n"/>
    </row>
    <row r="3757">
      <c r="T3757" s="50" t="n"/>
    </row>
    <row r="3758">
      <c r="T3758" s="50" t="n"/>
    </row>
    <row r="3759">
      <c r="T3759" s="50" t="n"/>
    </row>
    <row r="3760">
      <c r="T3760" s="50" t="n"/>
    </row>
    <row r="3761">
      <c r="T3761" s="50" t="n"/>
    </row>
    <row r="3762">
      <c r="T3762" s="50" t="n"/>
    </row>
    <row r="3763">
      <c r="T3763" s="50" t="n"/>
    </row>
    <row r="3764">
      <c r="T3764" s="50" t="n"/>
    </row>
    <row r="3765">
      <c r="T3765" s="50" t="n"/>
    </row>
    <row r="3766">
      <c r="T3766" s="50" t="n"/>
    </row>
    <row r="3767">
      <c r="T3767" s="50" t="n"/>
    </row>
    <row r="3768">
      <c r="T3768" s="50" t="n"/>
    </row>
    <row r="3769">
      <c r="T3769" s="50" t="n"/>
    </row>
    <row r="3770">
      <c r="T3770" s="50" t="n"/>
    </row>
    <row r="3771">
      <c r="T3771" s="50" t="n"/>
    </row>
    <row r="3772">
      <c r="T3772" s="50" t="n"/>
    </row>
    <row r="3773">
      <c r="T3773" s="50" t="n"/>
    </row>
    <row r="3774">
      <c r="T3774" s="50" t="n"/>
    </row>
    <row r="3775">
      <c r="T3775" s="50" t="n"/>
    </row>
    <row r="3776">
      <c r="T3776" s="50" t="n"/>
    </row>
    <row r="3777">
      <c r="T3777" s="50" t="n"/>
    </row>
    <row r="3778">
      <c r="T3778" s="50" t="n"/>
    </row>
    <row r="3779">
      <c r="T3779" s="50" t="n"/>
    </row>
    <row r="3780">
      <c r="T3780" s="50" t="n"/>
    </row>
    <row r="3781">
      <c r="T3781" s="50" t="n"/>
    </row>
    <row r="3782">
      <c r="T3782" s="50" t="n"/>
    </row>
    <row r="3783">
      <c r="T3783" s="50" t="n"/>
    </row>
    <row r="3784">
      <c r="T3784" s="50" t="n"/>
    </row>
    <row r="3785">
      <c r="T3785" s="50" t="n"/>
    </row>
    <row r="3786">
      <c r="T3786" s="50" t="n"/>
    </row>
    <row r="3787">
      <c r="T3787" s="50" t="n"/>
    </row>
    <row r="3788">
      <c r="T3788" s="50" t="n"/>
    </row>
    <row r="3789">
      <c r="T3789" s="50" t="n"/>
    </row>
    <row r="3790">
      <c r="T3790" s="50" t="n"/>
    </row>
    <row r="3791">
      <c r="T3791" s="50" t="n"/>
    </row>
    <row r="3792">
      <c r="T3792" s="50" t="n"/>
    </row>
    <row r="3793">
      <c r="T3793" s="50" t="n"/>
    </row>
    <row r="3794">
      <c r="T3794" s="50" t="n"/>
    </row>
    <row r="3795">
      <c r="T3795" s="50" t="n"/>
    </row>
    <row r="3796">
      <c r="T3796" s="50" t="n"/>
    </row>
    <row r="3797">
      <c r="T3797" s="50" t="n"/>
    </row>
    <row r="3798">
      <c r="T3798" s="50" t="n"/>
    </row>
    <row r="3799">
      <c r="T3799" s="50" t="n"/>
    </row>
    <row r="3800">
      <c r="T3800" s="50" t="n"/>
    </row>
    <row r="3801">
      <c r="T3801" s="50" t="n"/>
    </row>
    <row r="3802">
      <c r="T3802" s="50" t="n"/>
    </row>
    <row r="3803">
      <c r="T3803" s="50" t="n"/>
    </row>
    <row r="3804">
      <c r="T3804" s="50" t="n"/>
    </row>
    <row r="3805">
      <c r="T3805" s="50" t="n"/>
    </row>
    <row r="3806">
      <c r="T3806" s="50" t="n"/>
    </row>
    <row r="3807">
      <c r="T3807" s="50" t="n"/>
    </row>
    <row r="3808">
      <c r="T3808" s="50" t="n"/>
    </row>
    <row r="3809">
      <c r="T3809" s="50" t="n"/>
    </row>
    <row r="3810">
      <c r="T3810" s="50" t="n"/>
    </row>
    <row r="3811">
      <c r="T3811" s="50" t="n"/>
    </row>
    <row r="3812">
      <c r="T3812" s="50" t="n"/>
    </row>
    <row r="3813">
      <c r="T3813" s="50" t="n"/>
    </row>
    <row r="3814">
      <c r="T3814" s="50" t="n"/>
    </row>
    <row r="3815">
      <c r="T3815" s="50" t="n"/>
    </row>
    <row r="3816">
      <c r="T3816" s="50" t="n"/>
    </row>
    <row r="3817">
      <c r="T3817" s="50" t="n"/>
    </row>
    <row r="3818">
      <c r="T3818" s="50" t="n"/>
    </row>
    <row r="3819">
      <c r="T3819" s="50" t="n"/>
    </row>
    <row r="3820">
      <c r="T3820" s="50" t="n"/>
    </row>
    <row r="3821">
      <c r="T3821" s="50" t="n"/>
    </row>
    <row r="3822">
      <c r="T3822" s="50" t="n"/>
    </row>
    <row r="3823">
      <c r="T3823" s="50" t="n"/>
    </row>
    <row r="3824">
      <c r="T3824" s="50" t="n"/>
    </row>
    <row r="3825">
      <c r="T3825" s="50" t="n"/>
    </row>
    <row r="3826">
      <c r="T3826" s="50" t="n"/>
    </row>
    <row r="3827">
      <c r="T3827" s="50" t="n"/>
    </row>
    <row r="3828">
      <c r="T3828" s="50" t="n"/>
    </row>
    <row r="3829">
      <c r="T3829" s="50" t="n"/>
    </row>
    <row r="3830">
      <c r="T3830" s="50" t="n"/>
    </row>
    <row r="3831">
      <c r="T3831" s="50" t="n"/>
    </row>
    <row r="3832">
      <c r="T3832" s="50" t="n"/>
    </row>
    <row r="3833">
      <c r="T3833" s="50" t="n"/>
    </row>
    <row r="3834">
      <c r="T3834" s="50" t="n"/>
    </row>
    <row r="3835">
      <c r="T3835" s="50" t="n"/>
    </row>
    <row r="3836">
      <c r="T3836" s="50" t="n"/>
    </row>
    <row r="3837">
      <c r="T3837" s="50" t="n"/>
    </row>
    <row r="3838">
      <c r="T3838" s="50" t="n"/>
    </row>
    <row r="3839">
      <c r="T3839" s="50" t="n"/>
    </row>
    <row r="3840">
      <c r="T3840" s="50" t="n"/>
    </row>
    <row r="3841">
      <c r="T3841" s="50" t="n"/>
    </row>
    <row r="3842">
      <c r="T3842" s="50" t="n"/>
    </row>
    <row r="3843">
      <c r="T3843" s="50" t="n"/>
    </row>
    <row r="3844">
      <c r="T3844" s="50" t="n"/>
    </row>
    <row r="3845">
      <c r="T3845" s="50" t="n"/>
    </row>
    <row r="3846">
      <c r="T3846" s="50" t="n"/>
    </row>
    <row r="3847">
      <c r="T3847" s="50" t="n"/>
    </row>
    <row r="3848">
      <c r="T3848" s="50" t="n"/>
    </row>
    <row r="3849">
      <c r="T3849" s="50" t="n"/>
    </row>
    <row r="3850">
      <c r="T3850" s="50" t="n"/>
    </row>
    <row r="3851">
      <c r="T3851" s="50" t="n"/>
    </row>
    <row r="3852">
      <c r="T3852" s="50" t="n"/>
    </row>
    <row r="3853">
      <c r="T3853" s="50" t="n"/>
    </row>
    <row r="3854">
      <c r="T3854" s="50" t="n"/>
    </row>
    <row r="3855">
      <c r="T3855" s="50" t="n"/>
    </row>
    <row r="3856">
      <c r="T3856" s="50" t="n"/>
    </row>
    <row r="3857">
      <c r="T3857" s="50" t="n"/>
    </row>
    <row r="3858">
      <c r="T3858" s="50" t="n"/>
    </row>
    <row r="3859">
      <c r="T3859" s="50" t="n"/>
    </row>
    <row r="3860">
      <c r="T3860" s="50" t="n"/>
    </row>
    <row r="3861">
      <c r="T3861" s="50" t="n"/>
    </row>
    <row r="3862">
      <c r="T3862" s="50" t="n"/>
    </row>
    <row r="3863">
      <c r="T3863" s="50" t="n"/>
    </row>
    <row r="3864">
      <c r="T3864" s="50" t="n"/>
    </row>
    <row r="3865">
      <c r="T3865" s="50" t="n"/>
    </row>
    <row r="3866">
      <c r="T3866" s="50" t="n"/>
    </row>
    <row r="3867">
      <c r="T3867" s="50" t="n"/>
    </row>
    <row r="3868">
      <c r="T3868" s="50" t="n"/>
    </row>
    <row r="3869">
      <c r="T3869" s="50" t="n"/>
    </row>
    <row r="3870">
      <c r="T3870" s="50" t="n"/>
    </row>
    <row r="3871">
      <c r="T3871" s="50" t="n"/>
    </row>
    <row r="3872">
      <c r="T3872" s="50" t="n"/>
    </row>
    <row r="3873">
      <c r="T3873" s="50" t="n"/>
    </row>
    <row r="3874">
      <c r="T3874" s="50" t="n"/>
    </row>
    <row r="3875">
      <c r="T3875" s="50" t="n"/>
    </row>
    <row r="3876">
      <c r="T3876" s="50" t="n"/>
    </row>
    <row r="3877">
      <c r="T3877" s="50" t="n"/>
    </row>
    <row r="3878">
      <c r="T3878" s="50" t="n"/>
    </row>
    <row r="3879">
      <c r="T3879" s="50" t="n"/>
    </row>
    <row r="3880">
      <c r="T3880" s="50" t="n"/>
    </row>
    <row r="3881">
      <c r="T3881" s="50" t="n"/>
    </row>
    <row r="3882">
      <c r="T3882" s="50" t="n"/>
    </row>
    <row r="3883">
      <c r="T3883" s="50" t="n"/>
    </row>
    <row r="3884">
      <c r="T3884" s="50" t="n"/>
    </row>
    <row r="3885">
      <c r="T3885" s="50" t="n"/>
    </row>
    <row r="3886">
      <c r="T3886" s="50" t="n"/>
    </row>
    <row r="3887">
      <c r="T3887" s="50" t="n"/>
    </row>
    <row r="3888">
      <c r="T3888" s="50" t="n"/>
    </row>
    <row r="3889">
      <c r="T3889" s="50" t="n"/>
    </row>
    <row r="3890">
      <c r="T3890" s="50" t="n"/>
    </row>
    <row r="3891">
      <c r="T3891" s="50" t="n"/>
    </row>
    <row r="3892">
      <c r="T3892" s="50" t="n"/>
    </row>
    <row r="3893">
      <c r="T3893" s="50" t="n"/>
    </row>
    <row r="3894">
      <c r="T3894" s="50" t="n"/>
    </row>
    <row r="3895">
      <c r="T3895" s="50" t="n"/>
    </row>
    <row r="3896">
      <c r="T3896" s="50" t="n"/>
    </row>
    <row r="3897">
      <c r="T3897" s="50" t="n"/>
    </row>
    <row r="3898">
      <c r="T3898" s="50" t="n"/>
    </row>
    <row r="3899">
      <c r="T3899" s="50" t="n"/>
    </row>
    <row r="3900">
      <c r="T3900" s="50" t="n"/>
    </row>
    <row r="3901">
      <c r="T3901" s="50" t="n"/>
    </row>
    <row r="3902">
      <c r="T3902" s="50" t="n"/>
    </row>
    <row r="3903">
      <c r="T3903" s="50" t="n"/>
    </row>
    <row r="3904">
      <c r="T3904" s="50" t="n"/>
    </row>
    <row r="3905">
      <c r="T3905" s="50" t="n"/>
    </row>
    <row r="3906">
      <c r="T3906" s="50" t="n"/>
    </row>
    <row r="3907">
      <c r="T3907" s="50" t="n"/>
    </row>
    <row r="3908">
      <c r="T3908" s="50" t="n"/>
    </row>
    <row r="3909">
      <c r="T3909" s="50" t="n"/>
    </row>
    <row r="3910">
      <c r="T3910" s="50" t="n"/>
    </row>
    <row r="3911">
      <c r="T3911" s="50" t="n"/>
    </row>
    <row r="3912">
      <c r="T3912" s="50" t="n"/>
    </row>
    <row r="3913">
      <c r="T3913" s="50" t="n"/>
    </row>
    <row r="3914">
      <c r="T3914" s="50" t="n"/>
    </row>
    <row r="3915">
      <c r="T3915" s="50" t="n"/>
    </row>
    <row r="3916">
      <c r="T3916" s="50" t="n"/>
    </row>
    <row r="3917">
      <c r="T3917" s="50" t="n"/>
    </row>
    <row r="3918">
      <c r="T3918" s="50" t="n"/>
    </row>
    <row r="3919">
      <c r="T3919" s="50" t="n"/>
    </row>
    <row r="3920">
      <c r="T3920" s="50" t="n"/>
    </row>
    <row r="3921">
      <c r="T3921" s="50" t="n"/>
    </row>
    <row r="3922">
      <c r="T3922" s="50" t="n"/>
    </row>
    <row r="3923">
      <c r="T3923" s="50" t="n"/>
    </row>
    <row r="3924">
      <c r="T3924" s="50" t="n"/>
    </row>
    <row r="3925">
      <c r="T3925" s="50" t="n"/>
    </row>
    <row r="3926">
      <c r="T3926" s="50" t="n"/>
    </row>
    <row r="3927">
      <c r="T3927" s="50" t="n"/>
    </row>
    <row r="3928">
      <c r="T3928" s="50" t="n"/>
    </row>
    <row r="3929">
      <c r="T3929" s="50" t="n"/>
    </row>
    <row r="3930">
      <c r="T3930" s="50" t="n"/>
    </row>
    <row r="3931">
      <c r="T3931" s="50" t="n"/>
    </row>
    <row r="3932">
      <c r="T3932" s="50" t="n"/>
    </row>
    <row r="3933">
      <c r="T3933" s="50" t="n"/>
    </row>
    <row r="3934">
      <c r="T3934" s="50" t="n"/>
    </row>
    <row r="3935">
      <c r="T3935" s="50" t="n"/>
    </row>
    <row r="3936">
      <c r="T3936" s="50" t="n"/>
    </row>
    <row r="3937">
      <c r="T3937" s="50" t="n"/>
    </row>
    <row r="3938">
      <c r="T3938" s="50" t="n"/>
    </row>
    <row r="3939">
      <c r="T3939" s="50" t="n"/>
    </row>
    <row r="3940">
      <c r="T3940" s="50" t="n"/>
    </row>
    <row r="3941">
      <c r="T3941" s="50" t="n"/>
    </row>
    <row r="3942">
      <c r="T3942" s="50" t="n"/>
    </row>
    <row r="3943">
      <c r="T3943" s="50" t="n"/>
    </row>
    <row r="3944">
      <c r="T3944" s="50" t="n"/>
    </row>
    <row r="3945">
      <c r="T3945" s="50" t="n"/>
    </row>
    <row r="3946">
      <c r="T3946" s="50" t="n"/>
    </row>
    <row r="3947">
      <c r="T3947" s="50" t="n"/>
    </row>
    <row r="3948">
      <c r="T3948" s="50" t="n"/>
    </row>
    <row r="3949">
      <c r="T3949" s="50" t="n"/>
    </row>
    <row r="3950">
      <c r="T3950" s="50" t="n"/>
    </row>
    <row r="3951">
      <c r="T3951" s="50" t="n"/>
    </row>
    <row r="3952">
      <c r="T3952" s="50" t="n"/>
    </row>
    <row r="3953">
      <c r="T3953" s="50" t="n"/>
    </row>
    <row r="3954">
      <c r="T3954" s="50" t="n"/>
    </row>
    <row r="3955">
      <c r="T3955" s="50" t="n"/>
    </row>
    <row r="3956">
      <c r="T3956" s="50" t="n"/>
    </row>
    <row r="3957">
      <c r="T3957" s="50" t="n"/>
    </row>
    <row r="3958">
      <c r="T3958" s="50" t="n"/>
    </row>
    <row r="3959">
      <c r="T3959" s="50" t="n"/>
    </row>
    <row r="3960">
      <c r="T3960" s="50" t="n"/>
    </row>
    <row r="3961">
      <c r="T3961" s="50" t="n"/>
    </row>
    <row r="3962">
      <c r="T3962" s="50" t="n"/>
    </row>
    <row r="3963">
      <c r="T3963" s="50" t="n"/>
    </row>
    <row r="3964">
      <c r="T3964" s="50" t="n"/>
    </row>
    <row r="3965">
      <c r="T3965" s="50" t="n"/>
    </row>
    <row r="3966">
      <c r="T3966" s="50" t="n"/>
    </row>
    <row r="3967">
      <c r="T3967" s="50" t="n"/>
    </row>
    <row r="3968">
      <c r="T3968" s="50" t="n"/>
    </row>
    <row r="3969">
      <c r="T3969" s="50" t="n"/>
    </row>
    <row r="3970">
      <c r="T3970" s="50" t="n"/>
    </row>
    <row r="3971">
      <c r="T3971" s="50" t="n"/>
    </row>
    <row r="3972">
      <c r="T3972" s="50" t="n"/>
    </row>
    <row r="3973">
      <c r="T3973" s="50" t="n"/>
    </row>
    <row r="3974">
      <c r="T3974" s="50" t="n"/>
    </row>
    <row r="3975">
      <c r="T3975" s="50" t="n"/>
    </row>
    <row r="3976">
      <c r="T3976" s="50" t="n"/>
    </row>
    <row r="3977">
      <c r="T3977" s="50" t="n"/>
    </row>
    <row r="3978">
      <c r="T3978" s="50" t="n"/>
    </row>
    <row r="3979">
      <c r="T3979" s="50" t="n"/>
    </row>
    <row r="3980">
      <c r="T3980" s="50" t="n"/>
    </row>
    <row r="3981">
      <c r="T3981" s="50" t="n"/>
    </row>
    <row r="3982">
      <c r="T3982" s="50" t="n"/>
    </row>
    <row r="3983">
      <c r="T3983" s="50" t="n"/>
    </row>
    <row r="3984">
      <c r="T3984" s="50" t="n"/>
    </row>
    <row r="3985">
      <c r="T3985" s="50" t="n"/>
    </row>
    <row r="3986">
      <c r="T3986" s="50" t="n"/>
    </row>
    <row r="3987">
      <c r="T3987" s="50" t="n"/>
    </row>
    <row r="3988">
      <c r="T3988" s="50" t="n"/>
    </row>
    <row r="3989">
      <c r="T3989" s="50" t="n"/>
    </row>
    <row r="3990">
      <c r="T3990" s="50" t="n"/>
    </row>
    <row r="3991">
      <c r="T3991" s="50" t="n"/>
    </row>
    <row r="3992">
      <c r="T3992" s="50" t="n"/>
    </row>
    <row r="3993">
      <c r="T3993" s="50" t="n"/>
    </row>
    <row r="3994">
      <c r="T3994" s="50" t="n"/>
    </row>
    <row r="3995">
      <c r="T3995" s="50" t="n"/>
    </row>
    <row r="3996">
      <c r="T3996" s="50" t="n"/>
    </row>
    <row r="3997">
      <c r="T3997" s="50" t="n"/>
    </row>
    <row r="3998">
      <c r="T3998" s="50" t="n"/>
    </row>
    <row r="3999">
      <c r="T3999" s="50" t="n"/>
    </row>
    <row r="4000">
      <c r="T4000" s="50" t="n"/>
    </row>
    <row r="4001">
      <c r="T4001" s="50" t="n"/>
    </row>
    <row r="4002">
      <c r="T4002" s="50" t="n"/>
    </row>
    <row r="4003">
      <c r="T4003" s="50" t="n"/>
    </row>
    <row r="4004">
      <c r="T4004" s="50" t="n"/>
    </row>
    <row r="4005">
      <c r="T4005" s="50" t="n"/>
    </row>
    <row r="4006">
      <c r="T4006" s="50" t="n"/>
    </row>
    <row r="4007">
      <c r="T4007" s="50" t="n"/>
    </row>
    <row r="4008">
      <c r="T4008" s="50" t="n"/>
    </row>
    <row r="4009">
      <c r="T4009" s="50" t="n"/>
    </row>
    <row r="4010">
      <c r="T4010" s="50" t="n"/>
    </row>
    <row r="4011">
      <c r="T4011" s="50" t="n"/>
    </row>
    <row r="4012">
      <c r="T4012" s="50" t="n"/>
    </row>
    <row r="4013">
      <c r="T4013" s="50" t="n"/>
    </row>
    <row r="4014">
      <c r="T4014" s="50" t="n"/>
    </row>
    <row r="4015">
      <c r="T4015" s="50" t="n"/>
    </row>
    <row r="4016">
      <c r="T4016" s="50" t="n"/>
    </row>
    <row r="4017">
      <c r="T4017" s="50" t="n"/>
    </row>
    <row r="4018">
      <c r="T4018" s="50" t="n"/>
    </row>
    <row r="4019">
      <c r="T4019" s="50" t="n"/>
    </row>
    <row r="4020">
      <c r="T4020" s="50" t="n"/>
    </row>
    <row r="4021">
      <c r="T4021" s="50" t="n"/>
    </row>
    <row r="4022">
      <c r="T4022" s="50" t="n"/>
    </row>
    <row r="4023">
      <c r="T4023" s="50" t="n"/>
    </row>
    <row r="4024">
      <c r="T4024" s="50" t="n"/>
    </row>
    <row r="4025">
      <c r="T4025" s="50" t="n"/>
    </row>
    <row r="4026">
      <c r="T4026" s="50" t="n"/>
    </row>
    <row r="4027">
      <c r="T4027" s="50" t="n"/>
    </row>
    <row r="4028">
      <c r="T4028" s="50" t="n"/>
    </row>
    <row r="4029">
      <c r="T4029" s="50" t="n"/>
    </row>
    <row r="4030">
      <c r="T4030" s="50" t="n"/>
    </row>
    <row r="4031">
      <c r="T4031" s="50" t="n"/>
    </row>
    <row r="4032">
      <c r="T4032" s="50" t="n"/>
    </row>
    <row r="4033">
      <c r="T4033" s="50" t="n"/>
    </row>
    <row r="4034">
      <c r="T4034" s="50" t="n"/>
    </row>
    <row r="4035">
      <c r="T4035" s="50" t="n"/>
    </row>
    <row r="4036">
      <c r="T4036" s="50" t="n"/>
    </row>
    <row r="4037">
      <c r="T4037" s="50" t="n"/>
    </row>
    <row r="4038">
      <c r="T4038" s="50" t="n"/>
    </row>
    <row r="4039">
      <c r="T4039" s="50" t="n"/>
    </row>
    <row r="4040">
      <c r="T4040" s="50" t="n"/>
    </row>
    <row r="4041">
      <c r="T4041" s="50" t="n"/>
    </row>
    <row r="4042">
      <c r="T4042" s="50" t="n"/>
    </row>
    <row r="4043">
      <c r="T4043" s="50" t="n"/>
    </row>
    <row r="4044">
      <c r="T4044" s="50" t="n"/>
    </row>
    <row r="4045">
      <c r="T4045" s="50" t="n"/>
    </row>
    <row r="4046">
      <c r="T4046" s="50" t="n"/>
    </row>
    <row r="4047">
      <c r="T4047" s="50" t="n"/>
    </row>
    <row r="4048">
      <c r="T4048" s="50" t="n"/>
    </row>
    <row r="4049">
      <c r="T4049" s="50" t="n"/>
    </row>
    <row r="4050">
      <c r="T4050" s="50" t="n"/>
    </row>
    <row r="4051">
      <c r="T4051" s="50" t="n"/>
    </row>
    <row r="4052">
      <c r="T4052" s="50" t="n"/>
    </row>
    <row r="4053">
      <c r="T4053" s="50" t="n"/>
    </row>
    <row r="4054">
      <c r="T4054" s="50" t="n"/>
    </row>
    <row r="4055">
      <c r="T4055" s="50" t="n"/>
    </row>
    <row r="4056">
      <c r="T4056" s="50" t="n"/>
    </row>
    <row r="4057">
      <c r="T4057" s="50" t="n"/>
    </row>
    <row r="4058">
      <c r="T4058" s="50" t="n"/>
    </row>
    <row r="4059">
      <c r="T4059" s="50" t="n"/>
    </row>
    <row r="4060">
      <c r="T4060" s="50" t="n"/>
    </row>
    <row r="4061">
      <c r="T4061" s="50" t="n"/>
    </row>
    <row r="4062">
      <c r="T4062" s="50" t="n"/>
    </row>
    <row r="4063">
      <c r="T4063" s="50" t="n"/>
    </row>
    <row r="4064">
      <c r="T4064" s="50" t="n"/>
    </row>
    <row r="4065">
      <c r="T4065" s="50" t="n"/>
    </row>
    <row r="4066">
      <c r="T4066" s="50" t="n"/>
    </row>
    <row r="4067">
      <c r="T4067" s="50" t="n"/>
    </row>
    <row r="4068">
      <c r="T4068" s="50" t="n"/>
    </row>
    <row r="4069">
      <c r="T4069" s="50" t="n"/>
    </row>
    <row r="4070">
      <c r="T4070" s="50" t="n"/>
    </row>
    <row r="4071">
      <c r="T4071" s="50" t="n"/>
    </row>
    <row r="4072">
      <c r="T4072" s="50" t="n"/>
    </row>
    <row r="4073">
      <c r="T4073" s="50" t="n"/>
    </row>
    <row r="4074">
      <c r="T4074" s="50" t="n"/>
    </row>
    <row r="4075">
      <c r="T4075" s="50" t="n"/>
    </row>
    <row r="4076">
      <c r="T4076" s="50" t="n"/>
    </row>
    <row r="4077">
      <c r="T4077" s="50" t="n"/>
    </row>
    <row r="4078">
      <c r="T4078" s="50" t="n"/>
    </row>
    <row r="4079">
      <c r="T4079" s="50" t="n"/>
    </row>
    <row r="4080">
      <c r="T4080" s="50" t="n"/>
    </row>
    <row r="4081">
      <c r="T4081" s="50" t="n"/>
    </row>
    <row r="4082">
      <c r="T4082" s="50" t="n"/>
    </row>
    <row r="4083">
      <c r="T4083" s="50" t="n"/>
    </row>
    <row r="4084">
      <c r="T4084" s="50" t="n"/>
    </row>
    <row r="4085">
      <c r="T4085" s="50" t="n"/>
    </row>
    <row r="4086">
      <c r="T4086" s="50" t="n"/>
    </row>
    <row r="4087">
      <c r="T4087" s="50" t="n"/>
    </row>
    <row r="4088">
      <c r="T4088" s="50" t="n"/>
    </row>
    <row r="4089">
      <c r="T4089" s="50" t="n"/>
    </row>
    <row r="4090">
      <c r="T4090" s="50" t="n"/>
    </row>
    <row r="4091">
      <c r="T4091" s="50" t="n"/>
    </row>
    <row r="4092">
      <c r="T4092" s="50" t="n"/>
    </row>
    <row r="4093">
      <c r="T4093" s="50" t="n"/>
    </row>
    <row r="4094">
      <c r="T4094" s="50" t="n"/>
    </row>
    <row r="4095">
      <c r="T4095" s="50" t="n"/>
    </row>
    <row r="4096">
      <c r="T4096" s="50" t="n"/>
    </row>
    <row r="4097">
      <c r="T4097" s="50" t="n"/>
    </row>
    <row r="4098">
      <c r="T4098" s="50" t="n"/>
    </row>
    <row r="4099">
      <c r="T4099" s="50" t="n"/>
    </row>
    <row r="4100">
      <c r="T4100" s="50" t="n"/>
    </row>
    <row r="4101">
      <c r="T4101" s="50" t="n"/>
    </row>
    <row r="4102">
      <c r="T4102" s="50" t="n"/>
    </row>
    <row r="4103">
      <c r="T4103" s="50" t="n"/>
    </row>
    <row r="4104">
      <c r="T4104" s="50" t="n"/>
    </row>
    <row r="4105">
      <c r="T4105" s="50" t="n"/>
    </row>
    <row r="4106">
      <c r="T4106" s="50" t="n"/>
    </row>
    <row r="4107">
      <c r="T4107" s="50" t="n"/>
    </row>
    <row r="4108">
      <c r="T4108" s="50" t="n"/>
    </row>
    <row r="4109">
      <c r="T4109" s="50" t="n"/>
    </row>
    <row r="4110">
      <c r="T4110" s="50" t="n"/>
    </row>
    <row r="4111">
      <c r="T4111" s="50" t="n"/>
    </row>
    <row r="4112">
      <c r="T4112" s="50" t="n"/>
    </row>
    <row r="4113">
      <c r="T4113" s="50" t="n"/>
    </row>
    <row r="4114">
      <c r="T4114" s="50" t="n"/>
    </row>
    <row r="4115">
      <c r="T4115" s="50" t="n"/>
    </row>
    <row r="4116">
      <c r="T4116" s="50" t="n"/>
    </row>
    <row r="4117">
      <c r="T4117" s="50" t="n"/>
    </row>
    <row r="4118">
      <c r="T4118" s="50" t="n"/>
    </row>
    <row r="4119">
      <c r="T4119" s="50" t="n"/>
    </row>
    <row r="4120">
      <c r="T4120" s="50" t="n"/>
    </row>
    <row r="4121">
      <c r="T4121" s="50" t="n"/>
    </row>
    <row r="4122">
      <c r="T4122" s="50" t="n"/>
    </row>
    <row r="4123">
      <c r="T4123" s="50" t="n"/>
    </row>
    <row r="4124">
      <c r="T4124" s="50" t="n"/>
    </row>
    <row r="4125">
      <c r="T4125" s="50" t="n"/>
    </row>
    <row r="4126">
      <c r="T4126" s="50" t="n"/>
    </row>
    <row r="4127">
      <c r="T4127" s="50" t="n"/>
    </row>
    <row r="4128">
      <c r="T4128" s="50" t="n"/>
    </row>
    <row r="4129">
      <c r="T4129" s="50" t="n"/>
    </row>
    <row r="4130">
      <c r="T4130" s="50" t="n"/>
    </row>
    <row r="4131">
      <c r="T4131" s="50" t="n"/>
    </row>
    <row r="4132">
      <c r="T4132" s="50" t="n"/>
    </row>
    <row r="4133">
      <c r="T4133" s="50" t="n"/>
    </row>
    <row r="4134">
      <c r="T4134" s="50" t="n"/>
    </row>
    <row r="4135">
      <c r="T4135" s="50" t="n"/>
    </row>
    <row r="4136">
      <c r="T4136" s="50" t="n"/>
    </row>
    <row r="4137">
      <c r="T4137" s="50" t="n"/>
    </row>
    <row r="4138">
      <c r="T4138" s="50" t="n"/>
    </row>
    <row r="4139">
      <c r="T4139" s="50" t="n"/>
    </row>
    <row r="4140">
      <c r="T4140" s="50" t="n"/>
    </row>
    <row r="4141">
      <c r="T4141" s="50" t="n"/>
    </row>
    <row r="4142">
      <c r="T4142" s="50" t="n"/>
    </row>
    <row r="4143">
      <c r="T4143" s="50" t="n"/>
    </row>
    <row r="4144">
      <c r="T4144" s="50" t="n"/>
    </row>
    <row r="4145">
      <c r="T4145" s="50" t="n"/>
    </row>
    <row r="4146">
      <c r="T4146" s="50" t="n"/>
    </row>
    <row r="4147">
      <c r="T4147" s="50" t="n"/>
    </row>
    <row r="4148">
      <c r="T4148" s="50" t="n"/>
    </row>
    <row r="4149">
      <c r="T4149" s="50" t="n"/>
    </row>
    <row r="4150">
      <c r="T4150" s="50" t="n"/>
    </row>
    <row r="4151">
      <c r="T4151" s="50" t="n"/>
    </row>
    <row r="4152">
      <c r="T4152" s="50" t="n"/>
    </row>
    <row r="4153">
      <c r="T4153" s="50" t="n"/>
    </row>
    <row r="4154">
      <c r="T4154" s="50" t="n"/>
    </row>
    <row r="4155">
      <c r="T4155" s="50" t="n"/>
    </row>
    <row r="4156">
      <c r="T4156" s="50" t="n"/>
    </row>
    <row r="4157">
      <c r="T4157" s="50" t="n"/>
    </row>
    <row r="4158">
      <c r="T4158" s="50" t="n"/>
    </row>
    <row r="4159">
      <c r="T4159" s="50" t="n"/>
    </row>
    <row r="4160">
      <c r="T4160" s="50" t="n"/>
    </row>
    <row r="4161">
      <c r="T4161" s="50" t="n"/>
    </row>
    <row r="4162">
      <c r="T4162" s="50" t="n"/>
    </row>
    <row r="4163">
      <c r="T4163" s="50" t="n"/>
    </row>
    <row r="4164">
      <c r="T4164" s="50" t="n"/>
    </row>
    <row r="4165">
      <c r="T4165" s="50" t="n"/>
    </row>
    <row r="4166">
      <c r="T4166" s="50" t="n"/>
    </row>
    <row r="4167">
      <c r="T4167" s="50" t="n"/>
    </row>
    <row r="4168">
      <c r="T4168" s="50" t="n"/>
    </row>
    <row r="4169">
      <c r="T4169" s="50" t="n"/>
    </row>
    <row r="4170">
      <c r="T4170" s="50" t="n"/>
    </row>
    <row r="4171">
      <c r="T4171" s="50" t="n"/>
    </row>
    <row r="4172">
      <c r="T4172" s="50" t="n"/>
    </row>
    <row r="4173">
      <c r="T4173" s="50" t="n"/>
    </row>
    <row r="4174">
      <c r="T4174" s="50" t="n"/>
    </row>
    <row r="4175">
      <c r="T4175" s="50" t="n"/>
    </row>
    <row r="4176">
      <c r="T4176" s="50" t="n"/>
    </row>
    <row r="4177">
      <c r="T4177" s="50" t="n"/>
    </row>
    <row r="4178">
      <c r="T4178" s="50" t="n"/>
    </row>
    <row r="4179">
      <c r="T4179" s="50" t="n"/>
    </row>
    <row r="4180">
      <c r="T4180" s="50" t="n"/>
    </row>
    <row r="4181">
      <c r="T4181" s="50" t="n"/>
    </row>
    <row r="4182">
      <c r="T4182" s="50" t="n"/>
    </row>
    <row r="4183">
      <c r="T4183" s="50" t="n"/>
    </row>
    <row r="4184">
      <c r="T4184" s="50" t="n"/>
    </row>
    <row r="4185">
      <c r="T4185" s="50" t="n"/>
    </row>
    <row r="4186">
      <c r="T4186" s="50" t="n"/>
    </row>
    <row r="4187">
      <c r="T4187" s="50" t="n"/>
    </row>
    <row r="4188">
      <c r="T4188" s="50" t="n"/>
    </row>
    <row r="4189">
      <c r="T4189" s="50" t="n"/>
    </row>
    <row r="4190">
      <c r="T4190" s="50" t="n"/>
    </row>
    <row r="4191">
      <c r="T4191" s="50" t="n"/>
    </row>
    <row r="4192">
      <c r="T4192" s="50" t="n"/>
    </row>
    <row r="4193">
      <c r="T4193" s="50" t="n"/>
    </row>
    <row r="4194">
      <c r="T4194" s="50" t="n"/>
    </row>
    <row r="4195">
      <c r="T4195" s="50" t="n"/>
    </row>
    <row r="4196">
      <c r="T4196" s="50" t="n"/>
    </row>
    <row r="4197">
      <c r="T4197" s="50" t="n"/>
    </row>
    <row r="4198">
      <c r="T4198" s="50" t="n"/>
    </row>
    <row r="4199">
      <c r="T4199" s="50" t="n"/>
    </row>
    <row r="4200">
      <c r="T4200" s="50" t="n"/>
    </row>
    <row r="4201">
      <c r="T4201" s="50" t="n"/>
    </row>
    <row r="4202">
      <c r="T4202" s="50" t="n"/>
    </row>
    <row r="4203">
      <c r="T4203" s="50" t="n"/>
    </row>
    <row r="4204">
      <c r="T4204" s="50" t="n"/>
    </row>
    <row r="4205">
      <c r="T4205" s="50" t="n"/>
    </row>
    <row r="4206">
      <c r="T4206" s="50" t="n"/>
    </row>
    <row r="4207">
      <c r="T4207" s="50" t="n"/>
    </row>
    <row r="4208">
      <c r="T4208" s="50" t="n"/>
    </row>
    <row r="4209">
      <c r="T4209" s="50" t="n"/>
    </row>
    <row r="4210">
      <c r="T4210" s="50" t="n"/>
    </row>
    <row r="4211">
      <c r="T4211" s="50" t="n"/>
    </row>
    <row r="4212">
      <c r="T4212" s="50" t="n"/>
    </row>
    <row r="4213">
      <c r="T4213" s="50" t="n"/>
    </row>
    <row r="4214">
      <c r="T4214" s="50" t="n"/>
    </row>
    <row r="4215">
      <c r="T4215" s="50" t="n"/>
    </row>
    <row r="4216">
      <c r="T4216" s="50" t="n"/>
    </row>
    <row r="4217">
      <c r="T4217" s="50" t="n"/>
    </row>
    <row r="4218">
      <c r="T4218" s="50" t="n"/>
    </row>
    <row r="4219">
      <c r="T4219" s="50" t="n"/>
    </row>
    <row r="4220">
      <c r="T4220" s="50" t="n"/>
    </row>
    <row r="4221">
      <c r="T4221" s="50" t="n"/>
    </row>
    <row r="4222">
      <c r="T4222" s="50" t="n"/>
    </row>
    <row r="4223">
      <c r="T4223" s="50" t="n"/>
    </row>
    <row r="4224">
      <c r="T4224" s="50" t="n"/>
    </row>
    <row r="4225">
      <c r="T4225" s="50" t="n"/>
    </row>
    <row r="4226">
      <c r="T4226" s="50" t="n"/>
    </row>
    <row r="4227">
      <c r="T4227" s="50" t="n"/>
    </row>
    <row r="4228">
      <c r="T4228" s="50" t="n"/>
    </row>
    <row r="4229">
      <c r="T4229" s="50" t="n"/>
    </row>
    <row r="4230">
      <c r="T4230" s="50" t="n"/>
    </row>
    <row r="4231">
      <c r="T4231" s="50" t="n"/>
    </row>
    <row r="4232">
      <c r="T4232" s="50" t="n"/>
    </row>
    <row r="4233">
      <c r="T4233" s="50" t="n"/>
    </row>
    <row r="4234">
      <c r="T4234" s="50" t="n"/>
    </row>
    <row r="4235">
      <c r="T4235" s="50" t="n"/>
    </row>
    <row r="4236">
      <c r="T4236" s="50" t="n"/>
    </row>
    <row r="4237">
      <c r="T4237" s="50" t="n"/>
    </row>
    <row r="4238">
      <c r="T4238" s="50" t="n"/>
    </row>
    <row r="4239">
      <c r="T4239" s="50" t="n"/>
    </row>
    <row r="4240">
      <c r="T4240" s="50" t="n"/>
    </row>
    <row r="4241">
      <c r="T4241" s="50" t="n"/>
    </row>
    <row r="4242">
      <c r="T4242" s="50" t="n"/>
    </row>
    <row r="4243">
      <c r="T4243" s="50" t="n"/>
    </row>
    <row r="4244">
      <c r="T4244" s="50" t="n"/>
    </row>
    <row r="4245">
      <c r="T4245" s="50" t="n"/>
    </row>
    <row r="4246">
      <c r="T4246" s="50" t="n"/>
    </row>
    <row r="4247">
      <c r="T4247" s="50" t="n"/>
    </row>
    <row r="4248">
      <c r="T4248" s="50" t="n"/>
    </row>
    <row r="4249">
      <c r="T4249" s="50" t="n"/>
    </row>
    <row r="4250">
      <c r="T4250" s="50" t="n"/>
    </row>
    <row r="4251">
      <c r="T4251" s="50" t="n"/>
    </row>
    <row r="4252">
      <c r="T4252" s="50" t="n"/>
    </row>
    <row r="4253">
      <c r="T4253" s="50" t="n"/>
    </row>
    <row r="4254">
      <c r="T4254" s="50" t="n"/>
    </row>
    <row r="4255">
      <c r="T4255" s="50" t="n"/>
    </row>
    <row r="4256">
      <c r="T4256" s="50" t="n"/>
    </row>
    <row r="4257">
      <c r="T4257" s="50" t="n"/>
    </row>
    <row r="4258">
      <c r="T4258" s="50" t="n"/>
    </row>
    <row r="4259">
      <c r="T4259" s="50" t="n"/>
    </row>
    <row r="4260">
      <c r="T4260" s="50" t="n"/>
    </row>
    <row r="4261">
      <c r="T4261" s="50" t="n"/>
    </row>
    <row r="4262">
      <c r="T4262" s="50" t="n"/>
    </row>
    <row r="4263">
      <c r="T4263" s="50" t="n"/>
    </row>
    <row r="4264">
      <c r="T4264" s="50" t="n"/>
    </row>
    <row r="4265">
      <c r="T4265" s="50" t="n"/>
    </row>
    <row r="4266">
      <c r="T4266" s="50" t="n"/>
    </row>
    <row r="4267">
      <c r="T4267" s="50" t="n"/>
    </row>
    <row r="4268">
      <c r="T4268" s="50" t="n"/>
    </row>
    <row r="4269">
      <c r="T4269" s="50" t="n"/>
    </row>
    <row r="4270">
      <c r="T4270" s="50" t="n"/>
    </row>
    <row r="4271">
      <c r="T4271" s="50" t="n"/>
    </row>
    <row r="4272">
      <c r="T4272" s="50" t="n"/>
    </row>
    <row r="4273">
      <c r="T4273" s="50" t="n"/>
    </row>
    <row r="4274">
      <c r="T4274" s="50" t="n"/>
    </row>
    <row r="4275">
      <c r="T4275" s="50" t="n"/>
    </row>
    <row r="4276">
      <c r="T4276" s="50" t="n"/>
    </row>
    <row r="4277">
      <c r="T4277" s="50" t="n"/>
    </row>
    <row r="4278">
      <c r="T4278" s="50" t="n"/>
    </row>
    <row r="4279">
      <c r="T4279" s="50" t="n"/>
    </row>
    <row r="4280">
      <c r="T4280" s="50" t="n"/>
    </row>
    <row r="4281">
      <c r="T4281" s="50" t="n"/>
    </row>
    <row r="4282">
      <c r="T4282" s="50" t="n"/>
    </row>
    <row r="4283">
      <c r="T4283" s="50" t="n"/>
    </row>
    <row r="4284">
      <c r="T4284" s="50" t="n"/>
    </row>
    <row r="4285">
      <c r="T4285" s="50" t="n"/>
    </row>
    <row r="4286">
      <c r="T4286" s="50" t="n"/>
    </row>
    <row r="4287">
      <c r="T4287" s="50" t="n"/>
    </row>
    <row r="4288">
      <c r="T4288" s="50" t="n"/>
    </row>
    <row r="4289">
      <c r="T4289" s="50" t="n"/>
    </row>
    <row r="4290">
      <c r="T4290" s="50" t="n"/>
    </row>
    <row r="4291">
      <c r="T4291" s="50" t="n"/>
    </row>
    <row r="4292">
      <c r="T4292" s="50" t="n"/>
    </row>
    <row r="4293">
      <c r="T4293" s="50" t="n"/>
    </row>
    <row r="4294">
      <c r="T4294" s="50" t="n"/>
    </row>
    <row r="4295">
      <c r="T4295" s="50" t="n"/>
    </row>
    <row r="4296">
      <c r="T4296" s="50" t="n"/>
    </row>
    <row r="4297">
      <c r="T4297" s="50" t="n"/>
    </row>
    <row r="4298">
      <c r="T4298" s="50" t="n"/>
    </row>
    <row r="4299">
      <c r="T4299" s="50" t="n"/>
    </row>
    <row r="4300">
      <c r="T4300" s="50" t="n"/>
    </row>
    <row r="4301">
      <c r="T4301" s="50" t="n"/>
    </row>
    <row r="4302">
      <c r="T4302" s="50" t="n"/>
    </row>
    <row r="4303">
      <c r="T4303" s="50" t="n"/>
    </row>
    <row r="4304">
      <c r="T4304" s="50" t="n"/>
    </row>
    <row r="4305">
      <c r="T4305" s="50" t="n"/>
    </row>
    <row r="4306">
      <c r="T4306" s="50" t="n"/>
    </row>
    <row r="4307">
      <c r="T4307" s="50" t="n"/>
    </row>
    <row r="4308">
      <c r="T4308" s="50" t="n"/>
    </row>
    <row r="4309">
      <c r="T4309" s="50" t="n"/>
    </row>
    <row r="4310">
      <c r="T4310" s="50" t="n"/>
    </row>
    <row r="4311">
      <c r="T4311" s="50" t="n"/>
    </row>
    <row r="4312">
      <c r="T4312" s="50" t="n"/>
    </row>
    <row r="4313">
      <c r="T4313" s="50" t="n"/>
    </row>
    <row r="4314">
      <c r="T4314" s="50" t="n"/>
    </row>
    <row r="4315">
      <c r="T4315" s="50" t="n"/>
    </row>
    <row r="4316">
      <c r="T4316" s="50" t="n"/>
    </row>
    <row r="4317">
      <c r="T4317" s="50" t="n"/>
    </row>
    <row r="4318">
      <c r="T4318" s="50" t="n"/>
    </row>
    <row r="4319">
      <c r="T4319" s="50" t="n"/>
    </row>
    <row r="4320">
      <c r="T4320" s="50" t="n"/>
    </row>
    <row r="4321">
      <c r="T4321" s="50" t="n"/>
    </row>
    <row r="4322">
      <c r="T4322" s="50" t="n"/>
    </row>
    <row r="4323">
      <c r="T4323" s="50" t="n"/>
    </row>
    <row r="4324">
      <c r="T4324" s="50" t="n"/>
    </row>
    <row r="4325">
      <c r="T4325" s="50" t="n"/>
    </row>
    <row r="4326">
      <c r="T4326" s="50" t="n"/>
    </row>
    <row r="4327">
      <c r="T4327" s="50" t="n"/>
    </row>
    <row r="4328">
      <c r="T4328" s="50" t="n"/>
    </row>
    <row r="4329">
      <c r="T4329" s="50" t="n"/>
    </row>
    <row r="4330">
      <c r="T4330" s="50" t="n"/>
    </row>
    <row r="4331">
      <c r="T4331" s="50" t="n"/>
    </row>
    <row r="4332">
      <c r="T4332" s="50" t="n"/>
    </row>
    <row r="4333">
      <c r="T4333" s="50" t="n"/>
    </row>
    <row r="4334">
      <c r="T4334" s="50" t="n"/>
    </row>
    <row r="4335">
      <c r="T4335" s="50" t="n"/>
    </row>
    <row r="4336">
      <c r="T4336" s="50" t="n"/>
    </row>
    <row r="4337">
      <c r="T4337" s="50" t="n"/>
    </row>
    <row r="4338">
      <c r="T4338" s="50" t="n"/>
    </row>
    <row r="4339">
      <c r="T4339" s="50" t="n"/>
    </row>
    <row r="4340">
      <c r="T4340" s="50" t="n"/>
    </row>
    <row r="4341">
      <c r="T4341" s="50" t="n"/>
    </row>
    <row r="4342">
      <c r="T4342" s="50" t="n"/>
    </row>
    <row r="4343">
      <c r="T4343" s="50" t="n"/>
    </row>
    <row r="4344">
      <c r="T4344" s="50" t="n"/>
    </row>
    <row r="4345">
      <c r="T4345" s="50" t="n"/>
    </row>
    <row r="4346">
      <c r="T4346" s="50" t="n"/>
    </row>
    <row r="4347">
      <c r="T4347" s="50" t="n"/>
    </row>
    <row r="4348">
      <c r="T4348" s="50" t="n"/>
    </row>
    <row r="4349">
      <c r="T4349" s="50" t="n"/>
    </row>
    <row r="4350">
      <c r="T4350" s="50" t="n"/>
    </row>
    <row r="4351">
      <c r="T4351" s="50" t="n"/>
    </row>
    <row r="4352">
      <c r="T4352" s="50" t="n"/>
    </row>
    <row r="4353">
      <c r="T4353" s="50" t="n"/>
    </row>
    <row r="4354">
      <c r="T4354" s="50" t="n"/>
    </row>
    <row r="4355">
      <c r="T4355" s="50" t="n"/>
    </row>
    <row r="4356">
      <c r="T4356" s="50" t="n"/>
    </row>
    <row r="4357">
      <c r="T4357" s="50" t="n"/>
    </row>
    <row r="4358">
      <c r="T4358" s="50" t="n"/>
    </row>
    <row r="4359">
      <c r="T4359" s="50" t="n"/>
    </row>
    <row r="4360">
      <c r="T4360" s="50" t="n"/>
    </row>
    <row r="4361">
      <c r="T4361" s="50" t="n"/>
    </row>
    <row r="4362">
      <c r="T4362" s="50" t="n"/>
    </row>
    <row r="4363">
      <c r="T4363" s="50" t="n"/>
    </row>
    <row r="4364">
      <c r="T4364" s="50" t="n"/>
    </row>
    <row r="4365">
      <c r="T4365" s="50" t="n"/>
    </row>
    <row r="4366">
      <c r="T4366" s="50" t="n"/>
    </row>
    <row r="4367">
      <c r="T4367" s="50" t="n"/>
    </row>
    <row r="4368">
      <c r="T4368" s="50" t="n"/>
    </row>
    <row r="4369">
      <c r="T4369" s="50" t="n"/>
    </row>
    <row r="4370">
      <c r="T4370" s="50" t="n"/>
    </row>
    <row r="4371">
      <c r="T4371" s="50" t="n"/>
    </row>
    <row r="4372">
      <c r="T4372" s="50" t="n"/>
    </row>
    <row r="4373">
      <c r="T4373" s="50" t="n"/>
    </row>
    <row r="4374">
      <c r="T4374" s="50" t="n"/>
    </row>
    <row r="4375">
      <c r="T4375" s="50" t="n"/>
    </row>
    <row r="4376">
      <c r="T4376" s="50" t="n"/>
    </row>
    <row r="4377">
      <c r="T4377" s="50" t="n"/>
    </row>
    <row r="4378">
      <c r="T4378" s="50" t="n"/>
    </row>
    <row r="4379">
      <c r="T4379" s="50" t="n"/>
    </row>
    <row r="4380">
      <c r="T4380" s="50" t="n"/>
    </row>
    <row r="4381">
      <c r="T4381" s="50" t="n"/>
    </row>
    <row r="4382">
      <c r="T4382" s="50" t="n"/>
    </row>
    <row r="4383">
      <c r="T4383" s="50" t="n"/>
    </row>
    <row r="4384">
      <c r="T4384" s="50" t="n"/>
    </row>
    <row r="4385">
      <c r="T4385" s="50" t="n"/>
    </row>
    <row r="4386">
      <c r="T4386" s="50" t="n"/>
    </row>
    <row r="4387">
      <c r="T4387" s="50" t="n"/>
    </row>
    <row r="4388">
      <c r="T4388" s="50" t="n"/>
    </row>
    <row r="4389">
      <c r="T4389" s="50" t="n"/>
    </row>
    <row r="4390">
      <c r="T4390" s="50" t="n"/>
    </row>
    <row r="4391">
      <c r="T4391" s="50" t="n"/>
    </row>
    <row r="4392">
      <c r="T4392" s="50" t="n"/>
    </row>
    <row r="4393">
      <c r="T4393" s="50" t="n"/>
    </row>
    <row r="4394">
      <c r="T4394" s="50" t="n"/>
    </row>
    <row r="4395">
      <c r="T4395" s="50" t="n"/>
    </row>
    <row r="4396">
      <c r="T4396" s="50" t="n"/>
    </row>
    <row r="4397">
      <c r="T4397" s="50" t="n"/>
    </row>
    <row r="4398">
      <c r="T4398" s="50" t="n"/>
    </row>
    <row r="4399">
      <c r="T4399" s="50" t="n"/>
    </row>
    <row r="4400">
      <c r="T4400" s="50" t="n"/>
    </row>
    <row r="4401">
      <c r="T4401" s="50" t="n"/>
    </row>
    <row r="4402">
      <c r="T4402" s="50" t="n"/>
    </row>
    <row r="4403">
      <c r="T4403" s="50" t="n"/>
    </row>
    <row r="4404">
      <c r="T4404" s="50" t="n"/>
    </row>
    <row r="4405">
      <c r="T4405" s="50" t="n"/>
    </row>
    <row r="4406">
      <c r="T4406" s="50" t="n"/>
    </row>
    <row r="4407">
      <c r="T4407" s="50" t="n"/>
    </row>
    <row r="4408">
      <c r="T4408" s="50" t="n"/>
    </row>
    <row r="4409">
      <c r="T4409" s="50" t="n"/>
    </row>
    <row r="4410">
      <c r="T4410" s="50" t="n"/>
    </row>
    <row r="4411">
      <c r="T4411" s="50" t="n"/>
    </row>
    <row r="4412">
      <c r="T4412" s="50" t="n"/>
    </row>
    <row r="4413">
      <c r="T4413" s="50" t="n"/>
    </row>
    <row r="4414">
      <c r="T4414" s="50" t="n"/>
    </row>
    <row r="4415">
      <c r="T4415" s="50" t="n"/>
    </row>
    <row r="4416">
      <c r="T4416" s="50" t="n"/>
    </row>
    <row r="4417">
      <c r="T4417" s="50" t="n"/>
    </row>
    <row r="4418">
      <c r="T4418" s="50" t="n"/>
    </row>
    <row r="4419">
      <c r="T4419" s="50" t="n"/>
    </row>
    <row r="4420">
      <c r="T4420" s="50" t="n"/>
    </row>
    <row r="4421">
      <c r="T4421" s="50" t="n"/>
    </row>
    <row r="4422">
      <c r="T4422" s="50" t="n"/>
    </row>
    <row r="4423">
      <c r="T4423" s="50" t="n"/>
    </row>
    <row r="4424">
      <c r="T4424" s="50" t="n"/>
    </row>
    <row r="4425">
      <c r="T4425" s="50" t="n"/>
    </row>
    <row r="4426">
      <c r="T4426" s="50" t="n"/>
    </row>
    <row r="4427">
      <c r="T4427" s="50" t="n"/>
    </row>
    <row r="4428">
      <c r="T4428" s="50" t="n"/>
    </row>
    <row r="4429">
      <c r="T4429" s="50" t="n"/>
    </row>
    <row r="4430">
      <c r="T4430" s="50" t="n"/>
    </row>
    <row r="4431">
      <c r="T4431" s="50" t="n"/>
    </row>
    <row r="4432">
      <c r="T4432" s="50" t="n"/>
    </row>
    <row r="4433">
      <c r="T4433" s="50" t="n"/>
    </row>
    <row r="4434">
      <c r="T4434" s="50" t="n"/>
    </row>
    <row r="4435">
      <c r="T4435" s="50" t="n"/>
    </row>
    <row r="4436">
      <c r="T4436" s="50" t="n"/>
    </row>
    <row r="4437">
      <c r="T4437" s="50" t="n"/>
    </row>
    <row r="4438">
      <c r="T4438" s="50" t="n"/>
    </row>
    <row r="4439">
      <c r="T4439" s="50" t="n"/>
    </row>
    <row r="4440">
      <c r="T4440" s="50" t="n"/>
    </row>
    <row r="4441">
      <c r="T4441" s="50" t="n"/>
    </row>
    <row r="4442">
      <c r="T4442" s="50" t="n"/>
    </row>
    <row r="4443">
      <c r="T4443" s="50" t="n"/>
    </row>
    <row r="4444">
      <c r="T4444" s="50" t="n"/>
    </row>
    <row r="4445">
      <c r="T4445" s="50" t="n"/>
    </row>
    <row r="4446">
      <c r="T4446" s="50" t="n"/>
    </row>
    <row r="4447">
      <c r="T4447" s="50" t="n"/>
    </row>
    <row r="4448">
      <c r="T4448" s="50" t="n"/>
    </row>
    <row r="4449">
      <c r="T4449" s="50" t="n"/>
    </row>
    <row r="4450">
      <c r="T4450" s="50" t="n"/>
    </row>
    <row r="4451">
      <c r="T4451" s="50" t="n"/>
    </row>
    <row r="4452">
      <c r="T4452" s="50" t="n"/>
    </row>
    <row r="4453">
      <c r="T4453" s="50" t="n"/>
    </row>
    <row r="4454">
      <c r="T4454" s="50" t="n"/>
    </row>
    <row r="4455">
      <c r="T4455" s="50" t="n"/>
    </row>
    <row r="4456">
      <c r="T4456" s="50" t="n"/>
    </row>
    <row r="4457">
      <c r="T4457" s="50" t="n"/>
    </row>
    <row r="4458">
      <c r="T4458" s="50" t="n"/>
    </row>
    <row r="4459">
      <c r="T4459" s="50" t="n"/>
    </row>
    <row r="4460">
      <c r="T4460" s="50" t="n"/>
    </row>
    <row r="4461">
      <c r="T4461" s="50" t="n"/>
    </row>
    <row r="4462">
      <c r="T4462" s="50" t="n"/>
    </row>
    <row r="4463">
      <c r="T4463" s="50" t="n"/>
    </row>
    <row r="4464">
      <c r="T4464" s="50" t="n"/>
    </row>
    <row r="4465">
      <c r="T4465" s="50" t="n"/>
    </row>
    <row r="4466">
      <c r="T4466" s="50" t="n"/>
    </row>
    <row r="4467">
      <c r="T4467" s="50" t="n"/>
    </row>
    <row r="4468">
      <c r="T4468" s="50" t="n"/>
    </row>
    <row r="4469">
      <c r="T4469" s="50" t="n"/>
    </row>
    <row r="4470">
      <c r="T4470" s="50" t="n"/>
    </row>
    <row r="4471">
      <c r="T4471" s="50" t="n"/>
    </row>
    <row r="4472">
      <c r="T4472" s="50" t="n"/>
    </row>
    <row r="4473">
      <c r="T4473" s="50" t="n"/>
    </row>
    <row r="4474">
      <c r="T4474" s="50" t="n"/>
    </row>
    <row r="4475">
      <c r="T4475" s="50" t="n"/>
    </row>
    <row r="4476">
      <c r="T4476" s="50" t="n"/>
    </row>
    <row r="4477">
      <c r="T4477" s="50" t="n"/>
    </row>
    <row r="4478">
      <c r="T4478" s="50" t="n"/>
    </row>
    <row r="4479">
      <c r="T4479" s="50" t="n"/>
    </row>
    <row r="4480">
      <c r="T4480" s="50" t="n"/>
    </row>
    <row r="4481">
      <c r="T4481" s="50" t="n"/>
    </row>
    <row r="4482">
      <c r="T4482" s="50" t="n"/>
    </row>
    <row r="4483">
      <c r="T4483" s="50" t="n"/>
    </row>
    <row r="4484">
      <c r="T4484" s="50" t="n"/>
    </row>
    <row r="4485">
      <c r="T4485" s="50" t="n"/>
    </row>
    <row r="4486">
      <c r="T4486" s="50" t="n"/>
    </row>
    <row r="4487">
      <c r="T4487" s="50" t="n"/>
    </row>
    <row r="4488">
      <c r="T4488" s="50" t="n"/>
    </row>
    <row r="4489">
      <c r="T4489" s="50" t="n"/>
    </row>
    <row r="4490">
      <c r="T4490" s="50" t="n"/>
    </row>
    <row r="4491">
      <c r="T4491" s="50" t="n"/>
    </row>
    <row r="4492">
      <c r="T4492" s="50" t="n"/>
    </row>
    <row r="4493">
      <c r="T4493" s="50" t="n"/>
    </row>
    <row r="4494">
      <c r="T4494" s="50" t="n"/>
    </row>
    <row r="4495">
      <c r="T4495" s="50" t="n"/>
    </row>
    <row r="4496">
      <c r="T4496" s="50" t="n"/>
    </row>
    <row r="4497">
      <c r="T4497" s="50" t="n"/>
    </row>
    <row r="4498">
      <c r="T4498" s="50" t="n"/>
    </row>
    <row r="4499">
      <c r="T4499" s="50" t="n"/>
    </row>
    <row r="4500">
      <c r="T4500" s="50" t="n"/>
    </row>
    <row r="4501">
      <c r="T4501" s="50" t="n"/>
    </row>
    <row r="4502">
      <c r="T4502" s="50" t="n"/>
    </row>
    <row r="4503">
      <c r="T4503" s="50" t="n"/>
    </row>
    <row r="4504">
      <c r="T4504" s="50" t="n"/>
    </row>
    <row r="4505">
      <c r="T4505" s="50" t="n"/>
    </row>
    <row r="4506">
      <c r="T4506" s="50" t="n"/>
    </row>
    <row r="4507">
      <c r="T4507" s="50" t="n"/>
    </row>
    <row r="4508">
      <c r="T4508" s="50" t="n"/>
    </row>
    <row r="4509">
      <c r="T4509" s="50" t="n"/>
    </row>
    <row r="4510">
      <c r="T4510" s="50" t="n"/>
    </row>
    <row r="4511">
      <c r="T4511" s="50" t="n"/>
    </row>
    <row r="4512">
      <c r="T4512" s="50" t="n"/>
    </row>
    <row r="4513">
      <c r="T4513" s="50" t="n"/>
    </row>
    <row r="4514">
      <c r="T4514" s="50" t="n"/>
    </row>
    <row r="4515">
      <c r="T4515" s="50" t="n"/>
    </row>
    <row r="4516">
      <c r="T4516" s="50" t="n"/>
    </row>
    <row r="4517">
      <c r="T4517" s="50" t="n"/>
    </row>
    <row r="4518">
      <c r="T4518" s="50" t="n"/>
    </row>
    <row r="4519">
      <c r="T4519" s="50" t="n"/>
    </row>
    <row r="4520">
      <c r="T4520" s="50" t="n"/>
    </row>
    <row r="4521">
      <c r="T4521" s="50" t="n"/>
    </row>
    <row r="4522">
      <c r="T4522" s="50" t="n"/>
    </row>
    <row r="4523">
      <c r="T4523" s="50" t="n"/>
    </row>
    <row r="4524">
      <c r="T4524" s="50" t="n"/>
    </row>
    <row r="4525">
      <c r="T4525" s="50" t="n"/>
    </row>
    <row r="4526">
      <c r="T4526" s="50" t="n"/>
    </row>
    <row r="4527">
      <c r="T4527" s="50" t="n"/>
    </row>
    <row r="4528">
      <c r="T4528" s="50" t="n"/>
    </row>
    <row r="4529">
      <c r="T4529" s="50" t="n"/>
    </row>
    <row r="4530">
      <c r="T4530" s="50" t="n"/>
    </row>
    <row r="4531">
      <c r="T4531" s="50" t="n"/>
    </row>
    <row r="4532">
      <c r="T4532" s="50" t="n"/>
    </row>
    <row r="4533">
      <c r="T4533" s="50" t="n"/>
    </row>
    <row r="4534">
      <c r="T4534" s="50" t="n"/>
    </row>
    <row r="4535">
      <c r="T4535" s="50" t="n"/>
    </row>
    <row r="4536">
      <c r="T4536" s="50" t="n"/>
    </row>
    <row r="4537">
      <c r="T4537" s="50" t="n"/>
    </row>
    <row r="4538">
      <c r="T4538" s="50" t="n"/>
    </row>
    <row r="4539">
      <c r="T4539" s="50" t="n"/>
    </row>
    <row r="4540">
      <c r="T4540" s="50" t="n"/>
    </row>
    <row r="4541">
      <c r="T4541" s="50" t="n"/>
    </row>
    <row r="4542">
      <c r="T4542" s="50" t="n"/>
    </row>
    <row r="4543">
      <c r="T4543" s="50" t="n"/>
    </row>
    <row r="4544">
      <c r="T4544" s="50" t="n"/>
    </row>
    <row r="4545">
      <c r="T4545" s="50" t="n"/>
    </row>
    <row r="4546">
      <c r="T4546" s="50" t="n"/>
    </row>
    <row r="4547">
      <c r="T4547" s="50" t="n"/>
    </row>
    <row r="4548">
      <c r="T4548" s="50" t="n"/>
    </row>
    <row r="4549">
      <c r="T4549" s="50" t="n"/>
    </row>
    <row r="4550">
      <c r="T4550" s="50" t="n"/>
    </row>
    <row r="4551">
      <c r="T4551" s="50" t="n"/>
    </row>
    <row r="4552">
      <c r="T4552" s="50" t="n"/>
    </row>
    <row r="4553">
      <c r="T4553" s="50" t="n"/>
    </row>
    <row r="4554">
      <c r="T4554" s="50" t="n"/>
    </row>
    <row r="4555">
      <c r="T4555" s="50" t="n"/>
    </row>
    <row r="4556">
      <c r="T4556" s="50" t="n"/>
    </row>
    <row r="4557">
      <c r="T4557" s="50" t="n"/>
    </row>
    <row r="4558">
      <c r="T4558" s="50" t="n"/>
    </row>
    <row r="4559">
      <c r="T4559" s="50" t="n"/>
    </row>
    <row r="4560">
      <c r="T4560" s="50" t="n"/>
    </row>
    <row r="4561">
      <c r="T4561" s="50" t="n"/>
    </row>
    <row r="4562">
      <c r="T4562" s="50" t="n"/>
    </row>
    <row r="4563">
      <c r="T4563" s="50" t="n"/>
    </row>
    <row r="4564">
      <c r="T4564" s="50" t="n"/>
    </row>
    <row r="4565">
      <c r="T4565" s="50" t="n"/>
    </row>
    <row r="4566">
      <c r="T4566" s="50" t="n"/>
    </row>
    <row r="4567">
      <c r="T4567" s="50" t="n"/>
    </row>
    <row r="4568">
      <c r="T4568" s="50" t="n"/>
    </row>
    <row r="4569">
      <c r="T4569" s="50" t="n"/>
    </row>
    <row r="4570">
      <c r="T4570" s="50" t="n"/>
    </row>
    <row r="4571">
      <c r="T4571" s="50" t="n"/>
    </row>
    <row r="4572">
      <c r="T4572" s="50" t="n"/>
    </row>
    <row r="4573">
      <c r="T4573" s="50" t="n"/>
    </row>
    <row r="4574">
      <c r="T4574" s="50" t="n"/>
    </row>
    <row r="4575">
      <c r="T4575" s="50" t="n"/>
    </row>
    <row r="4576">
      <c r="T4576" s="50" t="n"/>
    </row>
    <row r="4577">
      <c r="T4577" s="50" t="n"/>
    </row>
    <row r="4578">
      <c r="T4578" s="50" t="n"/>
    </row>
    <row r="4579">
      <c r="T4579" s="50" t="n"/>
    </row>
    <row r="4580">
      <c r="T4580" s="50" t="n"/>
    </row>
    <row r="4581">
      <c r="T4581" s="50" t="n"/>
    </row>
    <row r="4582">
      <c r="T4582" s="50" t="n"/>
    </row>
    <row r="4583">
      <c r="T4583" s="50" t="n"/>
    </row>
    <row r="4584">
      <c r="T4584" s="50" t="n"/>
    </row>
    <row r="4585">
      <c r="T4585" s="50" t="n"/>
    </row>
    <row r="4586">
      <c r="T4586" s="50" t="n"/>
    </row>
    <row r="4587">
      <c r="T4587" s="50" t="n"/>
    </row>
    <row r="4588">
      <c r="T4588" s="50" t="n"/>
    </row>
    <row r="4589">
      <c r="T4589" s="50" t="n"/>
    </row>
    <row r="4590">
      <c r="T4590" s="50" t="n"/>
    </row>
    <row r="4591">
      <c r="T4591" s="50" t="n"/>
    </row>
    <row r="4592">
      <c r="T4592" s="50" t="n"/>
    </row>
    <row r="4593">
      <c r="T4593" s="50" t="n"/>
    </row>
    <row r="4594">
      <c r="T4594" s="50" t="n"/>
    </row>
    <row r="4595">
      <c r="T4595" s="50" t="n"/>
    </row>
    <row r="4596">
      <c r="T4596" s="50" t="n"/>
    </row>
    <row r="4597">
      <c r="T4597" s="50" t="n"/>
    </row>
    <row r="4598">
      <c r="T4598" s="50" t="n"/>
    </row>
    <row r="4599">
      <c r="T4599" s="50" t="n"/>
    </row>
    <row r="4600">
      <c r="T4600" s="50" t="n"/>
    </row>
    <row r="4601">
      <c r="T4601" s="50" t="n"/>
    </row>
    <row r="4602">
      <c r="T4602" s="50" t="n"/>
    </row>
    <row r="4603">
      <c r="T4603" s="50" t="n"/>
    </row>
    <row r="4604">
      <c r="T4604" s="50" t="n"/>
    </row>
    <row r="4605">
      <c r="T4605" s="50" t="n"/>
    </row>
    <row r="4606">
      <c r="T4606" s="50" t="n"/>
    </row>
    <row r="4607">
      <c r="T4607" s="50" t="n"/>
    </row>
    <row r="4608">
      <c r="T4608" s="50" t="n"/>
    </row>
    <row r="4609">
      <c r="T4609" s="50" t="n"/>
    </row>
    <row r="4610">
      <c r="T4610" s="50" t="n"/>
    </row>
    <row r="4611">
      <c r="T4611" s="50" t="n"/>
    </row>
    <row r="4612">
      <c r="T4612" s="50" t="n"/>
    </row>
    <row r="4613">
      <c r="T4613" s="50" t="n"/>
    </row>
    <row r="4614">
      <c r="T4614" s="50" t="n"/>
    </row>
    <row r="4615">
      <c r="T4615" s="50" t="n"/>
    </row>
    <row r="4616">
      <c r="T4616" s="50" t="n"/>
    </row>
    <row r="4617">
      <c r="T4617" s="50" t="n"/>
    </row>
    <row r="4618">
      <c r="T4618" s="50" t="n"/>
    </row>
    <row r="4619">
      <c r="T4619" s="50" t="n"/>
    </row>
    <row r="4620">
      <c r="T4620" s="50" t="n"/>
    </row>
    <row r="4621">
      <c r="T4621" s="50" t="n"/>
    </row>
    <row r="4622">
      <c r="T4622" s="50" t="n"/>
    </row>
    <row r="4623">
      <c r="T4623" s="50" t="n"/>
    </row>
    <row r="4624">
      <c r="T4624" s="50" t="n"/>
    </row>
    <row r="4625">
      <c r="T4625" s="50" t="n"/>
    </row>
    <row r="4626">
      <c r="T4626" s="50" t="n"/>
    </row>
    <row r="4627">
      <c r="T4627" s="50" t="n"/>
    </row>
    <row r="4628">
      <c r="T4628" s="50" t="n"/>
    </row>
    <row r="4629">
      <c r="T4629" s="50" t="n"/>
    </row>
    <row r="4630">
      <c r="T4630" s="50" t="n"/>
    </row>
    <row r="4631">
      <c r="T4631" s="50" t="n"/>
    </row>
    <row r="4632">
      <c r="T4632" s="50" t="n"/>
    </row>
    <row r="4633">
      <c r="T4633" s="50" t="n"/>
    </row>
    <row r="4634">
      <c r="T4634" s="50" t="n"/>
    </row>
    <row r="4635">
      <c r="T4635" s="50" t="n"/>
    </row>
    <row r="4636">
      <c r="T4636" s="50" t="n"/>
    </row>
    <row r="4637">
      <c r="T4637" s="50" t="n"/>
    </row>
    <row r="4638">
      <c r="T4638" s="50" t="n"/>
    </row>
    <row r="4639">
      <c r="T4639" s="50" t="n"/>
    </row>
    <row r="4640">
      <c r="T4640" s="50" t="n"/>
    </row>
    <row r="4641">
      <c r="T4641" s="50" t="n"/>
    </row>
    <row r="4642">
      <c r="T4642" s="50" t="n"/>
    </row>
    <row r="4643">
      <c r="T4643" s="50" t="n"/>
    </row>
    <row r="4644">
      <c r="T4644" s="50" t="n"/>
    </row>
    <row r="4645">
      <c r="T4645" s="50" t="n"/>
    </row>
    <row r="4646">
      <c r="T4646" s="50" t="n"/>
    </row>
    <row r="4647">
      <c r="T4647" s="50" t="n"/>
    </row>
    <row r="4648">
      <c r="T4648" s="50" t="n"/>
    </row>
    <row r="4649">
      <c r="T4649" s="50" t="n"/>
    </row>
    <row r="4650">
      <c r="T4650" s="50" t="n"/>
    </row>
    <row r="4651">
      <c r="T4651" s="50" t="n"/>
    </row>
    <row r="4652">
      <c r="T4652" s="50" t="n"/>
    </row>
    <row r="4653">
      <c r="T4653" s="50" t="n"/>
    </row>
    <row r="4654">
      <c r="T4654" s="50" t="n"/>
    </row>
    <row r="4655">
      <c r="T4655" s="50" t="n"/>
    </row>
    <row r="4656">
      <c r="T4656" s="50" t="n"/>
    </row>
    <row r="4657">
      <c r="T4657" s="50" t="n"/>
    </row>
    <row r="4658">
      <c r="T4658" s="50" t="n"/>
    </row>
    <row r="4659">
      <c r="T4659" s="50" t="n"/>
    </row>
    <row r="4660">
      <c r="T4660" s="50" t="n"/>
    </row>
    <row r="4661">
      <c r="T4661" s="50" t="n"/>
    </row>
    <row r="4662">
      <c r="T4662" s="50" t="n"/>
    </row>
    <row r="4663">
      <c r="T4663" s="50" t="n"/>
    </row>
    <row r="4664">
      <c r="T4664" s="50" t="n"/>
    </row>
    <row r="4665">
      <c r="T4665" s="50" t="n"/>
    </row>
    <row r="4666">
      <c r="T4666" s="50" t="n"/>
    </row>
    <row r="4667">
      <c r="T4667" s="50" t="n"/>
    </row>
    <row r="4668">
      <c r="T4668" s="50" t="n"/>
    </row>
    <row r="4669">
      <c r="T4669" s="50" t="n"/>
    </row>
    <row r="4670">
      <c r="T4670" s="50" t="n"/>
    </row>
    <row r="4671">
      <c r="T4671" s="50" t="n"/>
    </row>
    <row r="4672">
      <c r="T4672" s="50" t="n"/>
    </row>
    <row r="4673">
      <c r="T4673" s="50" t="n"/>
    </row>
    <row r="4674">
      <c r="T4674" s="50" t="n"/>
    </row>
    <row r="4675">
      <c r="T4675" s="50" t="n"/>
    </row>
    <row r="4676">
      <c r="T4676" s="50" t="n"/>
    </row>
    <row r="4677">
      <c r="T4677" s="50" t="n"/>
    </row>
    <row r="4678">
      <c r="T4678" s="50" t="n"/>
    </row>
    <row r="4679">
      <c r="T4679" s="50" t="n"/>
    </row>
    <row r="4680">
      <c r="T4680" s="50" t="n"/>
    </row>
    <row r="4681">
      <c r="T4681" s="50" t="n"/>
    </row>
    <row r="4682">
      <c r="T4682" s="50" t="n"/>
    </row>
    <row r="4683">
      <c r="T4683" s="50" t="n"/>
    </row>
    <row r="4684">
      <c r="T4684" s="50" t="n"/>
    </row>
    <row r="4685">
      <c r="T4685" s="50" t="n"/>
    </row>
    <row r="4686">
      <c r="T4686" s="50" t="n"/>
    </row>
    <row r="4687">
      <c r="T4687" s="50" t="n"/>
    </row>
    <row r="4688">
      <c r="T4688" s="50" t="n"/>
    </row>
    <row r="4689">
      <c r="T4689" s="50" t="n"/>
    </row>
    <row r="4690">
      <c r="T4690" s="50" t="n"/>
    </row>
    <row r="4691">
      <c r="T4691" s="50" t="n"/>
    </row>
    <row r="4692">
      <c r="T4692" s="50" t="n"/>
    </row>
    <row r="4693">
      <c r="T4693" s="50" t="n"/>
    </row>
    <row r="4694">
      <c r="T4694" s="50" t="n"/>
    </row>
    <row r="4695">
      <c r="T4695" s="50" t="n"/>
    </row>
    <row r="4696">
      <c r="T4696" s="50" t="n"/>
    </row>
    <row r="4697">
      <c r="T4697" s="50" t="n"/>
    </row>
    <row r="4698">
      <c r="T4698" s="50" t="n"/>
    </row>
    <row r="4699">
      <c r="T4699" s="50" t="n"/>
    </row>
    <row r="4700">
      <c r="T4700" s="50" t="n"/>
    </row>
    <row r="4701">
      <c r="T4701" s="50" t="n"/>
    </row>
    <row r="4702">
      <c r="T4702" s="50" t="n"/>
    </row>
    <row r="4703">
      <c r="T4703" s="50" t="n"/>
    </row>
    <row r="4704">
      <c r="T4704" s="50" t="n"/>
    </row>
    <row r="4705">
      <c r="T4705" s="50" t="n"/>
    </row>
    <row r="4706">
      <c r="T4706" s="50" t="n"/>
    </row>
    <row r="4707">
      <c r="T4707" s="50" t="n"/>
    </row>
    <row r="4708">
      <c r="T4708" s="50" t="n"/>
    </row>
    <row r="4709">
      <c r="T4709" s="50" t="n"/>
    </row>
    <row r="4710">
      <c r="T4710" s="50" t="n"/>
    </row>
    <row r="4711">
      <c r="T4711" s="50" t="n"/>
    </row>
    <row r="4712">
      <c r="T4712" s="50" t="n"/>
    </row>
    <row r="4713">
      <c r="T4713" s="50" t="n"/>
    </row>
    <row r="4714">
      <c r="T4714" s="50" t="n"/>
    </row>
    <row r="4715">
      <c r="T4715" s="50" t="n"/>
    </row>
    <row r="4716">
      <c r="T4716" s="50" t="n"/>
    </row>
    <row r="4717">
      <c r="T4717" s="50" t="n"/>
    </row>
    <row r="4718">
      <c r="T4718" s="50" t="n"/>
    </row>
    <row r="4719">
      <c r="T4719" s="50" t="n"/>
    </row>
    <row r="4720">
      <c r="T4720" s="50" t="n"/>
    </row>
    <row r="4721">
      <c r="T4721" s="50" t="n"/>
    </row>
    <row r="4722">
      <c r="T4722" s="50" t="n"/>
    </row>
    <row r="4723">
      <c r="T4723" s="50" t="n"/>
    </row>
    <row r="4724">
      <c r="T4724" s="50" t="n"/>
    </row>
    <row r="4725">
      <c r="T4725" s="50" t="n"/>
    </row>
    <row r="4726">
      <c r="T4726" s="50" t="n"/>
    </row>
    <row r="4727">
      <c r="T4727" s="50" t="n"/>
    </row>
    <row r="4728">
      <c r="T4728" s="50" t="n"/>
    </row>
    <row r="4729">
      <c r="T4729" s="50" t="n"/>
    </row>
    <row r="4730">
      <c r="T4730" s="50" t="n"/>
    </row>
    <row r="4731">
      <c r="T4731" s="50" t="n"/>
    </row>
    <row r="4732">
      <c r="T4732" s="50" t="n"/>
    </row>
    <row r="4733">
      <c r="T4733" s="50" t="n"/>
    </row>
    <row r="4734">
      <c r="T4734" s="50" t="n"/>
    </row>
    <row r="4735">
      <c r="T4735" s="50" t="n"/>
    </row>
    <row r="4736">
      <c r="T4736" s="50" t="n"/>
    </row>
    <row r="4737">
      <c r="T4737" s="50" t="n"/>
    </row>
    <row r="4738">
      <c r="T4738" s="50" t="n"/>
    </row>
    <row r="4739">
      <c r="T4739" s="50" t="n"/>
    </row>
    <row r="4740">
      <c r="T4740" s="50" t="n"/>
    </row>
    <row r="4741">
      <c r="T4741" s="50" t="n"/>
    </row>
    <row r="4742">
      <c r="T4742" s="50" t="n"/>
    </row>
    <row r="4743">
      <c r="T4743" s="50" t="n"/>
    </row>
    <row r="4744">
      <c r="T4744" s="50" t="n"/>
    </row>
    <row r="4745">
      <c r="T4745" s="50" t="n"/>
    </row>
    <row r="4746">
      <c r="T4746" s="50" t="n"/>
    </row>
    <row r="4747">
      <c r="T4747" s="50" t="n"/>
    </row>
    <row r="4748">
      <c r="T4748" s="50" t="n"/>
    </row>
    <row r="4749">
      <c r="T4749" s="50" t="n"/>
    </row>
    <row r="4750">
      <c r="T4750" s="50" t="n"/>
    </row>
    <row r="4751">
      <c r="T4751" s="50" t="n"/>
    </row>
    <row r="4752">
      <c r="T4752" s="50" t="n"/>
    </row>
    <row r="4753">
      <c r="T4753" s="50" t="n"/>
    </row>
    <row r="4754">
      <c r="T4754" s="50" t="n"/>
    </row>
    <row r="4755">
      <c r="T4755" s="50" t="n"/>
    </row>
    <row r="4756">
      <c r="T4756" s="50" t="n"/>
    </row>
    <row r="4757">
      <c r="T4757" s="50" t="n"/>
    </row>
    <row r="4758">
      <c r="T4758" s="50" t="n"/>
    </row>
    <row r="4759">
      <c r="T4759" s="50" t="n"/>
    </row>
    <row r="4760">
      <c r="T4760" s="50" t="n"/>
    </row>
    <row r="4761">
      <c r="T4761" s="50" t="n"/>
    </row>
    <row r="4762">
      <c r="T4762" s="50" t="n"/>
    </row>
    <row r="4763">
      <c r="T4763" s="50" t="n"/>
    </row>
    <row r="4764">
      <c r="T4764" s="50" t="n"/>
    </row>
    <row r="4765">
      <c r="T4765" s="50" t="n"/>
    </row>
    <row r="4766">
      <c r="T4766" s="50" t="n"/>
    </row>
    <row r="4767">
      <c r="T4767" s="50" t="n"/>
    </row>
    <row r="4768">
      <c r="T4768" s="50" t="n"/>
    </row>
    <row r="4769">
      <c r="T4769" s="50" t="n"/>
    </row>
    <row r="4770">
      <c r="T4770" s="50" t="n"/>
    </row>
    <row r="4771">
      <c r="T4771" s="50" t="n"/>
    </row>
    <row r="4772">
      <c r="T4772" s="50" t="n"/>
    </row>
    <row r="4773">
      <c r="T4773" s="50" t="n"/>
    </row>
    <row r="4774">
      <c r="T4774" s="50" t="n"/>
    </row>
    <row r="4775">
      <c r="T4775" s="50" t="n"/>
    </row>
    <row r="4776">
      <c r="T4776" s="50" t="n"/>
    </row>
    <row r="4777">
      <c r="T4777" s="50" t="n"/>
    </row>
    <row r="4778">
      <c r="T4778" s="50" t="n"/>
    </row>
    <row r="4779">
      <c r="T4779" s="50" t="n"/>
    </row>
    <row r="4780">
      <c r="T4780" s="50" t="n"/>
    </row>
    <row r="4781">
      <c r="T4781" s="50" t="n"/>
    </row>
    <row r="4782">
      <c r="T4782" s="50" t="n"/>
    </row>
    <row r="4783">
      <c r="T4783" s="50" t="n"/>
    </row>
    <row r="4784">
      <c r="T4784" s="50" t="n"/>
    </row>
    <row r="4785">
      <c r="T4785" s="50" t="n"/>
    </row>
    <row r="4786">
      <c r="T4786" s="50" t="n"/>
    </row>
    <row r="4787">
      <c r="T4787" s="50" t="n"/>
    </row>
    <row r="4788">
      <c r="T4788" s="50" t="n"/>
    </row>
    <row r="4789">
      <c r="T4789" s="50" t="n"/>
    </row>
    <row r="4790">
      <c r="T4790" s="50" t="n"/>
    </row>
    <row r="4791">
      <c r="T4791" s="50" t="n"/>
    </row>
    <row r="4792">
      <c r="T4792" s="50" t="n"/>
    </row>
    <row r="4793">
      <c r="T4793" s="50" t="n"/>
    </row>
    <row r="4794">
      <c r="T4794" s="50" t="n"/>
    </row>
    <row r="4795">
      <c r="T4795" s="50" t="n"/>
    </row>
    <row r="4796">
      <c r="T4796" s="50" t="n"/>
    </row>
    <row r="4797">
      <c r="T4797" s="50" t="n"/>
    </row>
    <row r="4798">
      <c r="T4798" s="50" t="n"/>
    </row>
    <row r="4799">
      <c r="T4799" s="50" t="n"/>
    </row>
    <row r="4800">
      <c r="T4800" s="50" t="n"/>
    </row>
    <row r="4801">
      <c r="T4801" s="50" t="n"/>
    </row>
    <row r="4802">
      <c r="T4802" s="50" t="n"/>
    </row>
    <row r="4803">
      <c r="T4803" s="50" t="n"/>
    </row>
    <row r="4804">
      <c r="T4804" s="50" t="n"/>
    </row>
    <row r="4805">
      <c r="T4805" s="50" t="n"/>
    </row>
    <row r="4806">
      <c r="T4806" s="50" t="n"/>
    </row>
    <row r="4807">
      <c r="T4807" s="50" t="n"/>
    </row>
    <row r="4808">
      <c r="T4808" s="50" t="n"/>
    </row>
    <row r="4809">
      <c r="T4809" s="50" t="n"/>
    </row>
    <row r="4810">
      <c r="T4810" s="50" t="n"/>
    </row>
    <row r="4811">
      <c r="T4811" s="50" t="n"/>
    </row>
    <row r="4812">
      <c r="T4812" s="50" t="n"/>
    </row>
    <row r="4813">
      <c r="T4813" s="50" t="n"/>
    </row>
    <row r="4814">
      <c r="T4814" s="50" t="n"/>
    </row>
    <row r="4815">
      <c r="T4815" s="50" t="n"/>
    </row>
    <row r="4816">
      <c r="T4816" s="50" t="n"/>
    </row>
    <row r="4817">
      <c r="T4817" s="50" t="n"/>
    </row>
    <row r="4818">
      <c r="T4818" s="50" t="n"/>
    </row>
    <row r="4819">
      <c r="T4819" s="50" t="n"/>
    </row>
    <row r="4820">
      <c r="T4820" s="50" t="n"/>
    </row>
    <row r="4821">
      <c r="T4821" s="50" t="n"/>
    </row>
    <row r="4822">
      <c r="T4822" s="50" t="n"/>
    </row>
    <row r="4823">
      <c r="T4823" s="50" t="n"/>
    </row>
    <row r="4824">
      <c r="T4824" s="50" t="n"/>
    </row>
    <row r="4825">
      <c r="T4825" s="50" t="n"/>
    </row>
    <row r="4826">
      <c r="T4826" s="50" t="n"/>
    </row>
    <row r="4827">
      <c r="T4827" s="50" t="n"/>
    </row>
    <row r="4828">
      <c r="T4828" s="50" t="n"/>
    </row>
    <row r="4829">
      <c r="T4829" s="50" t="n"/>
    </row>
    <row r="4830">
      <c r="T4830" s="50" t="n"/>
    </row>
    <row r="4831">
      <c r="T4831" s="50" t="n"/>
    </row>
    <row r="4832">
      <c r="T4832" s="50" t="n"/>
    </row>
    <row r="4833">
      <c r="T4833" s="50" t="n"/>
    </row>
    <row r="4834">
      <c r="T4834" s="50" t="n"/>
    </row>
    <row r="4835">
      <c r="T4835" s="50" t="n"/>
    </row>
    <row r="4836">
      <c r="T4836" s="50" t="n"/>
    </row>
    <row r="4837">
      <c r="T4837" s="50" t="n"/>
    </row>
    <row r="4838">
      <c r="T4838" s="50" t="n"/>
    </row>
    <row r="4839">
      <c r="T4839" s="50" t="n"/>
    </row>
    <row r="4840">
      <c r="T4840" s="50" t="n"/>
    </row>
    <row r="4841">
      <c r="T4841" s="50" t="n"/>
    </row>
    <row r="4842">
      <c r="T4842" s="50" t="n"/>
    </row>
    <row r="4843">
      <c r="T4843" s="50" t="n"/>
    </row>
    <row r="4844">
      <c r="T4844" s="50" t="n"/>
    </row>
    <row r="4845">
      <c r="T4845" s="50" t="n"/>
    </row>
    <row r="4846">
      <c r="T4846" s="50" t="n"/>
    </row>
    <row r="4847">
      <c r="T4847" s="50" t="n"/>
    </row>
    <row r="4848">
      <c r="T4848" s="50" t="n"/>
    </row>
    <row r="4849">
      <c r="T4849" s="50" t="n"/>
    </row>
    <row r="4850">
      <c r="T4850" s="50" t="n"/>
    </row>
    <row r="4851">
      <c r="T4851" s="50" t="n"/>
    </row>
    <row r="4852">
      <c r="T4852" s="50" t="n"/>
    </row>
    <row r="4853">
      <c r="T4853" s="50" t="n"/>
    </row>
    <row r="4854">
      <c r="T4854" s="50" t="n"/>
    </row>
    <row r="4855">
      <c r="T4855" s="50" t="n"/>
    </row>
    <row r="4856">
      <c r="T4856" s="50" t="n"/>
    </row>
    <row r="4857">
      <c r="T4857" s="50" t="n"/>
    </row>
    <row r="4858">
      <c r="T4858" s="50" t="n"/>
    </row>
    <row r="4859">
      <c r="T4859" s="50" t="n"/>
    </row>
    <row r="4860">
      <c r="T4860" s="50" t="n"/>
    </row>
    <row r="4861">
      <c r="T4861" s="50" t="n"/>
    </row>
    <row r="4862">
      <c r="T4862" s="50" t="n"/>
    </row>
    <row r="4863">
      <c r="T4863" s="50" t="n"/>
    </row>
    <row r="4864">
      <c r="T4864" s="50" t="n"/>
    </row>
    <row r="4865">
      <c r="T4865" s="50" t="n"/>
    </row>
    <row r="4866">
      <c r="T4866" s="50" t="n"/>
    </row>
    <row r="4867">
      <c r="T4867" s="50" t="n"/>
    </row>
    <row r="4868">
      <c r="T4868" s="50" t="n"/>
    </row>
    <row r="4869">
      <c r="T4869" s="50" t="n"/>
    </row>
    <row r="4870">
      <c r="T4870" s="50" t="n"/>
    </row>
    <row r="4871">
      <c r="T4871" s="50" t="n"/>
    </row>
    <row r="4872">
      <c r="T4872" s="50" t="n"/>
    </row>
    <row r="4873">
      <c r="T4873" s="50" t="n"/>
    </row>
    <row r="4874">
      <c r="T4874" s="50" t="n"/>
    </row>
    <row r="4875">
      <c r="T4875" s="50" t="n"/>
    </row>
    <row r="4876">
      <c r="T4876" s="50" t="n"/>
    </row>
    <row r="4877">
      <c r="T4877" s="50" t="n"/>
    </row>
    <row r="4878">
      <c r="T4878" s="50" t="n"/>
    </row>
    <row r="4879">
      <c r="T4879" s="50" t="n"/>
    </row>
    <row r="4880">
      <c r="T4880" s="50" t="n"/>
    </row>
    <row r="4881">
      <c r="T4881" s="50" t="n"/>
    </row>
    <row r="4882">
      <c r="T4882" s="50" t="n"/>
    </row>
    <row r="4883">
      <c r="T4883" s="50" t="n"/>
    </row>
    <row r="4884">
      <c r="T4884" s="50" t="n"/>
    </row>
    <row r="4885">
      <c r="T4885" s="50" t="n"/>
    </row>
    <row r="4886">
      <c r="T4886" s="50" t="n"/>
    </row>
    <row r="4887">
      <c r="T4887" s="50" t="n"/>
    </row>
    <row r="4888">
      <c r="T4888" s="50" t="n"/>
    </row>
    <row r="4889">
      <c r="T4889" s="50" t="n"/>
    </row>
    <row r="4890">
      <c r="T4890" s="50" t="n"/>
    </row>
    <row r="4891">
      <c r="T4891" s="50" t="n"/>
    </row>
    <row r="4892">
      <c r="T4892" s="50" t="n"/>
    </row>
    <row r="4893">
      <c r="T4893" s="50" t="n"/>
    </row>
    <row r="4894">
      <c r="T4894" s="50" t="n"/>
    </row>
    <row r="4895">
      <c r="T4895" s="50" t="n"/>
    </row>
    <row r="4896">
      <c r="T4896" s="50" t="n"/>
    </row>
    <row r="4897">
      <c r="T4897" s="50" t="n"/>
    </row>
    <row r="4898">
      <c r="T4898" s="50" t="n"/>
    </row>
    <row r="4899">
      <c r="T4899" s="50" t="n"/>
    </row>
    <row r="4900">
      <c r="T4900" s="50" t="n"/>
    </row>
    <row r="4901">
      <c r="T4901" s="50" t="n"/>
    </row>
    <row r="4902">
      <c r="T4902" s="50" t="n"/>
    </row>
    <row r="4903">
      <c r="T4903" s="50" t="n"/>
    </row>
    <row r="4904">
      <c r="T4904" s="50" t="n"/>
    </row>
    <row r="4905">
      <c r="T4905" s="50" t="n"/>
    </row>
    <row r="4906">
      <c r="T4906" s="50" t="n"/>
    </row>
    <row r="4907">
      <c r="T4907" s="50" t="n"/>
    </row>
    <row r="4908">
      <c r="T4908" s="50" t="n"/>
    </row>
    <row r="4909">
      <c r="T4909" s="50" t="n"/>
    </row>
    <row r="4910">
      <c r="T4910" s="50" t="n"/>
    </row>
    <row r="4911">
      <c r="T4911" s="50" t="n"/>
    </row>
    <row r="4912">
      <c r="T4912" s="50" t="n"/>
    </row>
    <row r="4913">
      <c r="T4913" s="50" t="n"/>
    </row>
    <row r="4914">
      <c r="T4914" s="50" t="n"/>
    </row>
    <row r="4915">
      <c r="T4915" s="50" t="n"/>
    </row>
    <row r="4916">
      <c r="T4916" s="50" t="n"/>
    </row>
    <row r="4917">
      <c r="T4917" s="50" t="n"/>
    </row>
    <row r="4918">
      <c r="T4918" s="50" t="n"/>
    </row>
    <row r="4919">
      <c r="T4919" s="50" t="n"/>
    </row>
    <row r="4920">
      <c r="T4920" s="50" t="n"/>
    </row>
    <row r="4921">
      <c r="T4921" s="50" t="n"/>
    </row>
    <row r="4922">
      <c r="T4922" s="50" t="n"/>
    </row>
    <row r="4923">
      <c r="T4923" s="50" t="n"/>
    </row>
    <row r="4924">
      <c r="T4924" s="50" t="n"/>
    </row>
    <row r="4925">
      <c r="T4925" s="50" t="n"/>
    </row>
    <row r="4926">
      <c r="T4926" s="50" t="n"/>
    </row>
    <row r="4927">
      <c r="T4927" s="50" t="n"/>
    </row>
    <row r="4928">
      <c r="T4928" s="50" t="n"/>
    </row>
    <row r="4929">
      <c r="T4929" s="50" t="n"/>
    </row>
    <row r="4930">
      <c r="T4930" s="50" t="n"/>
    </row>
    <row r="4931">
      <c r="T4931" s="50" t="n"/>
    </row>
    <row r="4932">
      <c r="T4932" s="50" t="n"/>
    </row>
    <row r="4933">
      <c r="T4933" s="50" t="n"/>
    </row>
    <row r="4934">
      <c r="T4934" s="50" t="n"/>
    </row>
    <row r="4935">
      <c r="T4935" s="50" t="n"/>
    </row>
    <row r="4936">
      <c r="T4936" s="50" t="n"/>
    </row>
    <row r="4937">
      <c r="T4937" s="50" t="n"/>
    </row>
    <row r="4938">
      <c r="T4938" s="50" t="n"/>
    </row>
    <row r="4939">
      <c r="T4939" s="50" t="n"/>
    </row>
    <row r="4940">
      <c r="T4940" s="50" t="n"/>
    </row>
    <row r="4941">
      <c r="T4941" s="50" t="n"/>
    </row>
    <row r="4942">
      <c r="T4942" s="50" t="n"/>
    </row>
    <row r="4943">
      <c r="T4943" s="50" t="n"/>
    </row>
    <row r="4944">
      <c r="T4944" s="50" t="n"/>
    </row>
    <row r="4945">
      <c r="T4945" s="50" t="n"/>
    </row>
    <row r="4946">
      <c r="T4946" s="50" t="n"/>
    </row>
    <row r="4947">
      <c r="T4947" s="50" t="n"/>
    </row>
    <row r="4948">
      <c r="T4948" s="50" t="n"/>
    </row>
    <row r="4949">
      <c r="T4949" s="50" t="n"/>
    </row>
    <row r="4950">
      <c r="T4950" s="50" t="n"/>
    </row>
    <row r="4951">
      <c r="T4951" s="50" t="n"/>
    </row>
    <row r="4952">
      <c r="T4952" s="50" t="n"/>
    </row>
    <row r="4953">
      <c r="T4953" s="50" t="n"/>
    </row>
    <row r="4954">
      <c r="T4954" s="50" t="n"/>
    </row>
    <row r="4955">
      <c r="T4955" s="50" t="n"/>
    </row>
    <row r="4956">
      <c r="T4956" s="50" t="n"/>
    </row>
    <row r="4957">
      <c r="T4957" s="50" t="n"/>
    </row>
    <row r="4958">
      <c r="T4958" s="50" t="n"/>
    </row>
    <row r="4959">
      <c r="T4959" s="50" t="n"/>
    </row>
    <row r="4960">
      <c r="T4960" s="50" t="n"/>
    </row>
    <row r="4961">
      <c r="T4961" s="50" t="n"/>
    </row>
    <row r="4962">
      <c r="T4962" s="50" t="n"/>
    </row>
    <row r="4963">
      <c r="T4963" s="50" t="n"/>
    </row>
    <row r="4964">
      <c r="T4964" s="50" t="n"/>
    </row>
    <row r="4965">
      <c r="T4965" s="50" t="n"/>
    </row>
    <row r="4966">
      <c r="T4966" s="50" t="n"/>
    </row>
    <row r="4967">
      <c r="T4967" s="50" t="n"/>
    </row>
    <row r="4968">
      <c r="T4968" s="50" t="n"/>
    </row>
    <row r="4969">
      <c r="T4969" s="50" t="n"/>
    </row>
    <row r="4970">
      <c r="T4970" s="50" t="n"/>
    </row>
    <row r="4971">
      <c r="T4971" s="50" t="n"/>
    </row>
    <row r="4972">
      <c r="T4972" s="50" t="n"/>
    </row>
    <row r="4973">
      <c r="T4973" s="50" t="n"/>
    </row>
    <row r="4974">
      <c r="T4974" s="50" t="n"/>
    </row>
    <row r="4975">
      <c r="T4975" s="50" t="n"/>
    </row>
    <row r="4976">
      <c r="T4976" s="50" t="n"/>
    </row>
    <row r="4977">
      <c r="T4977" s="50" t="n"/>
    </row>
    <row r="4978">
      <c r="T4978" s="50" t="n"/>
    </row>
    <row r="4979">
      <c r="T4979" s="50" t="n"/>
    </row>
    <row r="4980">
      <c r="T4980" s="50" t="n"/>
    </row>
    <row r="4981">
      <c r="T4981" s="50" t="n"/>
    </row>
    <row r="4982">
      <c r="T4982" s="50" t="n"/>
    </row>
    <row r="4983">
      <c r="T4983" s="50" t="n"/>
    </row>
    <row r="4984">
      <c r="T4984" s="50" t="n"/>
    </row>
    <row r="4985">
      <c r="T4985" s="50" t="n"/>
    </row>
    <row r="4986">
      <c r="T4986" s="50" t="n"/>
    </row>
    <row r="4987">
      <c r="T4987" s="50" t="n"/>
    </row>
    <row r="4988">
      <c r="T4988" s="50" t="n"/>
    </row>
    <row r="4989">
      <c r="T4989" s="50" t="n"/>
    </row>
    <row r="4990">
      <c r="T4990" s="50" t="n"/>
    </row>
    <row r="4991">
      <c r="T4991" s="50" t="n"/>
    </row>
    <row r="4992">
      <c r="T4992" s="50" t="n"/>
    </row>
    <row r="4993">
      <c r="T4993" s="50" t="n"/>
    </row>
    <row r="4994">
      <c r="T4994" s="50" t="n"/>
    </row>
    <row r="4995">
      <c r="T4995" s="50" t="n"/>
    </row>
    <row r="4996">
      <c r="T4996" s="50" t="n"/>
    </row>
    <row r="4997">
      <c r="T4997" s="50" t="n"/>
    </row>
    <row r="4998">
      <c r="T4998" s="50" t="n"/>
    </row>
    <row r="4999">
      <c r="T4999" s="50" t="n"/>
    </row>
    <row r="5000">
      <c r="T5000" s="50" t="n"/>
    </row>
    <row r="5001">
      <c r="T5001" s="50" t="n"/>
    </row>
    <row r="5002">
      <c r="T5002" s="50" t="n"/>
    </row>
    <row r="5003">
      <c r="T5003" s="50" t="n"/>
    </row>
    <row r="5004">
      <c r="T5004" s="50" t="n"/>
    </row>
    <row r="5005">
      <c r="T5005" s="50" t="n"/>
    </row>
    <row r="5006">
      <c r="T5006" s="50" t="n"/>
    </row>
    <row r="5007">
      <c r="T5007" s="50" t="n"/>
    </row>
    <row r="5008">
      <c r="T5008" s="50" t="n"/>
    </row>
    <row r="5009">
      <c r="T5009" s="50" t="n"/>
    </row>
    <row r="5010">
      <c r="T5010" s="50" t="n"/>
    </row>
    <row r="5011">
      <c r="T5011" s="50" t="n"/>
    </row>
    <row r="5012">
      <c r="T5012" s="50" t="n"/>
    </row>
    <row r="5013">
      <c r="T5013" s="50" t="n"/>
    </row>
    <row r="5014">
      <c r="T5014" s="50" t="n"/>
    </row>
    <row r="5015">
      <c r="T5015" s="50" t="n"/>
    </row>
    <row r="5016">
      <c r="T5016" s="50" t="n"/>
    </row>
    <row r="5017">
      <c r="T5017" s="50" t="n"/>
    </row>
    <row r="5018">
      <c r="T5018" s="50" t="n"/>
    </row>
    <row r="5019">
      <c r="T5019" s="50" t="n"/>
    </row>
    <row r="5020">
      <c r="T5020" s="50" t="n"/>
    </row>
    <row r="5021">
      <c r="T5021" s="50" t="n"/>
    </row>
    <row r="5022">
      <c r="T5022" s="50" t="n"/>
    </row>
    <row r="5023">
      <c r="T5023" s="50" t="n"/>
    </row>
    <row r="5024">
      <c r="T5024" s="50" t="n"/>
    </row>
    <row r="5025">
      <c r="T5025" s="50" t="n"/>
    </row>
    <row r="5026">
      <c r="T5026" s="50" t="n"/>
    </row>
    <row r="5027">
      <c r="T5027" s="50" t="n"/>
    </row>
    <row r="5028">
      <c r="T5028" s="50" t="n"/>
    </row>
    <row r="5029">
      <c r="T5029" s="50" t="n"/>
    </row>
    <row r="5030">
      <c r="T5030" s="50" t="n"/>
    </row>
    <row r="5031">
      <c r="T5031" s="50" t="n"/>
    </row>
    <row r="5032">
      <c r="T5032" s="50" t="n"/>
    </row>
    <row r="5033">
      <c r="T5033" s="50" t="n"/>
    </row>
    <row r="5034">
      <c r="T5034" s="50" t="n"/>
    </row>
    <row r="5035">
      <c r="T5035" s="50" t="n"/>
    </row>
    <row r="5036">
      <c r="T5036" s="50" t="n"/>
    </row>
    <row r="5037">
      <c r="T5037" s="50" t="n"/>
    </row>
    <row r="5038">
      <c r="T5038" s="50" t="n"/>
    </row>
    <row r="5039">
      <c r="T5039" s="50" t="n"/>
    </row>
    <row r="5040">
      <c r="T5040" s="50" t="n"/>
    </row>
    <row r="5041">
      <c r="T5041" s="50" t="n"/>
    </row>
    <row r="5042">
      <c r="T5042" s="50" t="n"/>
    </row>
    <row r="5043">
      <c r="T5043" s="50" t="n"/>
    </row>
    <row r="5044">
      <c r="T5044" s="50" t="n"/>
    </row>
    <row r="5045">
      <c r="T5045" s="50" t="n"/>
    </row>
    <row r="5046">
      <c r="T5046" s="50" t="n"/>
    </row>
    <row r="5047">
      <c r="T5047" s="50" t="n"/>
    </row>
    <row r="5048">
      <c r="T5048" s="50" t="n"/>
    </row>
    <row r="5049">
      <c r="T5049" s="50" t="n"/>
    </row>
    <row r="5050">
      <c r="T5050" s="50" t="n"/>
    </row>
    <row r="5051">
      <c r="T5051" s="50" t="n"/>
    </row>
    <row r="5052">
      <c r="T5052" s="50" t="n"/>
    </row>
    <row r="5053">
      <c r="T5053" s="50" t="n"/>
    </row>
    <row r="5054">
      <c r="T5054" s="50" t="n"/>
    </row>
    <row r="5055">
      <c r="T5055" s="50" t="n"/>
    </row>
    <row r="5056">
      <c r="T5056" s="50" t="n"/>
    </row>
    <row r="5057">
      <c r="T5057" s="50" t="n"/>
    </row>
    <row r="5058">
      <c r="T5058" s="50" t="n"/>
    </row>
    <row r="5059">
      <c r="T5059" s="50" t="n"/>
    </row>
    <row r="5060">
      <c r="T5060" s="50" t="n"/>
    </row>
    <row r="5061">
      <c r="T5061" s="50" t="n"/>
    </row>
    <row r="5062">
      <c r="T5062" s="50" t="n"/>
    </row>
    <row r="5063">
      <c r="T5063" s="50" t="n"/>
    </row>
    <row r="5064">
      <c r="T5064" s="50" t="n"/>
    </row>
    <row r="5065">
      <c r="T5065" s="50" t="n"/>
    </row>
    <row r="5066">
      <c r="T5066" s="50" t="n"/>
    </row>
    <row r="5067">
      <c r="T5067" s="50" t="n"/>
    </row>
    <row r="5068">
      <c r="T5068" s="50" t="n"/>
    </row>
    <row r="5069">
      <c r="T5069" s="50" t="n"/>
    </row>
    <row r="5070">
      <c r="T5070" s="50" t="n"/>
    </row>
    <row r="5071">
      <c r="T5071" s="50" t="n"/>
    </row>
    <row r="5072">
      <c r="T5072" s="50" t="n"/>
    </row>
    <row r="5073">
      <c r="T5073" s="50" t="n"/>
    </row>
    <row r="5074">
      <c r="T5074" s="50" t="n"/>
    </row>
    <row r="5075">
      <c r="T5075" s="50" t="n"/>
    </row>
    <row r="5076">
      <c r="T5076" s="50" t="n"/>
    </row>
    <row r="5077">
      <c r="T5077" s="50" t="n"/>
    </row>
    <row r="5078">
      <c r="T5078" s="50" t="n"/>
    </row>
    <row r="5079">
      <c r="T5079" s="50" t="n"/>
    </row>
    <row r="5080">
      <c r="T5080" s="50" t="n"/>
    </row>
    <row r="5081">
      <c r="T5081" s="50" t="n"/>
    </row>
    <row r="5082">
      <c r="T5082" s="50" t="n"/>
    </row>
    <row r="5083">
      <c r="T5083" s="50" t="n"/>
    </row>
    <row r="5084">
      <c r="T5084" s="50" t="n"/>
    </row>
    <row r="5085">
      <c r="T5085" s="50" t="n"/>
    </row>
    <row r="5086">
      <c r="T5086" s="50" t="n"/>
    </row>
    <row r="5087">
      <c r="T5087" s="50" t="n"/>
    </row>
    <row r="5088">
      <c r="T5088" s="50" t="n"/>
    </row>
    <row r="5089">
      <c r="T5089" s="50" t="n"/>
    </row>
    <row r="5090">
      <c r="T5090" s="50" t="n"/>
    </row>
    <row r="5091">
      <c r="T5091" s="50" t="n"/>
    </row>
    <row r="5092">
      <c r="T5092" s="50" t="n"/>
    </row>
    <row r="5093">
      <c r="T5093" s="50" t="n"/>
    </row>
    <row r="5094">
      <c r="T5094" s="50" t="n"/>
    </row>
    <row r="5095">
      <c r="T5095" s="50" t="n"/>
    </row>
    <row r="5096">
      <c r="T5096" s="50" t="n"/>
    </row>
    <row r="5097">
      <c r="T5097" s="50" t="n"/>
    </row>
    <row r="5098">
      <c r="T5098" s="50" t="n"/>
    </row>
    <row r="5099">
      <c r="T5099" s="50" t="n"/>
    </row>
    <row r="5100">
      <c r="T5100" s="50" t="n"/>
    </row>
    <row r="5101">
      <c r="T5101" s="50" t="n"/>
    </row>
    <row r="5102">
      <c r="T5102" s="50" t="n"/>
    </row>
    <row r="5103">
      <c r="T5103" s="50" t="n"/>
    </row>
    <row r="5104">
      <c r="T5104" s="50" t="n"/>
    </row>
    <row r="5105">
      <c r="T5105" s="50" t="n"/>
    </row>
    <row r="5106">
      <c r="T5106" s="50" t="n"/>
    </row>
    <row r="5107">
      <c r="T5107" s="50" t="n"/>
    </row>
    <row r="5108">
      <c r="T5108" s="50" t="n"/>
    </row>
    <row r="5109">
      <c r="T5109" s="50" t="n"/>
    </row>
    <row r="5110">
      <c r="T5110" s="50" t="n"/>
    </row>
    <row r="5111">
      <c r="T5111" s="50" t="n"/>
    </row>
    <row r="5112">
      <c r="T5112" s="50" t="n"/>
    </row>
    <row r="5113">
      <c r="T5113" s="50" t="n"/>
    </row>
    <row r="5114">
      <c r="T5114" s="50" t="n"/>
    </row>
    <row r="5115">
      <c r="T5115" s="50" t="n"/>
    </row>
    <row r="5116">
      <c r="T5116" s="50" t="n"/>
    </row>
    <row r="5117">
      <c r="T5117" s="50" t="n"/>
    </row>
    <row r="5118">
      <c r="T5118" s="50" t="n"/>
    </row>
    <row r="5119">
      <c r="T5119" s="50" t="n"/>
    </row>
    <row r="5120">
      <c r="T5120" s="50" t="n"/>
    </row>
    <row r="5121">
      <c r="T5121" s="50" t="n"/>
    </row>
    <row r="5122">
      <c r="T5122" s="50" t="n"/>
    </row>
    <row r="5123">
      <c r="T5123" s="50" t="n"/>
    </row>
    <row r="5124">
      <c r="T5124" s="50" t="n"/>
    </row>
    <row r="5125">
      <c r="T5125" s="50" t="n"/>
    </row>
    <row r="5126">
      <c r="T5126" s="50" t="n"/>
    </row>
    <row r="5127">
      <c r="T5127" s="50" t="n"/>
    </row>
    <row r="5128">
      <c r="T5128" s="50" t="n"/>
    </row>
    <row r="5129">
      <c r="T5129" s="50" t="n"/>
    </row>
    <row r="5130">
      <c r="T5130" s="50" t="n"/>
    </row>
    <row r="5131">
      <c r="T5131" s="50" t="n"/>
    </row>
    <row r="5132">
      <c r="T5132" s="50" t="n"/>
    </row>
    <row r="5133">
      <c r="T5133" s="50" t="n"/>
    </row>
    <row r="5134">
      <c r="T5134" s="50" t="n"/>
    </row>
    <row r="5135">
      <c r="T5135" s="50" t="n"/>
    </row>
    <row r="5136">
      <c r="T5136" s="50" t="n"/>
    </row>
    <row r="5137">
      <c r="T5137" s="50" t="n"/>
    </row>
    <row r="5138">
      <c r="T5138" s="50" t="n"/>
    </row>
    <row r="5139">
      <c r="T5139" s="50" t="n"/>
    </row>
    <row r="5140">
      <c r="T5140" s="50" t="n"/>
    </row>
    <row r="5141">
      <c r="T5141" s="50" t="n"/>
    </row>
    <row r="5142">
      <c r="T5142" s="50" t="n"/>
    </row>
    <row r="5143">
      <c r="T5143" s="50" t="n"/>
    </row>
    <row r="5144">
      <c r="T5144" s="50" t="n"/>
    </row>
    <row r="5145">
      <c r="T5145" s="50" t="n"/>
    </row>
    <row r="5146">
      <c r="T5146" s="50" t="n"/>
    </row>
    <row r="5147">
      <c r="T5147" s="50" t="n"/>
    </row>
    <row r="5148">
      <c r="T5148" s="50" t="n"/>
    </row>
    <row r="5149">
      <c r="T5149" s="50" t="n"/>
    </row>
    <row r="5150">
      <c r="T5150" s="50" t="n"/>
    </row>
    <row r="5151">
      <c r="T5151" s="50" t="n"/>
    </row>
    <row r="5152">
      <c r="T5152" s="50" t="n"/>
    </row>
    <row r="5153">
      <c r="T5153" s="50" t="n"/>
    </row>
    <row r="5154">
      <c r="T5154" s="50" t="n"/>
    </row>
    <row r="5155">
      <c r="T5155" s="50" t="n"/>
    </row>
    <row r="5156">
      <c r="T5156" s="50" t="n"/>
    </row>
    <row r="5157">
      <c r="T5157" s="50" t="n"/>
    </row>
    <row r="5158">
      <c r="T5158" s="50" t="n"/>
    </row>
    <row r="5159">
      <c r="T5159" s="50" t="n"/>
    </row>
    <row r="5160">
      <c r="T5160" s="50" t="n"/>
    </row>
    <row r="5161">
      <c r="T5161" s="50" t="n"/>
    </row>
    <row r="5162">
      <c r="T5162" s="50" t="n"/>
    </row>
    <row r="5163">
      <c r="T5163" s="50" t="n"/>
    </row>
    <row r="5164">
      <c r="T5164" s="50" t="n"/>
    </row>
    <row r="5165">
      <c r="T5165" s="50" t="n"/>
    </row>
    <row r="5166">
      <c r="T5166" s="50" t="n"/>
    </row>
    <row r="5167">
      <c r="T5167" s="50" t="n"/>
    </row>
    <row r="5168">
      <c r="T5168" s="50" t="n"/>
    </row>
    <row r="5169">
      <c r="T5169" s="50" t="n"/>
    </row>
    <row r="5170">
      <c r="T5170" s="50" t="n"/>
    </row>
    <row r="5171">
      <c r="T5171" s="50" t="n"/>
    </row>
    <row r="5172">
      <c r="T5172" s="50" t="n"/>
    </row>
    <row r="5173">
      <c r="T5173" s="50" t="n"/>
    </row>
    <row r="5174">
      <c r="T5174" s="50" t="n"/>
    </row>
    <row r="5175">
      <c r="T5175" s="50" t="n"/>
    </row>
    <row r="5176">
      <c r="T5176" s="50" t="n"/>
    </row>
    <row r="5177">
      <c r="T5177" s="50" t="n"/>
    </row>
    <row r="5178">
      <c r="T5178" s="50" t="n"/>
    </row>
    <row r="5179">
      <c r="T5179" s="50" t="n"/>
    </row>
    <row r="5180">
      <c r="T5180" s="50" t="n"/>
    </row>
    <row r="5181">
      <c r="T5181" s="50" t="n"/>
    </row>
    <row r="5182">
      <c r="T5182" s="50" t="n"/>
    </row>
    <row r="5183">
      <c r="T5183" s="50" t="n"/>
    </row>
    <row r="5184">
      <c r="T5184" s="50" t="n"/>
    </row>
    <row r="5185">
      <c r="T5185" s="50" t="n"/>
    </row>
    <row r="5186">
      <c r="T5186" s="50" t="n"/>
    </row>
    <row r="5187">
      <c r="T5187" s="50" t="n"/>
    </row>
    <row r="5188">
      <c r="T5188" s="50" t="n"/>
    </row>
    <row r="5189">
      <c r="T5189" s="50" t="n"/>
    </row>
    <row r="5190">
      <c r="T5190" s="50" t="n"/>
    </row>
    <row r="5191">
      <c r="T5191" s="50" t="n"/>
    </row>
    <row r="5192">
      <c r="T5192" s="50" t="n"/>
    </row>
    <row r="5193">
      <c r="T5193" s="50" t="n"/>
    </row>
    <row r="5194">
      <c r="T5194" s="50" t="n"/>
    </row>
    <row r="5195">
      <c r="T5195" s="50" t="n"/>
    </row>
    <row r="5196">
      <c r="T5196" s="50" t="n"/>
    </row>
    <row r="5197">
      <c r="T5197" s="50" t="n"/>
    </row>
    <row r="5198">
      <c r="T5198" s="50" t="n"/>
    </row>
    <row r="5199">
      <c r="T5199" s="50" t="n"/>
    </row>
    <row r="5200">
      <c r="T5200" s="50" t="n"/>
    </row>
    <row r="5201">
      <c r="T5201" s="50" t="n"/>
    </row>
    <row r="5202">
      <c r="T5202" s="50" t="n"/>
    </row>
    <row r="5203">
      <c r="T5203" s="50" t="n"/>
    </row>
    <row r="5204">
      <c r="T5204" s="50" t="n"/>
    </row>
    <row r="5205">
      <c r="T5205" s="50" t="n"/>
    </row>
    <row r="5206">
      <c r="T5206" s="50" t="n"/>
    </row>
    <row r="5207">
      <c r="T5207" s="50" t="n"/>
    </row>
    <row r="5208">
      <c r="T5208" s="50" t="n"/>
    </row>
    <row r="5209">
      <c r="T5209" s="50" t="n"/>
    </row>
    <row r="5210">
      <c r="T5210" s="50" t="n"/>
    </row>
    <row r="5211">
      <c r="T5211" s="50" t="n"/>
    </row>
    <row r="5212">
      <c r="T5212" s="50" t="n"/>
    </row>
    <row r="5213">
      <c r="T5213" s="50" t="n"/>
    </row>
    <row r="5214">
      <c r="T5214" s="50" t="n"/>
    </row>
    <row r="5215">
      <c r="T5215" s="50" t="n"/>
    </row>
    <row r="5216">
      <c r="T5216" s="50" t="n"/>
    </row>
    <row r="5217">
      <c r="T5217" s="50" t="n"/>
    </row>
    <row r="5218">
      <c r="T5218" s="50" t="n"/>
    </row>
    <row r="5219">
      <c r="T5219" s="50" t="n"/>
    </row>
    <row r="5220">
      <c r="T5220" s="50" t="n"/>
    </row>
    <row r="5221">
      <c r="T5221" s="50" t="n"/>
    </row>
    <row r="5222">
      <c r="T5222" s="50" t="n"/>
    </row>
    <row r="5223">
      <c r="T5223" s="50" t="n"/>
    </row>
    <row r="5224">
      <c r="T5224" s="50" t="n"/>
    </row>
    <row r="5225">
      <c r="T5225" s="50" t="n"/>
    </row>
    <row r="5226">
      <c r="T5226" s="50" t="n"/>
    </row>
    <row r="5227">
      <c r="T5227" s="50" t="n"/>
    </row>
    <row r="5228">
      <c r="T5228" s="50" t="n"/>
    </row>
    <row r="5229">
      <c r="T5229" s="50" t="n"/>
    </row>
    <row r="5230">
      <c r="T5230" s="50" t="n"/>
    </row>
    <row r="5231">
      <c r="T5231" s="50" t="n"/>
    </row>
    <row r="5232">
      <c r="T5232" s="50" t="n"/>
    </row>
    <row r="5233">
      <c r="T5233" s="50" t="n"/>
    </row>
    <row r="5234">
      <c r="T5234" s="50" t="n"/>
    </row>
    <row r="5235">
      <c r="T5235" s="50" t="n"/>
    </row>
    <row r="5236">
      <c r="T5236" s="50" t="n"/>
    </row>
    <row r="5237">
      <c r="T5237" s="50" t="n"/>
    </row>
    <row r="5238">
      <c r="T5238" s="50" t="n"/>
    </row>
    <row r="5239">
      <c r="T5239" s="50" t="n"/>
    </row>
    <row r="5240">
      <c r="T5240" s="50" t="n"/>
    </row>
    <row r="5241">
      <c r="T5241" s="50" t="n"/>
    </row>
    <row r="5242">
      <c r="T5242" s="50" t="n"/>
    </row>
    <row r="5243">
      <c r="T5243" s="50" t="n"/>
    </row>
    <row r="5244">
      <c r="T5244" s="50" t="n"/>
    </row>
    <row r="5245">
      <c r="T5245" s="50" t="n"/>
    </row>
    <row r="5246">
      <c r="T5246" s="50" t="n"/>
    </row>
    <row r="5247">
      <c r="T5247" s="50" t="n"/>
    </row>
    <row r="5248">
      <c r="T5248" s="50" t="n"/>
    </row>
    <row r="5249">
      <c r="T5249" s="50" t="n"/>
    </row>
    <row r="5250">
      <c r="T5250" s="50" t="n"/>
    </row>
    <row r="5251">
      <c r="T5251" s="50" t="n"/>
    </row>
    <row r="5252">
      <c r="T5252" s="50" t="n"/>
    </row>
    <row r="5253">
      <c r="T5253" s="50" t="n"/>
    </row>
    <row r="5254">
      <c r="T5254" s="50" t="n"/>
    </row>
    <row r="5255">
      <c r="T5255" s="50" t="n"/>
    </row>
    <row r="5256">
      <c r="T5256" s="50" t="n"/>
    </row>
    <row r="5257">
      <c r="T5257" s="50" t="n"/>
    </row>
    <row r="5258">
      <c r="T5258" s="50" t="n"/>
    </row>
    <row r="5259">
      <c r="T5259" s="50" t="n"/>
    </row>
    <row r="5260">
      <c r="T5260" s="50" t="n"/>
    </row>
    <row r="5261">
      <c r="T5261" s="50" t="n"/>
    </row>
    <row r="5262">
      <c r="T5262" s="50" t="n"/>
    </row>
    <row r="5263">
      <c r="T5263" s="50" t="n"/>
    </row>
    <row r="5264">
      <c r="T5264" s="50" t="n"/>
    </row>
    <row r="5265">
      <c r="T5265" s="50" t="n"/>
    </row>
    <row r="5266">
      <c r="T5266" s="50" t="n"/>
    </row>
    <row r="5267">
      <c r="T5267" s="50" t="n"/>
    </row>
    <row r="5268">
      <c r="T5268" s="50" t="n"/>
    </row>
    <row r="5269">
      <c r="T5269" s="50" t="n"/>
    </row>
    <row r="5270">
      <c r="T5270" s="50" t="n"/>
    </row>
    <row r="5271">
      <c r="T5271" s="50" t="n"/>
    </row>
    <row r="5272">
      <c r="T5272" s="50" t="n"/>
    </row>
    <row r="5273">
      <c r="T5273" s="50" t="n"/>
    </row>
    <row r="5274">
      <c r="T5274" s="50" t="n"/>
    </row>
    <row r="5275">
      <c r="T5275" s="50" t="n"/>
    </row>
    <row r="5276">
      <c r="T5276" s="50" t="n"/>
    </row>
    <row r="5277">
      <c r="T5277" s="50" t="n"/>
    </row>
    <row r="5278">
      <c r="T5278" s="50" t="n"/>
    </row>
    <row r="5279">
      <c r="T5279" s="50" t="n"/>
    </row>
    <row r="5280">
      <c r="T5280" s="50" t="n"/>
    </row>
    <row r="5281">
      <c r="T5281" s="50" t="n"/>
    </row>
    <row r="5282">
      <c r="T5282" s="50" t="n"/>
    </row>
    <row r="5283">
      <c r="T5283" s="50" t="n"/>
    </row>
    <row r="5284">
      <c r="T5284" s="50" t="n"/>
    </row>
    <row r="5285">
      <c r="T5285" s="50" t="n"/>
    </row>
    <row r="5286">
      <c r="T5286" s="50" t="n"/>
    </row>
    <row r="5287">
      <c r="T5287" s="50" t="n"/>
    </row>
    <row r="5288">
      <c r="T5288" s="50" t="n"/>
    </row>
    <row r="5289">
      <c r="T5289" s="50" t="n"/>
    </row>
    <row r="5290">
      <c r="T5290" s="50" t="n"/>
    </row>
    <row r="5291">
      <c r="T5291" s="50" t="n"/>
    </row>
    <row r="5292">
      <c r="T5292" s="50" t="n"/>
    </row>
    <row r="5293">
      <c r="T5293" s="50" t="n"/>
    </row>
    <row r="5294">
      <c r="T5294" s="50" t="n"/>
    </row>
    <row r="5295">
      <c r="T5295" s="50" t="n"/>
    </row>
    <row r="5296">
      <c r="T5296" s="50" t="n"/>
    </row>
    <row r="5297">
      <c r="T5297" s="50" t="n"/>
    </row>
    <row r="5298">
      <c r="T5298" s="50" t="n"/>
    </row>
    <row r="5299">
      <c r="T5299" s="50" t="n"/>
    </row>
    <row r="5300">
      <c r="T5300" s="50" t="n"/>
    </row>
    <row r="5301">
      <c r="T5301" s="50" t="n"/>
    </row>
    <row r="5302">
      <c r="T5302" s="50" t="n"/>
    </row>
    <row r="5303">
      <c r="T5303" s="50" t="n"/>
    </row>
    <row r="5304">
      <c r="T5304" s="50" t="n"/>
    </row>
    <row r="5305">
      <c r="T5305" s="50" t="n"/>
    </row>
    <row r="5306">
      <c r="T5306" s="50" t="n"/>
    </row>
    <row r="5307">
      <c r="T5307" s="50" t="n"/>
    </row>
    <row r="5308">
      <c r="T5308" s="50" t="n"/>
    </row>
    <row r="5309">
      <c r="T5309" s="50" t="n"/>
    </row>
    <row r="5310">
      <c r="T5310" s="50" t="n"/>
    </row>
    <row r="5311">
      <c r="T5311" s="50" t="n"/>
    </row>
    <row r="5312">
      <c r="T5312" s="50" t="n"/>
    </row>
    <row r="5313">
      <c r="T5313" s="50" t="n"/>
    </row>
    <row r="5314">
      <c r="T5314" s="50" t="n"/>
    </row>
    <row r="5315">
      <c r="T5315" s="50" t="n"/>
    </row>
    <row r="5316">
      <c r="T5316" s="50" t="n"/>
    </row>
    <row r="5317">
      <c r="T5317" s="50" t="n"/>
    </row>
    <row r="5318">
      <c r="T5318" s="50" t="n"/>
    </row>
    <row r="5319">
      <c r="T5319" s="50" t="n"/>
    </row>
    <row r="5320">
      <c r="T5320" s="50" t="n"/>
    </row>
    <row r="5321">
      <c r="T5321" s="50" t="n"/>
    </row>
    <row r="5322">
      <c r="T5322" s="50" t="n"/>
    </row>
    <row r="5323">
      <c r="T5323" s="50" t="n"/>
    </row>
    <row r="5324">
      <c r="T5324" s="50" t="n"/>
    </row>
    <row r="5325">
      <c r="T5325" s="50" t="n"/>
    </row>
    <row r="5326">
      <c r="T5326" s="50" t="n"/>
    </row>
    <row r="5327">
      <c r="T5327" s="50" t="n"/>
    </row>
    <row r="5328">
      <c r="T5328" s="50" t="n"/>
    </row>
    <row r="5329">
      <c r="T5329" s="50" t="n"/>
    </row>
    <row r="5330">
      <c r="T5330" s="50" t="n"/>
    </row>
    <row r="5331">
      <c r="T5331" s="50" t="n"/>
    </row>
    <row r="5332">
      <c r="T5332" s="50" t="n"/>
    </row>
    <row r="5333">
      <c r="T5333" s="50" t="n"/>
    </row>
    <row r="5334">
      <c r="T5334" s="50" t="n"/>
    </row>
    <row r="5335">
      <c r="T5335" s="50" t="n"/>
    </row>
    <row r="5336">
      <c r="T5336" s="50" t="n"/>
    </row>
    <row r="5337">
      <c r="T5337" s="50" t="n"/>
    </row>
    <row r="5338">
      <c r="T5338" s="50" t="n"/>
    </row>
    <row r="5339">
      <c r="T5339" s="50" t="n"/>
    </row>
    <row r="5340">
      <c r="T5340" s="50" t="n"/>
    </row>
    <row r="5341">
      <c r="T5341" s="50" t="n"/>
    </row>
    <row r="5342">
      <c r="T5342" s="50" t="n"/>
    </row>
    <row r="5343">
      <c r="T5343" s="50" t="n"/>
    </row>
    <row r="5344">
      <c r="T5344" s="50" t="n"/>
    </row>
    <row r="5345">
      <c r="T5345" s="50" t="n"/>
    </row>
    <row r="5346">
      <c r="T5346" s="50" t="n"/>
    </row>
    <row r="5347">
      <c r="T5347" s="50" t="n"/>
    </row>
    <row r="5348">
      <c r="T5348" s="50" t="n"/>
    </row>
    <row r="5349">
      <c r="T5349" s="50" t="n"/>
    </row>
    <row r="5350">
      <c r="T5350" s="50" t="n"/>
    </row>
    <row r="5351">
      <c r="T5351" s="50" t="n"/>
    </row>
    <row r="5352">
      <c r="T5352" s="50" t="n"/>
    </row>
    <row r="5353">
      <c r="T5353" s="50" t="n"/>
    </row>
    <row r="5354">
      <c r="T5354" s="50" t="n"/>
    </row>
    <row r="5355">
      <c r="T5355" s="50" t="n"/>
    </row>
    <row r="5356">
      <c r="T5356" s="50" t="n"/>
    </row>
    <row r="5357">
      <c r="T5357" s="50" t="n"/>
    </row>
    <row r="5358">
      <c r="T5358" s="50" t="n"/>
    </row>
    <row r="5359">
      <c r="T5359" s="50" t="n"/>
    </row>
    <row r="5360">
      <c r="T5360" s="50" t="n"/>
    </row>
    <row r="5361">
      <c r="T5361" s="50" t="n"/>
    </row>
    <row r="5362">
      <c r="T5362" s="50" t="n"/>
    </row>
    <row r="5363">
      <c r="T5363" s="50" t="n"/>
    </row>
    <row r="5364">
      <c r="T5364" s="50" t="n"/>
    </row>
    <row r="5365">
      <c r="T5365" s="50" t="n"/>
    </row>
    <row r="5366">
      <c r="T5366" s="50" t="n"/>
    </row>
    <row r="5367">
      <c r="T5367" s="50" t="n"/>
    </row>
    <row r="5368">
      <c r="T5368" s="50" t="n"/>
    </row>
    <row r="5369">
      <c r="T5369" s="50" t="n"/>
    </row>
    <row r="5370">
      <c r="T5370" s="50" t="n"/>
    </row>
    <row r="5371">
      <c r="T5371" s="50" t="n"/>
    </row>
    <row r="5372">
      <c r="T5372" s="50" t="n"/>
    </row>
    <row r="5373">
      <c r="T5373" s="50" t="n"/>
    </row>
    <row r="5374">
      <c r="T5374" s="50" t="n"/>
    </row>
    <row r="5375">
      <c r="T5375" s="50" t="n"/>
    </row>
    <row r="5376">
      <c r="T5376" s="50" t="n"/>
    </row>
    <row r="5377">
      <c r="T5377" s="50" t="n"/>
    </row>
    <row r="5378">
      <c r="T5378" s="50" t="n"/>
    </row>
    <row r="5379">
      <c r="T5379" s="50" t="n"/>
    </row>
    <row r="5380">
      <c r="T5380" s="50" t="n"/>
    </row>
    <row r="5381">
      <c r="T5381" s="50" t="n"/>
    </row>
    <row r="5382">
      <c r="T5382" s="50" t="n"/>
    </row>
    <row r="5383">
      <c r="T5383" s="50" t="n"/>
    </row>
    <row r="5384">
      <c r="T5384" s="50" t="n"/>
    </row>
    <row r="5385">
      <c r="T5385" s="50" t="n"/>
    </row>
    <row r="5386">
      <c r="T5386" s="50" t="n"/>
    </row>
    <row r="5387">
      <c r="T5387" s="50" t="n"/>
    </row>
    <row r="5388">
      <c r="T5388" s="50" t="n"/>
    </row>
    <row r="5389">
      <c r="T5389" s="50" t="n"/>
    </row>
    <row r="5390">
      <c r="T5390" s="50" t="n"/>
    </row>
    <row r="5391">
      <c r="T5391" s="50" t="n"/>
    </row>
    <row r="5392">
      <c r="T5392" s="50" t="n"/>
    </row>
    <row r="5393">
      <c r="T5393" s="50" t="n"/>
    </row>
    <row r="5394">
      <c r="T5394" s="50" t="n"/>
    </row>
    <row r="5395">
      <c r="T5395" s="50" t="n"/>
    </row>
    <row r="5396">
      <c r="T5396" s="50" t="n"/>
    </row>
    <row r="5397">
      <c r="T5397" s="50" t="n"/>
    </row>
    <row r="5398">
      <c r="T5398" s="50" t="n"/>
    </row>
    <row r="5399">
      <c r="T5399" s="50" t="n"/>
    </row>
    <row r="5400">
      <c r="T5400" s="50" t="n"/>
    </row>
    <row r="5401">
      <c r="T5401" s="50" t="n"/>
    </row>
    <row r="5402">
      <c r="T5402" s="50" t="n"/>
    </row>
    <row r="5403">
      <c r="T5403" s="50" t="n"/>
    </row>
    <row r="5404">
      <c r="T5404" s="50" t="n"/>
    </row>
    <row r="5405">
      <c r="T5405" s="50" t="n"/>
    </row>
    <row r="5406">
      <c r="T5406" s="50" t="n"/>
    </row>
    <row r="5407">
      <c r="T5407" s="50" t="n"/>
    </row>
    <row r="5408">
      <c r="T5408" s="50" t="n"/>
    </row>
    <row r="5409">
      <c r="T5409" s="50" t="n"/>
    </row>
    <row r="5410">
      <c r="T5410" s="50" t="n"/>
    </row>
    <row r="5411">
      <c r="T5411" s="50" t="n"/>
    </row>
    <row r="5412">
      <c r="T5412" s="50" t="n"/>
    </row>
    <row r="5413">
      <c r="T5413" s="50" t="n"/>
    </row>
    <row r="5414">
      <c r="T5414" s="50" t="n"/>
    </row>
    <row r="5415">
      <c r="T5415" s="50" t="n"/>
    </row>
    <row r="5416">
      <c r="T5416" s="50" t="n"/>
    </row>
    <row r="5417">
      <c r="T5417" s="50" t="n"/>
    </row>
    <row r="5418">
      <c r="T5418" s="50" t="n"/>
    </row>
    <row r="5419">
      <c r="T5419" s="50" t="n"/>
    </row>
    <row r="5420">
      <c r="T5420" s="50" t="n"/>
    </row>
    <row r="5421">
      <c r="T5421" s="50" t="n"/>
    </row>
    <row r="5422">
      <c r="T5422" s="50" t="n"/>
    </row>
    <row r="5423">
      <c r="T5423" s="50" t="n"/>
    </row>
    <row r="5424">
      <c r="T5424" s="50" t="n"/>
    </row>
    <row r="5425">
      <c r="T5425" s="50" t="n"/>
    </row>
    <row r="5426">
      <c r="T5426" s="50" t="n"/>
    </row>
    <row r="5427">
      <c r="T5427" s="50" t="n"/>
    </row>
    <row r="5428">
      <c r="T5428" s="50" t="n"/>
    </row>
    <row r="5429">
      <c r="T5429" s="50" t="n"/>
    </row>
    <row r="5430">
      <c r="T5430" s="50" t="n"/>
    </row>
    <row r="5431">
      <c r="T5431" s="50" t="n"/>
    </row>
    <row r="5432">
      <c r="T5432" s="50" t="n"/>
    </row>
    <row r="5433">
      <c r="T5433" s="50" t="n"/>
    </row>
    <row r="5434">
      <c r="T5434" s="50" t="n"/>
    </row>
    <row r="5435">
      <c r="T5435" s="50" t="n"/>
    </row>
    <row r="5436">
      <c r="T5436" s="50" t="n"/>
    </row>
    <row r="5437">
      <c r="T5437" s="50" t="n"/>
    </row>
    <row r="5438">
      <c r="T5438" s="50" t="n"/>
    </row>
    <row r="5439">
      <c r="T5439" s="50" t="n"/>
    </row>
    <row r="5440">
      <c r="T5440" s="50" t="n"/>
    </row>
    <row r="5441">
      <c r="T5441" s="50" t="n"/>
    </row>
    <row r="5442">
      <c r="T5442" s="50" t="n"/>
    </row>
    <row r="5443">
      <c r="T5443" s="50" t="n"/>
    </row>
    <row r="5444">
      <c r="T5444" s="50" t="n"/>
    </row>
    <row r="5445">
      <c r="T5445" s="50" t="n"/>
    </row>
    <row r="5446">
      <c r="T5446" s="50" t="n"/>
    </row>
    <row r="5447">
      <c r="T5447" s="50" t="n"/>
    </row>
    <row r="5448">
      <c r="T5448" s="50" t="n"/>
    </row>
    <row r="5449">
      <c r="T5449" s="50" t="n"/>
    </row>
    <row r="5450">
      <c r="T5450" s="50" t="n"/>
    </row>
    <row r="5451">
      <c r="T5451" s="50" t="n"/>
    </row>
    <row r="5452">
      <c r="T5452" s="50" t="n"/>
    </row>
    <row r="5453">
      <c r="T5453" s="50" t="n"/>
    </row>
    <row r="5454">
      <c r="T5454" s="50" t="n"/>
    </row>
    <row r="5455">
      <c r="T5455" s="50" t="n"/>
    </row>
    <row r="5456">
      <c r="T5456" s="50" t="n"/>
    </row>
    <row r="5457">
      <c r="T5457" s="50" t="n"/>
    </row>
    <row r="5458">
      <c r="T5458" s="50" t="n"/>
    </row>
    <row r="5459">
      <c r="T5459" s="50" t="n"/>
    </row>
    <row r="5460">
      <c r="T5460" s="50" t="n"/>
    </row>
    <row r="5461">
      <c r="T5461" s="50" t="n"/>
    </row>
    <row r="5462">
      <c r="T5462" s="50" t="n"/>
    </row>
    <row r="5463">
      <c r="T5463" s="50" t="n"/>
    </row>
    <row r="5464">
      <c r="T5464" s="50" t="n"/>
    </row>
    <row r="5465">
      <c r="T5465" s="50" t="n"/>
    </row>
    <row r="5466">
      <c r="T5466" s="50" t="n"/>
    </row>
    <row r="5467">
      <c r="T5467" s="50" t="n"/>
    </row>
    <row r="5468">
      <c r="T5468" s="50" t="n"/>
    </row>
    <row r="5469">
      <c r="T5469" s="50" t="n"/>
    </row>
    <row r="5470">
      <c r="T5470" s="50" t="n"/>
    </row>
    <row r="5471">
      <c r="T5471" s="50" t="n"/>
    </row>
    <row r="5472">
      <c r="T5472" s="50" t="n"/>
    </row>
    <row r="5473">
      <c r="T5473" s="50" t="n"/>
    </row>
    <row r="5474">
      <c r="T5474" s="50" t="n"/>
    </row>
    <row r="5475">
      <c r="T5475" s="50" t="n"/>
    </row>
    <row r="5476">
      <c r="T5476" s="50" t="n"/>
    </row>
    <row r="5477">
      <c r="T5477" s="50" t="n"/>
    </row>
    <row r="5478">
      <c r="T5478" s="50" t="n"/>
    </row>
    <row r="5479">
      <c r="T5479" s="50" t="n"/>
    </row>
    <row r="5480">
      <c r="T5480" s="50" t="n"/>
    </row>
    <row r="5481">
      <c r="T5481" s="50" t="n"/>
    </row>
    <row r="5482">
      <c r="T5482" s="50" t="n"/>
    </row>
    <row r="5483">
      <c r="T5483" s="50" t="n"/>
    </row>
    <row r="5484">
      <c r="T5484" s="50" t="n"/>
    </row>
    <row r="5485">
      <c r="T5485" s="50" t="n"/>
    </row>
    <row r="5486">
      <c r="T5486" s="50" t="n"/>
    </row>
    <row r="5487">
      <c r="T5487" s="50" t="n"/>
    </row>
    <row r="5488">
      <c r="T5488" s="50" t="n"/>
    </row>
    <row r="5489">
      <c r="T5489" s="50" t="n"/>
    </row>
    <row r="5490">
      <c r="T5490" s="50" t="n"/>
    </row>
    <row r="5491">
      <c r="T5491" s="50" t="n"/>
    </row>
    <row r="5492">
      <c r="T5492" s="50" t="n"/>
    </row>
    <row r="5493">
      <c r="T5493" s="50" t="n"/>
    </row>
    <row r="5494">
      <c r="T5494" s="50" t="n"/>
    </row>
    <row r="5495">
      <c r="T5495" s="50" t="n"/>
    </row>
    <row r="5496">
      <c r="T5496" s="50" t="n"/>
    </row>
    <row r="5497">
      <c r="T5497" s="50" t="n"/>
    </row>
    <row r="5498">
      <c r="T5498" s="50" t="n"/>
    </row>
    <row r="5499">
      <c r="T5499" s="50" t="n"/>
    </row>
    <row r="5500">
      <c r="T5500" s="50" t="n"/>
    </row>
    <row r="5501">
      <c r="T5501" s="50" t="n"/>
    </row>
    <row r="5502">
      <c r="T5502" s="50" t="n"/>
    </row>
    <row r="5503">
      <c r="T5503" s="50" t="n"/>
    </row>
    <row r="5504">
      <c r="T5504" s="50" t="n"/>
    </row>
    <row r="5505">
      <c r="T5505" s="50" t="n"/>
    </row>
    <row r="5506">
      <c r="T5506" s="50" t="n"/>
    </row>
    <row r="5507">
      <c r="T5507" s="50" t="n"/>
    </row>
    <row r="5508">
      <c r="T5508" s="50" t="n"/>
    </row>
    <row r="5509">
      <c r="T5509" s="50" t="n"/>
    </row>
    <row r="5510">
      <c r="T5510" s="50" t="n"/>
    </row>
    <row r="5511">
      <c r="T5511" s="50" t="n"/>
    </row>
    <row r="5512">
      <c r="T5512" s="50" t="n"/>
    </row>
    <row r="5513">
      <c r="T5513" s="50" t="n"/>
    </row>
    <row r="5514">
      <c r="T5514" s="50" t="n"/>
    </row>
    <row r="5515">
      <c r="T5515" s="50" t="n"/>
    </row>
    <row r="5516">
      <c r="T5516" s="50" t="n"/>
    </row>
    <row r="5517">
      <c r="T5517" s="50" t="n"/>
    </row>
    <row r="5518">
      <c r="T5518" s="50" t="n"/>
    </row>
    <row r="5519">
      <c r="T5519" s="50" t="n"/>
    </row>
    <row r="5520">
      <c r="T5520" s="50" t="n"/>
    </row>
    <row r="5521">
      <c r="T5521" s="50" t="n"/>
    </row>
    <row r="5522">
      <c r="T5522" s="50" t="n"/>
    </row>
    <row r="5523">
      <c r="T5523" s="50" t="n"/>
    </row>
    <row r="5524">
      <c r="T5524" s="50" t="n"/>
    </row>
    <row r="5525">
      <c r="T5525" s="50" t="n"/>
    </row>
    <row r="5526">
      <c r="T5526" s="50" t="n"/>
    </row>
    <row r="5527">
      <c r="T5527" s="50" t="n"/>
    </row>
    <row r="5528">
      <c r="T5528" s="50" t="n"/>
    </row>
    <row r="5529">
      <c r="T5529" s="50" t="n"/>
    </row>
    <row r="5530">
      <c r="T5530" s="50" t="n"/>
    </row>
    <row r="5531">
      <c r="T5531" s="50" t="n"/>
    </row>
    <row r="5532">
      <c r="T5532" s="50" t="n"/>
    </row>
    <row r="5533">
      <c r="T5533" s="50" t="n"/>
    </row>
    <row r="5534">
      <c r="T5534" s="50" t="n"/>
    </row>
    <row r="5535">
      <c r="T5535" s="50" t="n"/>
    </row>
    <row r="5536">
      <c r="T5536" s="50" t="n"/>
    </row>
    <row r="5537">
      <c r="T5537" s="50" t="n"/>
    </row>
    <row r="5538">
      <c r="T5538" s="50" t="n"/>
    </row>
    <row r="5539">
      <c r="T5539" s="50" t="n"/>
    </row>
    <row r="5540">
      <c r="T5540" s="50" t="n"/>
    </row>
    <row r="5541">
      <c r="T5541" s="50" t="n"/>
    </row>
    <row r="5542">
      <c r="T5542" s="50" t="n"/>
    </row>
    <row r="5543">
      <c r="T5543" s="50" t="n"/>
    </row>
    <row r="5544">
      <c r="T5544" s="50" t="n"/>
    </row>
    <row r="5545">
      <c r="T5545" s="50" t="n"/>
    </row>
    <row r="5546">
      <c r="T5546" s="50" t="n"/>
    </row>
    <row r="5547">
      <c r="T5547" s="50" t="n"/>
    </row>
    <row r="5548">
      <c r="T5548" s="50" t="n"/>
    </row>
    <row r="5549">
      <c r="T5549" s="50" t="n"/>
    </row>
    <row r="5550">
      <c r="T5550" s="50" t="n"/>
    </row>
    <row r="5551">
      <c r="T5551" s="50" t="n"/>
    </row>
    <row r="5552">
      <c r="T5552" s="50" t="n"/>
    </row>
    <row r="5553">
      <c r="T5553" s="50" t="n"/>
    </row>
    <row r="5554">
      <c r="T5554" s="50" t="n"/>
    </row>
    <row r="5555">
      <c r="T5555" s="50" t="n"/>
    </row>
    <row r="5556">
      <c r="T5556" s="50" t="n"/>
    </row>
    <row r="5557">
      <c r="T5557" s="50" t="n"/>
    </row>
    <row r="5558">
      <c r="T5558" s="50" t="n"/>
    </row>
    <row r="5559">
      <c r="T5559" s="50" t="n"/>
    </row>
    <row r="5560">
      <c r="T5560" s="50" t="n"/>
    </row>
    <row r="5561">
      <c r="T5561" s="50" t="n"/>
    </row>
    <row r="5562">
      <c r="T5562" s="50" t="n"/>
    </row>
    <row r="5563">
      <c r="T5563" s="50" t="n"/>
    </row>
    <row r="5564">
      <c r="T5564" s="50" t="n"/>
    </row>
    <row r="5565">
      <c r="T5565" s="50" t="n"/>
    </row>
    <row r="5566">
      <c r="T5566" s="50" t="n"/>
    </row>
    <row r="5567">
      <c r="T5567" s="50" t="n"/>
    </row>
    <row r="5568">
      <c r="T5568" s="50" t="n"/>
    </row>
    <row r="5569">
      <c r="T5569" s="50" t="n"/>
    </row>
    <row r="5570">
      <c r="T5570" s="50" t="n"/>
    </row>
    <row r="5571">
      <c r="T5571" s="50" t="n"/>
    </row>
    <row r="5572">
      <c r="T5572" s="50" t="n"/>
    </row>
    <row r="5573">
      <c r="T5573" s="50" t="n"/>
    </row>
    <row r="5574">
      <c r="T5574" s="50" t="n"/>
    </row>
    <row r="5575">
      <c r="T5575" s="50" t="n"/>
    </row>
    <row r="5576">
      <c r="T5576" s="50" t="n"/>
    </row>
    <row r="5577">
      <c r="T5577" s="50" t="n"/>
    </row>
    <row r="5578">
      <c r="T5578" s="50" t="n"/>
    </row>
    <row r="5579">
      <c r="T5579" s="50" t="n"/>
    </row>
    <row r="5580">
      <c r="T5580" s="50" t="n"/>
    </row>
    <row r="5581">
      <c r="T5581" s="50" t="n"/>
    </row>
    <row r="5582">
      <c r="T5582" s="50" t="n"/>
    </row>
    <row r="5583">
      <c r="T5583" s="50" t="n"/>
    </row>
    <row r="5584">
      <c r="T5584" s="50" t="n"/>
    </row>
    <row r="5585">
      <c r="T5585" s="50" t="n"/>
    </row>
    <row r="5586">
      <c r="T5586" s="50" t="n"/>
    </row>
    <row r="5587">
      <c r="T5587" s="50" t="n"/>
    </row>
    <row r="5588">
      <c r="T5588" s="50" t="n"/>
    </row>
    <row r="5589">
      <c r="T5589" s="50" t="n"/>
    </row>
    <row r="5590">
      <c r="T5590" s="50" t="n"/>
    </row>
    <row r="5591">
      <c r="T5591" s="50" t="n"/>
    </row>
    <row r="5592">
      <c r="T5592" s="50" t="n"/>
    </row>
    <row r="5593">
      <c r="T5593" s="50" t="n"/>
    </row>
    <row r="5594">
      <c r="T5594" s="50" t="n"/>
    </row>
    <row r="5595">
      <c r="T5595" s="50" t="n"/>
    </row>
    <row r="5596">
      <c r="T5596" s="50" t="n"/>
    </row>
    <row r="5597">
      <c r="T5597" s="50" t="n"/>
    </row>
    <row r="5598">
      <c r="T5598" s="50" t="n"/>
    </row>
    <row r="5599">
      <c r="T5599" s="50" t="n"/>
    </row>
    <row r="5600">
      <c r="T5600" s="50" t="n"/>
    </row>
    <row r="5601">
      <c r="T5601" s="50" t="n"/>
    </row>
    <row r="5602">
      <c r="T5602" s="50" t="n"/>
    </row>
    <row r="5603">
      <c r="T5603" s="50" t="n"/>
    </row>
    <row r="5604">
      <c r="T5604" s="50" t="n"/>
    </row>
    <row r="5605">
      <c r="T5605" s="50" t="n"/>
    </row>
    <row r="5606">
      <c r="T5606" s="50" t="n"/>
    </row>
    <row r="5607">
      <c r="T5607" s="50" t="n"/>
    </row>
    <row r="5608">
      <c r="T5608" s="50" t="n"/>
    </row>
    <row r="5609">
      <c r="T5609" s="50" t="n"/>
    </row>
    <row r="5610">
      <c r="T5610" s="50" t="n"/>
    </row>
    <row r="5611">
      <c r="T5611" s="50" t="n"/>
    </row>
    <row r="5612">
      <c r="T5612" s="50" t="n"/>
    </row>
    <row r="5613">
      <c r="T5613" s="50" t="n"/>
    </row>
    <row r="5614">
      <c r="T5614" s="50" t="n"/>
    </row>
    <row r="5615">
      <c r="T5615" s="50" t="n"/>
    </row>
    <row r="5616">
      <c r="T5616" s="50" t="n"/>
    </row>
    <row r="5617">
      <c r="T5617" s="50" t="n"/>
    </row>
    <row r="5618">
      <c r="T5618" s="50" t="n"/>
    </row>
    <row r="5619">
      <c r="T5619" s="50" t="n"/>
    </row>
    <row r="5620">
      <c r="T5620" s="50" t="n"/>
    </row>
    <row r="5621">
      <c r="T5621" s="50" t="n"/>
    </row>
    <row r="5622">
      <c r="T5622" s="50" t="n"/>
    </row>
    <row r="5623">
      <c r="T5623" s="50" t="n"/>
    </row>
    <row r="5624">
      <c r="T5624" s="50" t="n"/>
    </row>
    <row r="5625">
      <c r="T5625" s="50" t="n"/>
    </row>
    <row r="5626">
      <c r="T5626" s="50" t="n"/>
    </row>
    <row r="5627">
      <c r="T5627" s="50" t="n"/>
    </row>
    <row r="5628">
      <c r="T5628" s="50" t="n"/>
    </row>
    <row r="5629">
      <c r="T5629" s="50" t="n"/>
    </row>
    <row r="5630">
      <c r="T5630" s="50" t="n"/>
    </row>
    <row r="5631">
      <c r="T5631" s="50" t="n"/>
    </row>
    <row r="5632">
      <c r="T5632" s="50" t="n"/>
    </row>
    <row r="5633">
      <c r="T5633" s="50" t="n"/>
    </row>
    <row r="5634">
      <c r="T5634" s="50" t="n"/>
    </row>
    <row r="5635">
      <c r="T5635" s="50" t="n"/>
    </row>
    <row r="5636">
      <c r="T5636" s="50" t="n"/>
    </row>
    <row r="5637">
      <c r="T5637" s="50" t="n"/>
    </row>
    <row r="5638">
      <c r="T5638" s="50" t="n"/>
    </row>
    <row r="5639">
      <c r="T5639" s="50" t="n"/>
    </row>
    <row r="5640">
      <c r="T5640" s="50" t="n"/>
    </row>
    <row r="5641">
      <c r="T5641" s="50" t="n"/>
    </row>
    <row r="5642">
      <c r="T5642" s="50" t="n"/>
    </row>
    <row r="5643">
      <c r="T5643" s="50" t="n"/>
    </row>
    <row r="5644">
      <c r="T5644" s="50" t="n"/>
    </row>
    <row r="5645">
      <c r="T5645" s="50" t="n"/>
    </row>
    <row r="5646">
      <c r="T5646" s="50" t="n"/>
    </row>
    <row r="5647">
      <c r="T5647" s="50" t="n"/>
    </row>
    <row r="5648">
      <c r="T5648" s="50" t="n"/>
    </row>
    <row r="5649">
      <c r="T5649" s="50" t="n"/>
    </row>
    <row r="5650">
      <c r="T5650" s="50" t="n"/>
    </row>
    <row r="5651">
      <c r="T5651" s="50" t="n"/>
    </row>
    <row r="5652">
      <c r="T5652" s="50" t="n"/>
    </row>
    <row r="5653">
      <c r="T5653" s="50" t="n"/>
    </row>
    <row r="5654">
      <c r="T5654" s="50" t="n"/>
    </row>
    <row r="5655">
      <c r="T5655" s="50" t="n"/>
    </row>
    <row r="5656">
      <c r="T5656" s="50" t="n"/>
    </row>
    <row r="5657">
      <c r="T5657" s="50" t="n"/>
    </row>
    <row r="5658">
      <c r="T5658" s="50" t="n"/>
    </row>
    <row r="5659">
      <c r="T5659" s="50" t="n"/>
    </row>
    <row r="5660">
      <c r="T5660" s="50" t="n"/>
    </row>
    <row r="5661">
      <c r="T5661" s="50" t="n"/>
    </row>
    <row r="5662">
      <c r="T5662" s="50" t="n"/>
    </row>
    <row r="5663">
      <c r="T5663" s="50" t="n"/>
    </row>
    <row r="5664">
      <c r="T5664" s="50" t="n"/>
    </row>
    <row r="5665">
      <c r="T5665" s="50" t="n"/>
    </row>
    <row r="5666">
      <c r="T5666" s="50" t="n"/>
    </row>
    <row r="5667">
      <c r="T5667" s="50" t="n"/>
    </row>
    <row r="5668">
      <c r="T5668" s="50" t="n"/>
    </row>
    <row r="5669">
      <c r="T5669" s="50" t="n"/>
    </row>
    <row r="5670">
      <c r="T5670" s="50" t="n"/>
    </row>
    <row r="5671">
      <c r="T5671" s="50" t="n"/>
    </row>
    <row r="5672">
      <c r="T5672" s="50" t="n"/>
    </row>
    <row r="5673">
      <c r="T5673" s="50" t="n"/>
    </row>
    <row r="5674">
      <c r="T5674" s="50" t="n"/>
    </row>
    <row r="5675">
      <c r="T5675" s="50" t="n"/>
    </row>
    <row r="5676">
      <c r="T5676" s="50" t="n"/>
    </row>
    <row r="5677">
      <c r="T5677" s="50" t="n"/>
    </row>
    <row r="5678">
      <c r="T5678" s="50" t="n"/>
    </row>
    <row r="5679">
      <c r="T5679" s="50" t="n"/>
    </row>
    <row r="5680">
      <c r="T5680" s="50" t="n"/>
    </row>
    <row r="5681">
      <c r="T5681" s="50" t="n"/>
    </row>
    <row r="5682">
      <c r="T5682" s="50" t="n"/>
    </row>
    <row r="5683">
      <c r="T5683" s="50" t="n"/>
    </row>
    <row r="5684">
      <c r="T5684" s="50" t="n"/>
    </row>
    <row r="5685">
      <c r="T5685" s="50" t="n"/>
    </row>
    <row r="5686">
      <c r="T5686" s="50" t="n"/>
    </row>
    <row r="5687">
      <c r="T5687" s="50" t="n"/>
    </row>
    <row r="5688">
      <c r="T5688" s="50" t="n"/>
    </row>
    <row r="5689">
      <c r="T5689" s="50" t="n"/>
    </row>
    <row r="5690">
      <c r="T5690" s="50" t="n"/>
    </row>
    <row r="5691">
      <c r="T5691" s="50" t="n"/>
    </row>
    <row r="5692">
      <c r="T5692" s="50" t="n"/>
    </row>
    <row r="5693">
      <c r="T5693" s="50" t="n"/>
    </row>
    <row r="5694">
      <c r="T5694" s="50" t="n"/>
    </row>
    <row r="5695">
      <c r="T5695" s="50" t="n"/>
    </row>
    <row r="5696">
      <c r="T5696" s="50" t="n"/>
    </row>
    <row r="5697">
      <c r="T5697" s="50" t="n"/>
    </row>
    <row r="5698">
      <c r="T5698" s="50" t="n"/>
    </row>
    <row r="5699">
      <c r="T5699" s="50" t="n"/>
    </row>
    <row r="5700">
      <c r="T5700" s="50" t="n"/>
    </row>
    <row r="5701">
      <c r="T5701" s="50" t="n"/>
    </row>
    <row r="5702">
      <c r="T5702" s="50" t="n"/>
    </row>
    <row r="5703">
      <c r="T5703" s="50" t="n"/>
    </row>
    <row r="5704">
      <c r="T5704" s="50" t="n"/>
    </row>
    <row r="5705">
      <c r="T5705" s="50" t="n"/>
    </row>
    <row r="5706">
      <c r="T5706" s="50" t="n"/>
    </row>
    <row r="5707">
      <c r="T5707" s="50" t="n"/>
    </row>
    <row r="5708">
      <c r="T5708" s="50" t="n"/>
    </row>
    <row r="5709">
      <c r="T5709" s="50" t="n"/>
    </row>
    <row r="5710">
      <c r="T5710" s="50" t="n"/>
    </row>
    <row r="5711">
      <c r="T5711" s="50" t="n"/>
    </row>
    <row r="5712">
      <c r="T5712" s="50" t="n"/>
    </row>
    <row r="5713">
      <c r="T5713" s="50" t="n"/>
    </row>
    <row r="5714">
      <c r="T5714" s="50" t="n"/>
    </row>
    <row r="5715">
      <c r="T5715" s="50" t="n"/>
    </row>
    <row r="5716">
      <c r="T5716" s="50" t="n"/>
    </row>
    <row r="5717">
      <c r="T5717" s="50" t="n"/>
    </row>
    <row r="5718">
      <c r="T5718" s="50" t="n"/>
    </row>
    <row r="5719">
      <c r="T5719" s="50" t="n"/>
    </row>
    <row r="5720">
      <c r="T5720" s="50" t="n"/>
    </row>
    <row r="5721">
      <c r="T5721" s="50" t="n"/>
    </row>
    <row r="5722">
      <c r="T5722" s="50" t="n"/>
    </row>
    <row r="5723">
      <c r="T5723" s="50" t="n"/>
    </row>
    <row r="5724">
      <c r="T5724" s="50" t="n"/>
    </row>
    <row r="5725">
      <c r="T5725" s="50" t="n"/>
    </row>
    <row r="5726">
      <c r="T5726" s="50" t="n"/>
    </row>
    <row r="5727">
      <c r="T5727" s="50" t="n"/>
    </row>
    <row r="5728">
      <c r="T5728" s="50" t="n"/>
    </row>
    <row r="5729">
      <c r="T5729" s="50" t="n"/>
    </row>
    <row r="5730">
      <c r="T5730" s="50" t="n"/>
    </row>
    <row r="5731">
      <c r="T5731" s="50" t="n"/>
    </row>
    <row r="5732">
      <c r="T5732" s="50" t="n"/>
    </row>
    <row r="5733">
      <c r="T5733" s="50" t="n"/>
    </row>
    <row r="5734">
      <c r="T5734" s="50" t="n"/>
    </row>
    <row r="5735">
      <c r="T5735" s="50" t="n"/>
    </row>
    <row r="5736">
      <c r="T5736" s="50" t="n"/>
    </row>
    <row r="5737">
      <c r="T5737" s="50" t="n"/>
    </row>
    <row r="5738">
      <c r="T5738" s="50" t="n"/>
    </row>
    <row r="5739">
      <c r="T5739" s="50" t="n"/>
    </row>
    <row r="5740">
      <c r="T5740" s="50" t="n"/>
    </row>
    <row r="5741">
      <c r="T5741" s="50" t="n"/>
    </row>
    <row r="5742">
      <c r="T5742" s="50" t="n"/>
    </row>
    <row r="5743">
      <c r="T5743" s="50" t="n"/>
    </row>
    <row r="5744">
      <c r="T5744" s="50" t="n"/>
    </row>
    <row r="5745">
      <c r="T5745" s="50" t="n"/>
    </row>
    <row r="5746">
      <c r="T5746" s="50" t="n"/>
    </row>
    <row r="5747">
      <c r="T5747" s="50" t="n"/>
    </row>
    <row r="5748">
      <c r="T5748" s="50" t="n"/>
    </row>
    <row r="5749">
      <c r="T5749" s="50" t="n"/>
    </row>
    <row r="5750">
      <c r="T5750" s="50" t="n"/>
    </row>
    <row r="5751">
      <c r="T5751" s="50" t="n"/>
    </row>
    <row r="5752">
      <c r="T5752" s="50" t="n"/>
    </row>
    <row r="5753">
      <c r="T5753" s="50" t="n"/>
    </row>
    <row r="5754">
      <c r="T5754" s="50" t="n"/>
    </row>
    <row r="5755">
      <c r="T5755" s="50" t="n"/>
    </row>
    <row r="5756">
      <c r="T5756" s="50" t="n"/>
    </row>
    <row r="5757">
      <c r="T5757" s="50" t="n"/>
    </row>
    <row r="5758">
      <c r="T5758" s="50" t="n"/>
    </row>
    <row r="5759">
      <c r="T5759" s="50" t="n"/>
    </row>
    <row r="5760">
      <c r="T5760" s="50" t="n"/>
    </row>
    <row r="5761">
      <c r="T5761" s="50" t="n"/>
    </row>
    <row r="5762">
      <c r="T5762" s="50" t="n"/>
    </row>
    <row r="5763">
      <c r="T5763" s="50" t="n"/>
    </row>
    <row r="5764">
      <c r="T5764" s="50" t="n"/>
    </row>
    <row r="5765">
      <c r="T5765" s="50" t="n"/>
    </row>
    <row r="5766">
      <c r="T5766" s="50" t="n"/>
    </row>
    <row r="5767">
      <c r="T5767" s="50" t="n"/>
    </row>
    <row r="5768">
      <c r="T5768" s="50" t="n"/>
    </row>
    <row r="5769">
      <c r="T5769" s="50" t="n"/>
    </row>
    <row r="5770">
      <c r="T5770" s="50" t="n"/>
    </row>
    <row r="5771">
      <c r="T5771" s="50" t="n"/>
    </row>
    <row r="5772">
      <c r="T5772" s="50" t="n"/>
    </row>
    <row r="5773">
      <c r="T5773" s="50" t="n"/>
    </row>
    <row r="5774">
      <c r="T5774" s="50" t="n"/>
    </row>
    <row r="5775">
      <c r="T5775" s="50" t="n"/>
    </row>
    <row r="5776">
      <c r="T5776" s="50" t="n"/>
    </row>
    <row r="5777">
      <c r="T5777" s="50" t="n"/>
    </row>
    <row r="5778">
      <c r="T5778" s="50" t="n"/>
    </row>
    <row r="5779">
      <c r="T5779" s="50" t="n"/>
    </row>
    <row r="5780">
      <c r="T5780" s="50" t="n"/>
    </row>
    <row r="5781">
      <c r="T5781" s="50" t="n"/>
    </row>
    <row r="5782">
      <c r="T5782" s="50" t="n"/>
    </row>
    <row r="5783">
      <c r="T5783" s="50" t="n"/>
    </row>
    <row r="5784">
      <c r="T5784" s="50" t="n"/>
    </row>
    <row r="5785">
      <c r="T5785" s="50" t="n"/>
    </row>
    <row r="5786">
      <c r="T5786" s="50" t="n"/>
    </row>
    <row r="5787">
      <c r="T5787" s="50" t="n"/>
    </row>
    <row r="5788">
      <c r="T5788" s="50" t="n"/>
    </row>
    <row r="5789">
      <c r="T5789" s="50" t="n"/>
    </row>
    <row r="5790">
      <c r="T5790" s="50" t="n"/>
    </row>
    <row r="5791">
      <c r="T5791" s="50" t="n"/>
    </row>
    <row r="5792">
      <c r="T5792" s="50" t="n"/>
    </row>
    <row r="5793">
      <c r="T5793" s="50" t="n"/>
    </row>
    <row r="5794">
      <c r="T5794" s="50" t="n"/>
    </row>
    <row r="5795">
      <c r="T5795" s="50" t="n"/>
    </row>
    <row r="5796">
      <c r="T5796" s="50" t="n"/>
    </row>
    <row r="5797">
      <c r="T5797" s="50" t="n"/>
    </row>
    <row r="5798">
      <c r="T5798" s="50" t="n"/>
    </row>
    <row r="5799">
      <c r="T5799" s="50" t="n"/>
    </row>
    <row r="5800">
      <c r="T5800" s="50" t="n"/>
    </row>
    <row r="5801">
      <c r="T5801" s="50" t="n"/>
    </row>
    <row r="5802">
      <c r="T5802" s="50" t="n"/>
    </row>
    <row r="5803">
      <c r="T5803" s="50" t="n"/>
    </row>
    <row r="5804">
      <c r="T5804" s="50" t="n"/>
    </row>
    <row r="5805">
      <c r="T5805" s="50" t="n"/>
    </row>
    <row r="5806">
      <c r="T5806" s="50" t="n"/>
    </row>
    <row r="5807">
      <c r="T5807" s="50" t="n"/>
    </row>
    <row r="5808">
      <c r="T5808" s="50" t="n"/>
    </row>
    <row r="5809">
      <c r="T5809" s="50" t="n"/>
    </row>
    <row r="5810">
      <c r="T5810" s="50" t="n"/>
    </row>
    <row r="5811">
      <c r="T5811" s="50" t="n"/>
    </row>
    <row r="5812">
      <c r="T5812" s="50" t="n"/>
    </row>
    <row r="5813">
      <c r="T5813" s="50" t="n"/>
    </row>
    <row r="5814">
      <c r="T5814" s="50" t="n"/>
    </row>
    <row r="5815">
      <c r="T5815" s="50" t="n"/>
    </row>
    <row r="5816">
      <c r="T5816" s="50" t="n"/>
    </row>
    <row r="5817">
      <c r="T5817" s="50" t="n"/>
    </row>
    <row r="5818">
      <c r="T5818" s="50" t="n"/>
    </row>
    <row r="5819">
      <c r="T5819" s="50" t="n"/>
    </row>
    <row r="5820">
      <c r="T5820" s="50" t="n"/>
    </row>
    <row r="5821">
      <c r="T5821" s="50" t="n"/>
    </row>
    <row r="5822">
      <c r="T5822" s="50" t="n"/>
    </row>
    <row r="5823">
      <c r="T5823" s="50" t="n"/>
    </row>
    <row r="5824">
      <c r="T5824" s="50" t="n"/>
    </row>
    <row r="5825">
      <c r="T5825" s="50" t="n"/>
    </row>
    <row r="5826">
      <c r="T5826" s="50" t="n"/>
    </row>
    <row r="5827">
      <c r="T5827" s="50" t="n"/>
    </row>
    <row r="5828">
      <c r="T5828" s="50" t="n"/>
    </row>
    <row r="5829">
      <c r="T5829" s="50" t="n"/>
    </row>
    <row r="5830">
      <c r="T5830" s="50" t="n"/>
    </row>
    <row r="5831">
      <c r="T5831" s="50" t="n"/>
    </row>
    <row r="5832">
      <c r="T5832" s="50" t="n"/>
    </row>
    <row r="5833">
      <c r="T5833" s="50" t="n"/>
    </row>
    <row r="5834">
      <c r="T5834" s="50" t="n"/>
    </row>
    <row r="5835">
      <c r="T5835" s="50" t="n"/>
    </row>
    <row r="5836">
      <c r="T5836" s="50" t="n"/>
    </row>
    <row r="5837">
      <c r="T5837" s="50" t="n"/>
    </row>
    <row r="5838">
      <c r="T5838" s="50" t="n"/>
    </row>
    <row r="5839">
      <c r="T5839" s="50" t="n"/>
    </row>
    <row r="5840">
      <c r="T5840" s="50" t="n"/>
    </row>
    <row r="5841">
      <c r="T5841" s="50" t="n"/>
    </row>
    <row r="5842">
      <c r="T5842" s="50" t="n"/>
    </row>
    <row r="5843">
      <c r="T5843" s="50" t="n"/>
    </row>
    <row r="5844">
      <c r="T5844" s="50" t="n"/>
    </row>
    <row r="5845">
      <c r="T5845" s="50" t="n"/>
    </row>
    <row r="5846">
      <c r="T5846" s="50" t="n"/>
    </row>
    <row r="5847">
      <c r="T5847" s="50" t="n"/>
    </row>
    <row r="5848">
      <c r="T5848" s="50" t="n"/>
    </row>
    <row r="5849">
      <c r="T5849" s="50" t="n"/>
    </row>
    <row r="5850">
      <c r="T5850" s="50" t="n"/>
    </row>
    <row r="5851">
      <c r="T5851" s="50" t="n"/>
    </row>
    <row r="5852">
      <c r="T5852" s="50" t="n"/>
    </row>
    <row r="5853">
      <c r="T5853" s="50" t="n"/>
    </row>
    <row r="5854">
      <c r="T5854" s="50" t="n"/>
    </row>
    <row r="5855">
      <c r="T5855" s="50" t="n"/>
    </row>
    <row r="5856">
      <c r="T5856" s="50" t="n"/>
    </row>
    <row r="5857">
      <c r="T5857" s="50" t="n"/>
    </row>
    <row r="5858">
      <c r="T5858" s="50" t="n"/>
    </row>
    <row r="5859">
      <c r="T5859" s="50" t="n"/>
    </row>
    <row r="5860">
      <c r="T5860" s="50" t="n"/>
    </row>
    <row r="5861">
      <c r="T5861" s="50" t="n"/>
    </row>
    <row r="5862">
      <c r="T5862" s="50" t="n"/>
    </row>
    <row r="5863">
      <c r="T5863" s="50" t="n"/>
    </row>
    <row r="5864">
      <c r="T5864" s="50" t="n"/>
    </row>
    <row r="5865">
      <c r="T5865" s="50" t="n"/>
    </row>
    <row r="5866">
      <c r="T5866" s="50" t="n"/>
    </row>
    <row r="5867">
      <c r="T5867" s="50" t="n"/>
    </row>
    <row r="5868">
      <c r="T5868" s="50" t="n"/>
    </row>
    <row r="5869">
      <c r="T5869" s="50" t="n"/>
    </row>
    <row r="5870">
      <c r="T5870" s="50" t="n"/>
    </row>
    <row r="5871">
      <c r="T5871" s="50" t="n"/>
    </row>
    <row r="5872">
      <c r="T5872" s="50" t="n"/>
    </row>
    <row r="5873">
      <c r="T5873" s="50" t="n"/>
    </row>
    <row r="5874">
      <c r="T5874" s="50" t="n"/>
    </row>
    <row r="5875">
      <c r="T5875" s="50" t="n"/>
    </row>
    <row r="5876">
      <c r="T5876" s="50" t="n"/>
    </row>
    <row r="5877">
      <c r="T5877" s="50" t="n"/>
    </row>
    <row r="5878">
      <c r="T5878" s="50" t="n"/>
    </row>
    <row r="5879">
      <c r="T5879" s="50" t="n"/>
    </row>
    <row r="5880">
      <c r="T5880" s="50" t="n"/>
    </row>
    <row r="5881">
      <c r="T5881" s="50" t="n"/>
    </row>
    <row r="5882">
      <c r="T5882" s="50" t="n"/>
    </row>
    <row r="5883">
      <c r="T5883" s="50" t="n"/>
    </row>
    <row r="5884">
      <c r="T5884" s="50" t="n"/>
    </row>
    <row r="5885">
      <c r="T5885" s="50" t="n"/>
    </row>
    <row r="5886">
      <c r="T5886" s="50" t="n"/>
    </row>
    <row r="5887">
      <c r="T5887" s="50" t="n"/>
    </row>
    <row r="5888">
      <c r="T5888" s="50" t="n"/>
    </row>
    <row r="5889">
      <c r="T5889" s="50" t="n"/>
    </row>
    <row r="5890">
      <c r="T5890" s="50" t="n"/>
    </row>
    <row r="5891">
      <c r="T5891" s="50" t="n"/>
    </row>
    <row r="5892">
      <c r="T5892" s="50" t="n"/>
    </row>
    <row r="5893">
      <c r="T5893" s="50" t="n"/>
    </row>
    <row r="5894">
      <c r="T5894" s="50" t="n"/>
    </row>
    <row r="5895">
      <c r="T5895" s="50" t="n"/>
    </row>
    <row r="5896">
      <c r="T5896" s="50" t="n"/>
    </row>
    <row r="5897">
      <c r="T5897" s="50" t="n"/>
    </row>
    <row r="5898">
      <c r="T5898" s="50" t="n"/>
    </row>
    <row r="5899">
      <c r="T5899" s="50" t="n"/>
    </row>
    <row r="5900">
      <c r="T5900" s="50" t="n"/>
    </row>
    <row r="5901">
      <c r="T5901" s="50" t="n"/>
    </row>
    <row r="5902">
      <c r="T5902" s="50" t="n"/>
    </row>
    <row r="5903">
      <c r="T5903" s="50" t="n"/>
    </row>
    <row r="5904">
      <c r="T5904" s="50" t="n"/>
    </row>
    <row r="5905">
      <c r="T5905" s="50" t="n"/>
    </row>
    <row r="5906">
      <c r="T5906" s="50" t="n"/>
    </row>
    <row r="5907">
      <c r="T5907" s="50" t="n"/>
    </row>
    <row r="5908">
      <c r="T5908" s="50" t="n"/>
    </row>
    <row r="5909">
      <c r="T5909" s="50" t="n"/>
    </row>
    <row r="5910">
      <c r="T5910" s="50" t="n"/>
    </row>
    <row r="5911">
      <c r="T5911" s="50" t="n"/>
    </row>
    <row r="5912">
      <c r="T5912" s="50" t="n"/>
    </row>
    <row r="5913">
      <c r="T5913" s="50" t="n"/>
    </row>
    <row r="5914">
      <c r="T5914" s="50" t="n"/>
    </row>
    <row r="5915">
      <c r="T5915" s="50" t="n"/>
    </row>
    <row r="5916">
      <c r="T5916" s="50" t="n"/>
    </row>
    <row r="5917">
      <c r="T5917" s="50" t="n"/>
    </row>
    <row r="5918">
      <c r="T5918" s="50" t="n"/>
    </row>
    <row r="5919">
      <c r="T5919" s="50" t="n"/>
    </row>
    <row r="5920">
      <c r="T5920" s="50" t="n"/>
    </row>
    <row r="5921">
      <c r="T5921" s="50" t="n"/>
    </row>
    <row r="5922">
      <c r="T5922" s="50" t="n"/>
    </row>
    <row r="5923">
      <c r="T5923" s="50" t="n"/>
    </row>
    <row r="5924">
      <c r="T5924" s="50" t="n"/>
    </row>
    <row r="5925">
      <c r="T5925" s="50" t="n"/>
    </row>
    <row r="5926">
      <c r="T5926" s="50" t="n"/>
    </row>
    <row r="5927">
      <c r="T5927" s="50" t="n"/>
    </row>
    <row r="5928">
      <c r="T5928" s="50" t="n"/>
    </row>
    <row r="5929">
      <c r="T5929" s="50" t="n"/>
    </row>
    <row r="5930">
      <c r="T5930" s="50" t="n"/>
    </row>
    <row r="5931">
      <c r="T5931" s="50" t="n"/>
    </row>
    <row r="5932">
      <c r="T5932" s="50" t="n"/>
    </row>
    <row r="5933">
      <c r="T5933" s="50" t="n"/>
    </row>
    <row r="5934">
      <c r="T5934" s="50" t="n"/>
    </row>
    <row r="5935">
      <c r="T5935" s="50" t="n"/>
    </row>
    <row r="5936">
      <c r="T5936" s="50" t="n"/>
    </row>
    <row r="5937">
      <c r="T5937" s="50" t="n"/>
    </row>
    <row r="5938">
      <c r="T5938" s="50" t="n"/>
    </row>
    <row r="5939">
      <c r="T5939" s="50" t="n"/>
    </row>
    <row r="5940">
      <c r="T5940" s="50" t="n"/>
    </row>
    <row r="5941">
      <c r="T5941" s="50" t="n"/>
    </row>
    <row r="5942">
      <c r="T5942" s="50" t="n"/>
    </row>
    <row r="5943">
      <c r="T5943" s="50" t="n"/>
    </row>
    <row r="5944">
      <c r="T5944" s="50" t="n"/>
    </row>
    <row r="5945">
      <c r="T5945" s="50" t="n"/>
    </row>
    <row r="5946">
      <c r="T5946" s="50" t="n"/>
    </row>
    <row r="5947">
      <c r="T5947" s="50" t="n"/>
    </row>
    <row r="5948">
      <c r="T5948" s="50" t="n"/>
    </row>
    <row r="5949">
      <c r="T5949" s="50" t="n"/>
    </row>
    <row r="5950">
      <c r="T5950" s="50" t="n"/>
    </row>
    <row r="5951">
      <c r="T5951" s="50" t="n"/>
    </row>
    <row r="5952">
      <c r="T5952" s="50" t="n"/>
    </row>
    <row r="5953">
      <c r="T5953" s="50" t="n"/>
    </row>
    <row r="5954">
      <c r="T5954" s="50" t="n"/>
    </row>
    <row r="5955">
      <c r="T5955" s="50" t="n"/>
    </row>
    <row r="5956">
      <c r="T5956" s="50" t="n"/>
    </row>
    <row r="5957">
      <c r="T5957" s="50" t="n"/>
    </row>
    <row r="5958">
      <c r="T5958" s="50" t="n"/>
    </row>
    <row r="5959">
      <c r="T5959" s="50" t="n"/>
    </row>
    <row r="5960">
      <c r="T5960" s="50" t="n"/>
    </row>
    <row r="5961">
      <c r="T5961" s="50" t="n"/>
    </row>
    <row r="5962">
      <c r="T5962" s="50" t="n"/>
    </row>
    <row r="5963">
      <c r="T5963" s="50" t="n"/>
    </row>
    <row r="5964">
      <c r="T5964" s="50" t="n"/>
    </row>
    <row r="5965">
      <c r="T5965" s="50" t="n"/>
    </row>
    <row r="5966">
      <c r="T5966" s="50" t="n"/>
    </row>
    <row r="5967">
      <c r="T5967" s="50" t="n"/>
    </row>
    <row r="5968">
      <c r="T5968" s="50" t="n"/>
    </row>
    <row r="5969">
      <c r="T5969" s="50" t="n"/>
    </row>
    <row r="5970">
      <c r="T5970" s="50" t="n"/>
    </row>
    <row r="5971">
      <c r="T5971" s="50" t="n"/>
    </row>
    <row r="5972">
      <c r="T5972" s="50" t="n"/>
    </row>
    <row r="5973">
      <c r="T5973" s="50" t="n"/>
    </row>
    <row r="5974">
      <c r="T5974" s="50" t="n"/>
    </row>
    <row r="5975">
      <c r="T5975" s="50" t="n"/>
    </row>
    <row r="5976">
      <c r="T5976" s="50" t="n"/>
    </row>
    <row r="5977">
      <c r="T5977" s="50" t="n"/>
    </row>
    <row r="5978">
      <c r="T5978" s="50" t="n"/>
    </row>
    <row r="5979">
      <c r="T5979" s="50" t="n"/>
    </row>
    <row r="5980">
      <c r="T5980" s="50" t="n"/>
    </row>
    <row r="5981">
      <c r="T5981" s="50" t="n"/>
    </row>
    <row r="5982">
      <c r="T5982" s="50" t="n"/>
    </row>
    <row r="5983">
      <c r="T5983" s="50" t="n"/>
    </row>
    <row r="5984">
      <c r="T5984" s="50" t="n"/>
    </row>
    <row r="5985">
      <c r="T5985" s="50" t="n"/>
    </row>
    <row r="5986">
      <c r="T5986" s="50" t="n"/>
    </row>
    <row r="5987">
      <c r="T5987" s="50" t="n"/>
    </row>
    <row r="5988">
      <c r="T5988" s="50" t="n"/>
    </row>
    <row r="5989">
      <c r="T5989" s="50" t="n"/>
    </row>
    <row r="5990">
      <c r="T5990" s="50" t="n"/>
    </row>
    <row r="5991">
      <c r="T5991" s="50" t="n"/>
    </row>
    <row r="5992">
      <c r="T5992" s="50" t="n"/>
    </row>
    <row r="5993">
      <c r="T5993" s="50" t="n"/>
    </row>
    <row r="5994">
      <c r="T5994" s="50" t="n"/>
    </row>
    <row r="5995">
      <c r="T5995" s="50" t="n"/>
    </row>
    <row r="5996">
      <c r="T5996" s="50" t="n"/>
    </row>
    <row r="5997">
      <c r="T5997" s="50" t="n"/>
    </row>
    <row r="5998">
      <c r="T5998" s="50" t="n"/>
    </row>
    <row r="5999">
      <c r="T5999" s="50" t="n"/>
    </row>
    <row r="6000">
      <c r="T6000" s="50" t="n"/>
    </row>
    <row r="6001">
      <c r="T6001" s="50" t="n"/>
    </row>
    <row r="6002">
      <c r="T6002" s="50" t="n"/>
    </row>
    <row r="6003">
      <c r="T6003" s="50" t="n"/>
    </row>
    <row r="6004">
      <c r="T6004" s="50" t="n"/>
    </row>
    <row r="6005">
      <c r="T6005" s="50" t="n"/>
    </row>
    <row r="6006">
      <c r="T6006" s="50" t="n"/>
    </row>
    <row r="6007">
      <c r="T6007" s="50" t="n"/>
    </row>
    <row r="6008">
      <c r="T6008" s="50" t="n"/>
    </row>
    <row r="6009">
      <c r="T6009" s="50" t="n"/>
    </row>
    <row r="6010">
      <c r="T6010" s="50" t="n"/>
    </row>
    <row r="6011">
      <c r="T6011" s="50" t="n"/>
    </row>
    <row r="6012">
      <c r="T6012" s="50" t="n"/>
    </row>
    <row r="6013">
      <c r="T6013" s="50" t="n"/>
    </row>
    <row r="6014">
      <c r="T6014" s="50" t="n"/>
    </row>
    <row r="6015">
      <c r="T6015" s="50" t="n"/>
    </row>
    <row r="6016">
      <c r="T6016" s="50" t="n"/>
    </row>
    <row r="6017">
      <c r="T6017" s="50" t="n"/>
    </row>
    <row r="6018">
      <c r="T6018" s="50" t="n"/>
    </row>
    <row r="6019">
      <c r="T6019" s="50" t="n"/>
    </row>
    <row r="6020">
      <c r="T6020" s="50" t="n"/>
    </row>
    <row r="6021">
      <c r="T6021" s="50" t="n"/>
    </row>
    <row r="6022">
      <c r="T6022" s="50" t="n"/>
    </row>
    <row r="6023">
      <c r="T6023" s="50" t="n"/>
    </row>
    <row r="6024">
      <c r="T6024" s="50" t="n"/>
    </row>
    <row r="6025">
      <c r="T6025" s="50" t="n"/>
    </row>
    <row r="6026">
      <c r="T6026" s="50" t="n"/>
    </row>
    <row r="6027">
      <c r="T6027" s="50" t="n"/>
    </row>
    <row r="6028">
      <c r="T6028" s="50" t="n"/>
    </row>
    <row r="6029">
      <c r="T6029" s="50" t="n"/>
    </row>
    <row r="6030">
      <c r="T6030" s="50" t="n"/>
    </row>
    <row r="6031">
      <c r="T6031" s="50" t="n"/>
    </row>
    <row r="6032">
      <c r="T6032" s="50" t="n"/>
    </row>
    <row r="6033">
      <c r="T6033" s="50" t="n"/>
    </row>
    <row r="6034">
      <c r="T6034" s="50" t="n"/>
    </row>
    <row r="6035">
      <c r="T6035" s="50" t="n"/>
    </row>
    <row r="6036">
      <c r="T6036" s="50" t="n"/>
    </row>
    <row r="6037">
      <c r="T6037" s="50" t="n"/>
    </row>
    <row r="6038">
      <c r="T6038" s="50" t="n"/>
    </row>
    <row r="6039">
      <c r="T6039" s="50" t="n"/>
    </row>
    <row r="6040">
      <c r="T6040" s="50" t="n"/>
    </row>
    <row r="6041">
      <c r="T6041" s="50" t="n"/>
    </row>
    <row r="6042">
      <c r="T6042" s="50" t="n"/>
    </row>
    <row r="6043">
      <c r="T6043" s="50" t="n"/>
    </row>
    <row r="6044">
      <c r="T6044" s="50" t="n"/>
    </row>
    <row r="6045">
      <c r="T6045" s="50" t="n"/>
    </row>
    <row r="6046">
      <c r="T6046" s="50" t="n"/>
    </row>
    <row r="6047">
      <c r="T6047" s="50" t="n"/>
    </row>
    <row r="6048">
      <c r="T6048" s="50" t="n"/>
    </row>
    <row r="6049">
      <c r="T6049" s="50" t="n"/>
    </row>
    <row r="6050">
      <c r="T6050" s="50" t="n"/>
    </row>
    <row r="6051">
      <c r="T6051" s="50" t="n"/>
    </row>
    <row r="6052">
      <c r="T6052" s="50" t="n"/>
    </row>
    <row r="6053">
      <c r="T6053" s="50" t="n"/>
    </row>
    <row r="6054">
      <c r="T6054" s="50" t="n"/>
    </row>
    <row r="6055">
      <c r="T6055" s="50" t="n"/>
    </row>
    <row r="6056">
      <c r="T6056" s="50" t="n"/>
    </row>
    <row r="6057">
      <c r="T6057" s="50" t="n"/>
    </row>
    <row r="6058">
      <c r="T6058" s="50" t="n"/>
    </row>
    <row r="6059">
      <c r="T6059" s="50" t="n"/>
    </row>
    <row r="6060">
      <c r="T6060" s="50" t="n"/>
    </row>
    <row r="6061">
      <c r="T6061" s="50" t="n"/>
    </row>
    <row r="6062">
      <c r="T6062" s="50" t="n"/>
    </row>
    <row r="6063">
      <c r="T6063" s="50" t="n"/>
    </row>
    <row r="6064">
      <c r="T6064" s="50" t="n"/>
    </row>
    <row r="6065">
      <c r="T6065" s="50" t="n"/>
    </row>
    <row r="6066">
      <c r="T6066" s="50" t="n"/>
    </row>
    <row r="6067">
      <c r="T6067" s="50" t="n"/>
    </row>
    <row r="6068">
      <c r="T6068" s="50" t="n"/>
    </row>
    <row r="6069">
      <c r="T6069" s="50" t="n"/>
    </row>
    <row r="6070">
      <c r="T6070" s="50" t="n"/>
    </row>
    <row r="6071">
      <c r="T6071" s="50" t="n"/>
    </row>
    <row r="6072">
      <c r="T6072" s="50" t="n"/>
    </row>
    <row r="6073">
      <c r="T6073" s="50" t="n"/>
    </row>
    <row r="6074">
      <c r="T6074" s="50" t="n"/>
    </row>
    <row r="6075">
      <c r="T6075" s="50" t="n"/>
    </row>
    <row r="6076">
      <c r="T6076" s="50" t="n"/>
    </row>
    <row r="6077">
      <c r="T6077" s="50" t="n"/>
    </row>
    <row r="6078">
      <c r="T6078" s="50" t="n"/>
    </row>
    <row r="6079">
      <c r="T6079" s="50" t="n"/>
    </row>
    <row r="6080">
      <c r="T6080" s="50" t="n"/>
    </row>
    <row r="6081">
      <c r="T6081" s="50" t="n"/>
    </row>
    <row r="6082">
      <c r="T6082" s="50" t="n"/>
    </row>
    <row r="6083">
      <c r="T6083" s="50" t="n"/>
    </row>
    <row r="6084">
      <c r="T6084" s="50" t="n"/>
    </row>
    <row r="6085">
      <c r="T6085" s="50" t="n"/>
    </row>
    <row r="6086">
      <c r="T6086" s="50" t="n"/>
    </row>
    <row r="6087">
      <c r="T6087" s="50" t="n"/>
    </row>
    <row r="6088">
      <c r="T6088" s="50" t="n"/>
    </row>
    <row r="6089">
      <c r="T6089" s="50" t="n"/>
    </row>
    <row r="6090">
      <c r="T6090" s="50" t="n"/>
    </row>
    <row r="6091">
      <c r="T6091" s="50" t="n"/>
    </row>
    <row r="6092">
      <c r="T6092" s="50" t="n"/>
    </row>
    <row r="6093">
      <c r="T6093" s="50" t="n"/>
    </row>
    <row r="6094">
      <c r="T6094" s="50" t="n"/>
    </row>
    <row r="6095">
      <c r="T6095" s="50" t="n"/>
    </row>
    <row r="6096">
      <c r="T6096" s="50" t="n"/>
    </row>
    <row r="6097">
      <c r="T6097" s="50" t="n"/>
    </row>
    <row r="6098">
      <c r="T6098" s="50" t="n"/>
    </row>
    <row r="6099">
      <c r="T6099" s="50" t="n"/>
    </row>
    <row r="6100">
      <c r="T6100" s="50" t="n"/>
    </row>
    <row r="6101">
      <c r="T6101" s="50" t="n"/>
    </row>
    <row r="6102">
      <c r="T6102" s="50" t="n"/>
    </row>
    <row r="6103">
      <c r="T6103" s="50" t="n"/>
    </row>
    <row r="6104">
      <c r="T6104" s="50" t="n"/>
    </row>
    <row r="6105">
      <c r="T6105" s="50" t="n"/>
    </row>
    <row r="6106">
      <c r="T6106" s="50" t="n"/>
    </row>
    <row r="6107">
      <c r="T6107" s="50" t="n"/>
    </row>
    <row r="6108">
      <c r="T6108" s="50" t="n"/>
    </row>
    <row r="6109">
      <c r="T6109" s="50" t="n"/>
    </row>
    <row r="6110">
      <c r="T6110" s="50" t="n"/>
    </row>
    <row r="6111">
      <c r="T6111" s="50" t="n"/>
    </row>
    <row r="6112">
      <c r="T6112" s="50" t="n"/>
    </row>
    <row r="6113">
      <c r="T6113" s="50" t="n"/>
    </row>
    <row r="6114">
      <c r="T6114" s="50" t="n"/>
    </row>
    <row r="6115">
      <c r="T6115" s="50" t="n"/>
    </row>
    <row r="6116">
      <c r="T6116" s="50" t="n"/>
    </row>
    <row r="6117">
      <c r="T6117" s="50" t="n"/>
    </row>
    <row r="6118">
      <c r="T6118" s="50" t="n"/>
    </row>
    <row r="6119">
      <c r="T6119" s="50" t="n"/>
    </row>
    <row r="6120">
      <c r="T6120" s="50" t="n"/>
    </row>
    <row r="6121">
      <c r="T6121" s="50" t="n"/>
    </row>
    <row r="6122">
      <c r="T6122" s="50" t="n"/>
    </row>
    <row r="6123">
      <c r="T6123" s="50" t="n"/>
    </row>
    <row r="6124">
      <c r="T6124" s="50" t="n"/>
    </row>
    <row r="6125">
      <c r="T6125" s="50" t="n"/>
    </row>
    <row r="6126">
      <c r="T6126" s="50" t="n"/>
    </row>
    <row r="6127">
      <c r="T6127" s="50" t="n"/>
    </row>
    <row r="6128">
      <c r="T6128" s="50" t="n"/>
    </row>
    <row r="6129">
      <c r="T6129" s="50" t="n"/>
    </row>
    <row r="6130">
      <c r="T6130" s="50" t="n"/>
    </row>
    <row r="6131">
      <c r="T6131" s="50" t="n"/>
    </row>
    <row r="6132">
      <c r="T6132" s="50" t="n"/>
    </row>
    <row r="6133">
      <c r="T6133" s="50" t="n"/>
    </row>
    <row r="6134">
      <c r="T6134" s="50" t="n"/>
    </row>
    <row r="6135">
      <c r="T6135" s="50" t="n"/>
    </row>
    <row r="6136">
      <c r="T6136" s="50" t="n"/>
    </row>
    <row r="6137">
      <c r="T6137" s="50" t="n"/>
    </row>
    <row r="6138">
      <c r="T6138" s="50" t="n"/>
    </row>
    <row r="6139">
      <c r="T6139" s="50" t="n"/>
    </row>
    <row r="6140">
      <c r="T6140" s="50" t="n"/>
    </row>
    <row r="6141">
      <c r="T6141" s="50" t="n"/>
    </row>
    <row r="6142">
      <c r="T6142" s="50" t="n"/>
    </row>
    <row r="6143">
      <c r="T6143" s="50" t="n"/>
    </row>
    <row r="6144">
      <c r="T6144" s="50" t="n"/>
    </row>
    <row r="6145">
      <c r="T6145" s="50" t="n"/>
    </row>
    <row r="6146">
      <c r="T6146" s="50" t="n"/>
    </row>
    <row r="6147">
      <c r="T6147" s="50" t="n"/>
    </row>
    <row r="6148">
      <c r="T6148" s="50" t="n"/>
    </row>
    <row r="6149">
      <c r="T6149" s="50" t="n"/>
    </row>
    <row r="6150">
      <c r="T6150" s="50" t="n"/>
    </row>
    <row r="6151">
      <c r="T6151" s="50" t="n"/>
    </row>
    <row r="6152">
      <c r="T6152" s="50" t="n"/>
    </row>
    <row r="6153">
      <c r="T6153" s="50" t="n"/>
    </row>
    <row r="6154">
      <c r="T6154" s="50" t="n"/>
    </row>
    <row r="6155">
      <c r="T6155" s="50" t="n"/>
    </row>
    <row r="6156">
      <c r="T6156" s="50" t="n"/>
    </row>
    <row r="6157">
      <c r="T6157" s="50" t="n"/>
    </row>
    <row r="6158">
      <c r="T6158" s="50" t="n"/>
    </row>
    <row r="6159">
      <c r="T6159" s="50" t="n"/>
    </row>
    <row r="6160">
      <c r="T6160" s="50" t="n"/>
    </row>
    <row r="6161">
      <c r="T6161" s="50" t="n"/>
    </row>
    <row r="6162">
      <c r="T6162" s="50" t="n"/>
    </row>
    <row r="6163">
      <c r="T6163" s="50" t="n"/>
    </row>
    <row r="6164">
      <c r="T6164" s="50" t="n"/>
    </row>
    <row r="6165">
      <c r="T6165" s="50" t="n"/>
    </row>
    <row r="6166">
      <c r="T6166" s="50" t="n"/>
    </row>
    <row r="6167">
      <c r="T6167" s="50" t="n"/>
    </row>
    <row r="6168">
      <c r="T6168" s="50" t="n"/>
    </row>
    <row r="6169">
      <c r="T6169" s="50" t="n"/>
    </row>
    <row r="6170">
      <c r="T6170" s="50" t="n"/>
    </row>
    <row r="6171">
      <c r="T6171" s="50" t="n"/>
    </row>
    <row r="6172">
      <c r="T6172" s="50" t="n"/>
    </row>
    <row r="6173">
      <c r="T6173" s="50" t="n"/>
    </row>
    <row r="6174">
      <c r="T6174" s="50" t="n"/>
    </row>
    <row r="6175">
      <c r="T6175" s="50" t="n"/>
    </row>
    <row r="6176">
      <c r="T6176" s="50" t="n"/>
    </row>
    <row r="6177">
      <c r="T6177" s="50" t="n"/>
    </row>
    <row r="6178">
      <c r="T6178" s="50" t="n"/>
    </row>
    <row r="6179">
      <c r="T6179" s="50" t="n"/>
    </row>
    <row r="6180">
      <c r="T6180" s="50" t="n"/>
    </row>
    <row r="6181">
      <c r="T6181" s="50" t="n"/>
    </row>
    <row r="6182">
      <c r="T6182" s="50" t="n"/>
    </row>
    <row r="6183">
      <c r="T6183" s="50" t="n"/>
    </row>
    <row r="6184">
      <c r="T6184" s="50" t="n"/>
    </row>
    <row r="6185">
      <c r="T6185" s="50" t="n"/>
    </row>
    <row r="6186">
      <c r="T6186" s="50" t="n"/>
    </row>
    <row r="6187">
      <c r="T6187" s="50" t="n"/>
    </row>
    <row r="6188">
      <c r="T6188" s="50" t="n"/>
    </row>
    <row r="6189">
      <c r="T6189" s="50" t="n"/>
    </row>
    <row r="6190">
      <c r="T6190" s="50" t="n"/>
    </row>
    <row r="6191">
      <c r="T6191" s="50" t="n"/>
    </row>
    <row r="6192">
      <c r="T6192" s="50" t="n"/>
    </row>
    <row r="6193">
      <c r="T6193" s="50" t="n"/>
    </row>
    <row r="6194">
      <c r="T6194" s="50" t="n"/>
    </row>
    <row r="6195">
      <c r="T6195" s="50" t="n"/>
    </row>
    <row r="6196">
      <c r="T6196" s="50" t="n"/>
    </row>
    <row r="6197">
      <c r="T6197" s="50" t="n"/>
    </row>
    <row r="6198">
      <c r="T6198" s="50" t="n"/>
    </row>
    <row r="6199">
      <c r="T6199" s="50" t="n"/>
    </row>
    <row r="6200">
      <c r="T6200" s="50" t="n"/>
    </row>
    <row r="6201">
      <c r="T6201" s="50" t="n"/>
    </row>
    <row r="6202">
      <c r="T6202" s="50" t="n"/>
    </row>
    <row r="6203">
      <c r="T6203" s="50" t="n"/>
    </row>
    <row r="6204">
      <c r="T6204" s="50" t="n"/>
    </row>
    <row r="6205">
      <c r="T6205" s="50" t="n"/>
    </row>
    <row r="6206">
      <c r="T6206" s="50" t="n"/>
    </row>
    <row r="6207">
      <c r="T6207" s="50" t="n"/>
    </row>
    <row r="6208">
      <c r="T6208" s="50" t="n"/>
    </row>
    <row r="6209">
      <c r="T6209" s="50" t="n"/>
    </row>
    <row r="6210">
      <c r="T6210" s="50" t="n"/>
    </row>
    <row r="6211">
      <c r="T6211" s="50" t="n"/>
    </row>
    <row r="6212">
      <c r="T6212" s="50" t="n"/>
    </row>
    <row r="6213">
      <c r="T6213" s="50" t="n"/>
    </row>
    <row r="6214">
      <c r="T6214" s="50" t="n"/>
    </row>
    <row r="6215">
      <c r="T6215" s="50" t="n"/>
    </row>
    <row r="6216">
      <c r="T6216" s="50" t="n"/>
    </row>
    <row r="6217">
      <c r="T6217" s="50" t="n"/>
    </row>
    <row r="6218">
      <c r="T6218" s="50" t="n"/>
    </row>
    <row r="6219">
      <c r="T6219" s="50" t="n"/>
    </row>
    <row r="6220">
      <c r="T6220" s="50" t="n"/>
    </row>
    <row r="6221">
      <c r="T6221" s="50" t="n"/>
    </row>
    <row r="6222">
      <c r="T6222" s="50" t="n"/>
    </row>
    <row r="6223">
      <c r="T6223" s="50" t="n"/>
    </row>
    <row r="6224">
      <c r="T6224" s="50" t="n"/>
    </row>
    <row r="6225">
      <c r="T6225" s="50" t="n"/>
    </row>
    <row r="6226">
      <c r="T6226" s="50" t="n"/>
    </row>
    <row r="6227">
      <c r="T6227" s="50" t="n"/>
    </row>
    <row r="6228">
      <c r="T6228" s="50" t="n"/>
    </row>
    <row r="6229">
      <c r="T6229" s="50" t="n"/>
    </row>
    <row r="6230">
      <c r="T6230" s="50" t="n"/>
    </row>
    <row r="6231">
      <c r="T6231" s="50" t="n"/>
    </row>
    <row r="6232">
      <c r="T6232" s="50" t="n"/>
    </row>
    <row r="6233">
      <c r="T6233" s="50" t="n"/>
    </row>
    <row r="6234">
      <c r="T6234" s="50" t="n"/>
    </row>
    <row r="6235">
      <c r="T6235" s="50" t="n"/>
    </row>
    <row r="6236">
      <c r="T6236" s="50" t="n"/>
    </row>
    <row r="6237">
      <c r="T6237" s="50" t="n"/>
    </row>
    <row r="6238">
      <c r="T6238" s="50" t="n"/>
    </row>
    <row r="6239">
      <c r="T6239" s="50" t="n"/>
    </row>
    <row r="6240">
      <c r="T6240" s="50" t="n"/>
    </row>
    <row r="6241">
      <c r="T6241" s="50" t="n"/>
    </row>
    <row r="6242">
      <c r="T6242" s="50" t="n"/>
    </row>
    <row r="6243">
      <c r="T6243" s="50" t="n"/>
    </row>
    <row r="6244">
      <c r="T6244" s="50" t="n"/>
    </row>
    <row r="6245">
      <c r="T6245" s="50" t="n"/>
    </row>
    <row r="6246">
      <c r="T6246" s="50" t="n"/>
    </row>
    <row r="6247">
      <c r="T6247" s="50" t="n"/>
    </row>
    <row r="6248">
      <c r="T6248" s="50" t="n"/>
    </row>
    <row r="6249">
      <c r="T6249" s="50" t="n"/>
    </row>
    <row r="6250">
      <c r="T6250" s="50" t="n"/>
    </row>
    <row r="6251">
      <c r="T6251" s="50" t="n"/>
    </row>
    <row r="6252">
      <c r="T6252" s="50" t="n"/>
    </row>
    <row r="6253">
      <c r="T6253" s="50" t="n"/>
    </row>
    <row r="6254">
      <c r="T6254" s="50" t="n"/>
    </row>
    <row r="6255">
      <c r="T6255" s="50" t="n"/>
    </row>
    <row r="6256">
      <c r="T6256" s="50" t="n"/>
    </row>
    <row r="6257">
      <c r="T6257" s="50" t="n"/>
    </row>
    <row r="6258">
      <c r="T6258" s="50" t="n"/>
    </row>
    <row r="6259">
      <c r="T6259" s="50" t="n"/>
    </row>
    <row r="6260">
      <c r="T6260" s="50" t="n"/>
    </row>
    <row r="6261">
      <c r="T6261" s="50" t="n"/>
    </row>
    <row r="6262">
      <c r="T6262" s="50" t="n"/>
    </row>
    <row r="6263">
      <c r="T6263" s="50" t="n"/>
    </row>
    <row r="6264">
      <c r="T6264" s="50" t="n"/>
    </row>
    <row r="6265">
      <c r="T6265" s="50" t="n"/>
    </row>
    <row r="6266">
      <c r="T6266" s="50" t="n"/>
    </row>
    <row r="6267">
      <c r="T6267" s="50" t="n"/>
    </row>
    <row r="6268">
      <c r="T6268" s="50" t="n"/>
    </row>
    <row r="6269">
      <c r="T6269" s="50" t="n"/>
    </row>
    <row r="6270">
      <c r="T6270" s="50" t="n"/>
    </row>
    <row r="6271">
      <c r="T6271" s="50" t="n"/>
    </row>
    <row r="6272">
      <c r="T6272" s="50" t="n"/>
    </row>
    <row r="6273">
      <c r="T6273" s="50" t="n"/>
    </row>
    <row r="6274">
      <c r="T6274" s="50" t="n"/>
    </row>
    <row r="6275">
      <c r="T6275" s="50" t="n"/>
    </row>
    <row r="6276">
      <c r="T6276" s="50" t="n"/>
    </row>
    <row r="6277">
      <c r="T6277" s="50" t="n"/>
    </row>
    <row r="6278">
      <c r="T6278" s="50" t="n"/>
    </row>
    <row r="6279">
      <c r="T6279" s="50" t="n"/>
    </row>
    <row r="6280">
      <c r="T6280" s="50" t="n"/>
    </row>
    <row r="6281">
      <c r="T6281" s="50" t="n"/>
    </row>
    <row r="6282">
      <c r="T6282" s="50" t="n"/>
    </row>
    <row r="6283">
      <c r="T6283" s="50" t="n"/>
    </row>
    <row r="6284">
      <c r="T6284" s="50" t="n"/>
    </row>
    <row r="6285">
      <c r="T6285" s="50" t="n"/>
    </row>
    <row r="6286">
      <c r="T6286" s="50" t="n"/>
    </row>
    <row r="6287">
      <c r="T6287" s="50" t="n"/>
    </row>
    <row r="6288">
      <c r="T6288" s="50" t="n"/>
    </row>
    <row r="6289">
      <c r="T6289" s="50" t="n"/>
    </row>
    <row r="6290">
      <c r="T6290" s="50" t="n"/>
    </row>
    <row r="6291">
      <c r="T6291" s="50" t="n"/>
    </row>
    <row r="6292">
      <c r="T6292" s="50" t="n"/>
    </row>
    <row r="6293">
      <c r="T6293" s="50" t="n"/>
    </row>
    <row r="6294">
      <c r="T6294" s="50" t="n"/>
    </row>
    <row r="6295">
      <c r="T6295" s="50" t="n"/>
    </row>
    <row r="6296">
      <c r="T6296" s="50" t="n"/>
    </row>
    <row r="6297">
      <c r="T6297" s="50" t="n"/>
    </row>
    <row r="6298">
      <c r="T6298" s="50" t="n"/>
    </row>
    <row r="6299">
      <c r="T6299" s="50" t="n"/>
    </row>
    <row r="6300">
      <c r="T6300" s="50" t="n"/>
    </row>
    <row r="6301">
      <c r="T6301" s="50" t="n"/>
    </row>
    <row r="6302">
      <c r="T6302" s="50" t="n"/>
    </row>
    <row r="6303">
      <c r="T6303" s="50" t="n"/>
    </row>
    <row r="6304">
      <c r="T6304" s="50" t="n"/>
    </row>
    <row r="6305">
      <c r="T6305" s="50" t="n"/>
    </row>
    <row r="6306">
      <c r="T6306" s="50" t="n"/>
    </row>
    <row r="6307">
      <c r="T6307" s="50" t="n"/>
    </row>
    <row r="6308">
      <c r="T6308" s="50" t="n"/>
    </row>
    <row r="6309">
      <c r="T6309" s="50" t="n"/>
    </row>
    <row r="6310">
      <c r="T6310" s="50" t="n"/>
    </row>
    <row r="6311">
      <c r="T6311" s="50" t="n"/>
    </row>
    <row r="6312">
      <c r="T6312" s="50" t="n"/>
    </row>
    <row r="6313">
      <c r="T6313" s="50" t="n"/>
    </row>
    <row r="6314">
      <c r="T6314" s="50" t="n"/>
    </row>
    <row r="6315">
      <c r="T6315" s="50" t="n"/>
    </row>
    <row r="6316">
      <c r="T6316" s="50" t="n"/>
    </row>
    <row r="6317">
      <c r="T6317" s="50" t="n"/>
    </row>
    <row r="6318">
      <c r="T6318" s="50" t="n"/>
    </row>
    <row r="6319">
      <c r="T6319" s="50" t="n"/>
    </row>
    <row r="6320">
      <c r="T6320" s="50" t="n"/>
    </row>
    <row r="6321">
      <c r="T6321" s="50" t="n"/>
    </row>
    <row r="6322">
      <c r="T6322" s="50" t="n"/>
    </row>
    <row r="6323">
      <c r="T6323" s="50" t="n"/>
    </row>
    <row r="6324">
      <c r="T6324" s="50" t="n"/>
    </row>
    <row r="6325">
      <c r="T6325" s="50" t="n"/>
    </row>
    <row r="6326">
      <c r="T6326" s="50" t="n"/>
    </row>
    <row r="6327">
      <c r="T6327" s="50" t="n"/>
    </row>
    <row r="6328">
      <c r="T6328" s="50" t="n"/>
    </row>
    <row r="6329">
      <c r="T6329" s="50" t="n"/>
    </row>
    <row r="6330">
      <c r="T6330" s="50" t="n"/>
    </row>
    <row r="6331">
      <c r="T6331" s="50" t="n"/>
    </row>
    <row r="6332">
      <c r="T6332" s="50" t="n"/>
    </row>
    <row r="6333">
      <c r="T6333" s="50" t="n"/>
    </row>
    <row r="6334">
      <c r="T6334" s="50" t="n"/>
    </row>
    <row r="6335">
      <c r="T6335" s="50" t="n"/>
    </row>
    <row r="6336">
      <c r="T6336" s="50" t="n"/>
    </row>
    <row r="6337">
      <c r="T6337" s="50" t="n"/>
    </row>
    <row r="6338">
      <c r="T6338" s="50" t="n"/>
    </row>
    <row r="6339">
      <c r="T6339" s="50" t="n"/>
    </row>
    <row r="6340">
      <c r="T6340" s="50" t="n"/>
    </row>
    <row r="6341">
      <c r="T6341" s="50" t="n"/>
    </row>
    <row r="6342">
      <c r="T6342" s="50" t="n"/>
    </row>
    <row r="6343">
      <c r="T6343" s="50" t="n"/>
    </row>
    <row r="6344">
      <c r="T6344" s="50" t="n"/>
    </row>
    <row r="6345">
      <c r="T6345" s="50" t="n"/>
    </row>
    <row r="6346">
      <c r="T6346" s="50" t="n"/>
    </row>
    <row r="6347">
      <c r="T6347" s="50" t="n"/>
    </row>
    <row r="6348">
      <c r="T6348" s="50" t="n"/>
    </row>
    <row r="6349">
      <c r="T6349" s="50" t="n"/>
    </row>
    <row r="6350">
      <c r="T6350" s="50" t="n"/>
    </row>
    <row r="6351">
      <c r="T6351" s="50" t="n"/>
    </row>
    <row r="6352">
      <c r="T6352" s="50" t="n"/>
    </row>
    <row r="6353">
      <c r="T6353" s="50" t="n"/>
    </row>
    <row r="6354">
      <c r="T6354" s="50" t="n"/>
    </row>
    <row r="6355">
      <c r="T6355" s="50" t="n"/>
    </row>
    <row r="6356">
      <c r="T6356" s="50" t="n"/>
    </row>
    <row r="6357">
      <c r="T6357" s="50" t="n"/>
    </row>
    <row r="6358">
      <c r="T6358" s="50" t="n"/>
    </row>
    <row r="6359">
      <c r="T6359" s="50" t="n"/>
    </row>
    <row r="6360">
      <c r="T6360" s="50" t="n"/>
    </row>
    <row r="6361">
      <c r="T6361" s="50" t="n"/>
    </row>
    <row r="6362">
      <c r="T6362" s="50" t="n"/>
    </row>
    <row r="6363">
      <c r="T6363" s="50" t="n"/>
    </row>
    <row r="6364">
      <c r="T6364" s="50" t="n"/>
    </row>
    <row r="6365">
      <c r="T6365" s="50" t="n"/>
    </row>
    <row r="6366">
      <c r="T6366" s="50" t="n"/>
    </row>
    <row r="6367">
      <c r="T6367" s="50" t="n"/>
    </row>
    <row r="6368">
      <c r="T6368" s="50" t="n"/>
    </row>
    <row r="6369">
      <c r="T6369" s="50" t="n"/>
    </row>
    <row r="6370">
      <c r="T6370" s="50" t="n"/>
    </row>
    <row r="6371">
      <c r="T6371" s="50" t="n"/>
    </row>
    <row r="6372">
      <c r="T6372" s="50" t="n"/>
    </row>
    <row r="6373">
      <c r="T6373" s="50" t="n"/>
    </row>
    <row r="6374">
      <c r="T6374" s="50" t="n"/>
    </row>
    <row r="6375">
      <c r="T6375" s="50" t="n"/>
    </row>
    <row r="6376">
      <c r="T6376" s="50" t="n"/>
    </row>
    <row r="6377">
      <c r="T6377" s="50" t="n"/>
    </row>
    <row r="6378">
      <c r="T6378" s="50" t="n"/>
    </row>
    <row r="6379">
      <c r="T6379" s="50" t="n"/>
    </row>
    <row r="6380">
      <c r="T6380" s="50" t="n"/>
    </row>
    <row r="6381">
      <c r="T6381" s="50" t="n"/>
    </row>
    <row r="6382">
      <c r="T6382" s="50" t="n"/>
    </row>
    <row r="6383">
      <c r="T6383" s="50" t="n"/>
    </row>
    <row r="6384">
      <c r="T6384" s="50" t="n"/>
    </row>
    <row r="6385">
      <c r="T6385" s="50" t="n"/>
    </row>
    <row r="6386">
      <c r="T6386" s="50" t="n"/>
    </row>
    <row r="6387">
      <c r="T6387" s="50" t="n"/>
    </row>
    <row r="6388">
      <c r="T6388" s="50" t="n"/>
    </row>
    <row r="6389">
      <c r="T6389" s="50" t="n"/>
    </row>
    <row r="6390">
      <c r="T6390" s="50" t="n"/>
    </row>
    <row r="6391">
      <c r="T6391" s="50" t="n"/>
    </row>
    <row r="6392">
      <c r="T6392" s="50" t="n"/>
    </row>
    <row r="6393">
      <c r="T6393" s="50" t="n"/>
    </row>
    <row r="6394">
      <c r="T6394" s="50" t="n"/>
    </row>
    <row r="6395">
      <c r="T6395" s="50" t="n"/>
    </row>
    <row r="6396">
      <c r="T6396" s="50" t="n"/>
    </row>
    <row r="6397">
      <c r="T6397" s="50" t="n"/>
    </row>
    <row r="6398">
      <c r="T6398" s="50" t="n"/>
    </row>
    <row r="6399">
      <c r="T6399" s="50" t="n"/>
    </row>
    <row r="6400">
      <c r="T6400" s="50" t="n"/>
    </row>
    <row r="6401">
      <c r="T6401" s="50" t="n"/>
    </row>
    <row r="6402">
      <c r="T6402" s="50" t="n"/>
    </row>
    <row r="6403">
      <c r="T6403" s="50" t="n"/>
    </row>
    <row r="6404">
      <c r="T6404" s="50" t="n"/>
    </row>
    <row r="6405">
      <c r="T6405" s="50" t="n"/>
    </row>
    <row r="6406">
      <c r="T6406" s="50" t="n"/>
    </row>
    <row r="6407">
      <c r="T6407" s="50" t="n"/>
    </row>
    <row r="6408">
      <c r="T6408" s="50" t="n"/>
    </row>
    <row r="6409">
      <c r="T6409" s="50" t="n"/>
    </row>
    <row r="6410">
      <c r="T6410" s="50" t="n"/>
    </row>
    <row r="6411">
      <c r="T6411" s="50" t="n"/>
    </row>
    <row r="6412">
      <c r="T6412" s="50" t="n"/>
    </row>
    <row r="6413">
      <c r="T6413" s="50" t="n"/>
    </row>
    <row r="6414">
      <c r="T6414" s="50" t="n"/>
    </row>
    <row r="6415">
      <c r="T6415" s="50" t="n"/>
    </row>
    <row r="6416">
      <c r="T6416" s="50" t="n"/>
    </row>
    <row r="6417">
      <c r="T6417" s="50" t="n"/>
    </row>
    <row r="6418">
      <c r="T6418" s="50" t="n"/>
    </row>
    <row r="6419">
      <c r="T6419" s="50" t="n"/>
    </row>
    <row r="6420">
      <c r="T6420" s="50" t="n"/>
    </row>
    <row r="6421">
      <c r="T6421" s="50" t="n"/>
    </row>
    <row r="6422">
      <c r="T6422" s="50" t="n"/>
    </row>
    <row r="6423">
      <c r="T6423" s="50" t="n"/>
    </row>
    <row r="6424">
      <c r="T6424" s="50" t="n"/>
    </row>
    <row r="6425">
      <c r="T6425" s="50" t="n"/>
    </row>
    <row r="6426">
      <c r="T6426" s="50" t="n"/>
    </row>
    <row r="6427">
      <c r="T6427" s="50" t="n"/>
    </row>
    <row r="6428">
      <c r="T6428" s="50" t="n"/>
    </row>
    <row r="6429">
      <c r="T6429" s="50" t="n"/>
    </row>
    <row r="6430">
      <c r="T6430" s="50" t="n"/>
    </row>
    <row r="6431">
      <c r="T6431" s="50" t="n"/>
    </row>
    <row r="6432">
      <c r="T6432" s="50" t="n"/>
    </row>
    <row r="6433">
      <c r="T6433" s="50" t="n"/>
    </row>
    <row r="6434">
      <c r="T6434" s="50" t="n"/>
    </row>
    <row r="6435">
      <c r="T6435" s="50" t="n"/>
    </row>
    <row r="6436">
      <c r="T6436" s="50" t="n"/>
    </row>
    <row r="6437">
      <c r="T6437" s="50" t="n"/>
    </row>
    <row r="6438">
      <c r="T6438" s="50" t="n"/>
    </row>
    <row r="6439">
      <c r="T6439" s="50" t="n"/>
    </row>
    <row r="6440">
      <c r="T6440" s="50" t="n"/>
    </row>
    <row r="6441">
      <c r="T6441" s="50" t="n"/>
    </row>
    <row r="6442">
      <c r="T6442" s="50" t="n"/>
    </row>
    <row r="6443">
      <c r="T6443" s="50" t="n"/>
    </row>
    <row r="6444">
      <c r="T6444" s="50" t="n"/>
    </row>
    <row r="6445">
      <c r="T6445" s="50" t="n"/>
    </row>
    <row r="6446">
      <c r="T6446" s="50" t="n"/>
    </row>
    <row r="6447">
      <c r="T6447" s="50" t="n"/>
    </row>
    <row r="6448">
      <c r="T6448" s="50" t="n"/>
    </row>
    <row r="6449">
      <c r="T6449" s="50" t="n"/>
    </row>
    <row r="6450">
      <c r="T6450" s="50" t="n"/>
    </row>
    <row r="6451">
      <c r="T6451" s="50" t="n"/>
    </row>
    <row r="6452">
      <c r="T6452" s="50" t="n"/>
    </row>
    <row r="6453">
      <c r="T6453" s="50" t="n"/>
    </row>
    <row r="6454">
      <c r="T6454" s="50" t="n"/>
    </row>
    <row r="6455">
      <c r="T6455" s="50" t="n"/>
    </row>
    <row r="6456">
      <c r="T6456" s="50" t="n"/>
    </row>
    <row r="6457">
      <c r="T6457" s="50" t="n"/>
    </row>
    <row r="6458">
      <c r="T6458" s="50" t="n"/>
    </row>
    <row r="6459">
      <c r="T6459" s="50" t="n"/>
    </row>
    <row r="6460">
      <c r="T6460" s="50" t="n"/>
    </row>
    <row r="6461">
      <c r="T6461" s="50" t="n"/>
    </row>
    <row r="6462">
      <c r="T6462" s="50" t="n"/>
    </row>
    <row r="6463">
      <c r="T6463" s="50" t="n"/>
    </row>
    <row r="6464">
      <c r="T6464" s="50" t="n"/>
    </row>
    <row r="6465">
      <c r="T6465" s="50" t="n"/>
    </row>
    <row r="6466">
      <c r="T6466" s="50" t="n"/>
    </row>
    <row r="6467">
      <c r="T6467" s="50" t="n"/>
    </row>
    <row r="6468">
      <c r="T6468" s="50" t="n"/>
    </row>
    <row r="6469">
      <c r="T6469" s="50" t="n"/>
    </row>
    <row r="6470">
      <c r="T6470" s="50" t="n"/>
    </row>
    <row r="6471">
      <c r="T6471" s="50" t="n"/>
    </row>
    <row r="6472">
      <c r="T6472" s="50" t="n"/>
    </row>
    <row r="6473">
      <c r="T6473" s="50" t="n"/>
    </row>
    <row r="6474">
      <c r="T6474" s="50" t="n"/>
    </row>
    <row r="6475">
      <c r="T6475" s="50" t="n"/>
    </row>
    <row r="6476">
      <c r="T6476" s="50" t="n"/>
    </row>
    <row r="6477">
      <c r="T6477" s="50" t="n"/>
    </row>
    <row r="6478">
      <c r="T6478" s="50" t="n"/>
    </row>
    <row r="6479">
      <c r="T6479" s="50" t="n"/>
    </row>
    <row r="6480">
      <c r="T6480" s="50" t="n"/>
    </row>
    <row r="6481">
      <c r="T6481" s="50" t="n"/>
    </row>
    <row r="6482">
      <c r="T6482" s="50" t="n"/>
    </row>
    <row r="6483">
      <c r="T6483" s="50" t="n"/>
    </row>
    <row r="6484">
      <c r="T6484" s="50" t="n"/>
    </row>
    <row r="6485">
      <c r="T6485" s="50" t="n"/>
    </row>
    <row r="6486">
      <c r="T6486" s="50" t="n"/>
    </row>
    <row r="6487">
      <c r="T6487" s="50" t="n"/>
    </row>
    <row r="6488">
      <c r="T6488" s="50" t="n"/>
    </row>
    <row r="6489">
      <c r="T6489" s="50" t="n"/>
    </row>
    <row r="6490">
      <c r="T6490" s="50" t="n"/>
    </row>
    <row r="6491">
      <c r="T6491" s="50" t="n"/>
    </row>
    <row r="6492">
      <c r="T6492" s="50" t="n"/>
    </row>
    <row r="6493">
      <c r="T6493" s="50" t="n"/>
    </row>
    <row r="6494">
      <c r="T6494" s="50" t="n"/>
    </row>
    <row r="6495">
      <c r="T6495" s="50" t="n"/>
    </row>
    <row r="6496">
      <c r="T6496" s="50" t="n"/>
    </row>
    <row r="6497">
      <c r="T6497" s="50" t="n"/>
    </row>
    <row r="6498">
      <c r="T6498" s="50" t="n"/>
    </row>
    <row r="6499">
      <c r="T6499" s="50" t="n"/>
    </row>
    <row r="6500">
      <c r="T6500" s="50" t="n"/>
    </row>
    <row r="6501">
      <c r="T6501" s="50" t="n"/>
    </row>
    <row r="6502">
      <c r="T6502" s="50" t="n"/>
    </row>
    <row r="6503">
      <c r="T6503" s="50" t="n"/>
    </row>
    <row r="6504">
      <c r="T6504" s="50" t="n"/>
    </row>
    <row r="6505">
      <c r="T6505" s="50" t="n"/>
    </row>
    <row r="6506">
      <c r="T6506" s="50" t="n"/>
    </row>
    <row r="6507">
      <c r="T6507" s="50" t="n"/>
    </row>
    <row r="6508">
      <c r="T6508" s="50" t="n"/>
    </row>
    <row r="6509">
      <c r="T6509" s="50" t="n"/>
    </row>
    <row r="6510">
      <c r="T6510" s="50" t="n"/>
    </row>
    <row r="6511">
      <c r="T6511" s="50" t="n"/>
    </row>
    <row r="6512">
      <c r="T6512" s="50" t="n"/>
    </row>
    <row r="6513">
      <c r="T6513" s="50" t="n"/>
    </row>
    <row r="6514">
      <c r="T6514" s="50" t="n"/>
    </row>
    <row r="6515">
      <c r="T6515" s="50" t="n"/>
    </row>
    <row r="6516">
      <c r="T6516" s="50" t="n"/>
    </row>
    <row r="6517">
      <c r="T6517" s="50" t="n"/>
    </row>
    <row r="6518">
      <c r="T6518" s="50" t="n"/>
    </row>
    <row r="6519">
      <c r="T6519" s="50" t="n"/>
    </row>
    <row r="6520">
      <c r="T6520" s="50" t="n"/>
    </row>
    <row r="6521">
      <c r="T6521" s="50" t="n"/>
    </row>
    <row r="6522">
      <c r="T6522" s="50" t="n"/>
    </row>
    <row r="6523">
      <c r="T6523" s="50" t="n"/>
    </row>
    <row r="6524">
      <c r="T6524" s="50" t="n"/>
    </row>
    <row r="6525">
      <c r="T6525" s="50" t="n"/>
    </row>
    <row r="6526">
      <c r="T6526" s="50" t="n"/>
    </row>
    <row r="6527">
      <c r="T6527" s="50" t="n"/>
    </row>
    <row r="6528">
      <c r="T6528" s="50" t="n"/>
    </row>
    <row r="6529">
      <c r="T6529" s="50" t="n"/>
    </row>
    <row r="6530">
      <c r="T6530" s="50" t="n"/>
    </row>
    <row r="6531">
      <c r="T6531" s="50" t="n"/>
    </row>
    <row r="6532">
      <c r="T6532" s="50" t="n"/>
    </row>
    <row r="6533">
      <c r="T6533" s="50" t="n"/>
    </row>
    <row r="6534">
      <c r="T6534" s="50" t="n"/>
    </row>
    <row r="6535">
      <c r="T6535" s="50" t="n"/>
    </row>
    <row r="6536">
      <c r="T6536" s="50" t="n"/>
    </row>
    <row r="6537">
      <c r="T6537" s="50" t="n"/>
    </row>
    <row r="6538">
      <c r="T6538" s="50" t="n"/>
    </row>
    <row r="6539">
      <c r="T6539" s="50" t="n"/>
    </row>
    <row r="6540">
      <c r="T6540" s="50" t="n"/>
    </row>
    <row r="6541">
      <c r="T6541" s="50" t="n"/>
    </row>
    <row r="6542">
      <c r="T6542" s="50" t="n"/>
    </row>
    <row r="6543">
      <c r="T6543" s="50" t="n"/>
    </row>
    <row r="6544">
      <c r="T6544" s="50" t="n"/>
    </row>
    <row r="6545">
      <c r="T6545" s="50" t="n"/>
    </row>
    <row r="6546">
      <c r="T6546" s="50" t="n"/>
    </row>
    <row r="6547">
      <c r="T6547" s="50" t="n"/>
    </row>
    <row r="6548">
      <c r="T6548" s="50" t="n"/>
    </row>
    <row r="6549">
      <c r="T6549" s="50" t="n"/>
    </row>
    <row r="6550">
      <c r="T6550" s="50" t="n"/>
    </row>
    <row r="6551">
      <c r="T6551" s="50" t="n"/>
    </row>
    <row r="6552">
      <c r="T6552" s="50" t="n"/>
    </row>
    <row r="6553">
      <c r="T6553" s="50" t="n"/>
    </row>
    <row r="6554">
      <c r="T6554" s="50" t="n"/>
    </row>
    <row r="6555">
      <c r="T6555" s="50" t="n"/>
    </row>
    <row r="6556">
      <c r="T6556" s="50" t="n"/>
    </row>
    <row r="6557">
      <c r="T6557" s="50" t="n"/>
    </row>
    <row r="6558">
      <c r="T6558" s="50" t="n"/>
    </row>
    <row r="6559">
      <c r="T6559" s="50" t="n"/>
    </row>
    <row r="6560">
      <c r="T6560" s="50" t="n"/>
    </row>
    <row r="6561">
      <c r="T6561" s="50" t="n"/>
    </row>
    <row r="6562">
      <c r="T6562" s="50" t="n"/>
    </row>
    <row r="6563">
      <c r="T6563" s="50" t="n"/>
    </row>
    <row r="6564">
      <c r="T6564" s="50" t="n"/>
    </row>
    <row r="6565">
      <c r="T6565" s="50" t="n"/>
    </row>
    <row r="6566">
      <c r="T6566" s="50" t="n"/>
    </row>
    <row r="6567">
      <c r="T6567" s="50" t="n"/>
    </row>
    <row r="6568">
      <c r="T6568" s="50" t="n"/>
    </row>
    <row r="6569">
      <c r="T6569" s="50" t="n"/>
    </row>
    <row r="6570">
      <c r="T6570" s="50" t="n"/>
    </row>
    <row r="6571">
      <c r="T6571" s="50" t="n"/>
    </row>
    <row r="6572">
      <c r="T6572" s="50" t="n"/>
    </row>
    <row r="6573">
      <c r="T6573" s="50" t="n"/>
    </row>
    <row r="6574">
      <c r="T6574" s="50" t="n"/>
    </row>
    <row r="6575">
      <c r="T6575" s="50" t="n"/>
    </row>
    <row r="6576">
      <c r="T6576" s="50" t="n"/>
    </row>
    <row r="6577">
      <c r="T6577" s="50" t="n"/>
    </row>
    <row r="6578">
      <c r="T6578" s="50" t="n"/>
    </row>
    <row r="6579">
      <c r="T6579" s="50" t="n"/>
    </row>
    <row r="6580">
      <c r="T6580" s="50" t="n"/>
    </row>
    <row r="6581">
      <c r="T6581" s="50" t="n"/>
    </row>
    <row r="6582">
      <c r="T6582" s="50" t="n"/>
    </row>
    <row r="6583">
      <c r="T6583" s="50" t="n"/>
    </row>
    <row r="6584">
      <c r="T6584" s="50" t="n"/>
    </row>
    <row r="6585">
      <c r="T6585" s="50" t="n"/>
    </row>
    <row r="6586">
      <c r="T6586" s="50" t="n"/>
    </row>
    <row r="6587">
      <c r="T6587" s="50" t="n"/>
    </row>
    <row r="6588">
      <c r="T6588" s="50" t="n"/>
    </row>
    <row r="6589">
      <c r="T6589" s="50" t="n"/>
    </row>
    <row r="6590">
      <c r="T6590" s="50" t="n"/>
    </row>
    <row r="6591">
      <c r="T6591" s="50" t="n"/>
    </row>
    <row r="6592">
      <c r="T6592" s="50" t="n"/>
    </row>
    <row r="6593">
      <c r="T6593" s="50" t="n"/>
    </row>
    <row r="6594">
      <c r="T6594" s="50" t="n"/>
    </row>
    <row r="6595">
      <c r="T6595" s="50" t="n"/>
    </row>
    <row r="6596">
      <c r="T6596" s="50" t="n"/>
    </row>
    <row r="6597">
      <c r="T6597" s="50" t="n"/>
    </row>
    <row r="6598">
      <c r="T6598" s="50" t="n"/>
    </row>
    <row r="6599">
      <c r="T6599" s="50" t="n"/>
    </row>
    <row r="6600">
      <c r="T6600" s="50" t="n"/>
    </row>
    <row r="6601">
      <c r="T6601" s="50" t="n"/>
    </row>
    <row r="6602">
      <c r="T6602" s="50" t="n"/>
    </row>
    <row r="6603">
      <c r="T6603" s="50" t="n"/>
    </row>
    <row r="6604">
      <c r="T6604" s="50" t="n"/>
    </row>
    <row r="6605">
      <c r="T6605" s="50" t="n"/>
    </row>
    <row r="6606">
      <c r="T6606" s="50" t="n"/>
    </row>
    <row r="6607">
      <c r="T6607" s="50" t="n"/>
    </row>
    <row r="6608">
      <c r="T6608" s="50" t="n"/>
    </row>
    <row r="6609">
      <c r="T6609" s="50" t="n"/>
    </row>
    <row r="6610">
      <c r="T6610" s="50" t="n"/>
    </row>
    <row r="6611">
      <c r="T6611" s="50" t="n"/>
    </row>
    <row r="6612">
      <c r="T6612" s="50" t="n"/>
    </row>
    <row r="6613">
      <c r="T6613" s="50" t="n"/>
    </row>
    <row r="6614">
      <c r="T6614" s="50" t="n"/>
    </row>
    <row r="6615">
      <c r="T6615" s="50" t="n"/>
    </row>
    <row r="6616">
      <c r="T6616" s="50" t="n"/>
    </row>
    <row r="6617">
      <c r="T6617" s="50" t="n"/>
    </row>
    <row r="6618">
      <c r="T6618" s="50" t="n"/>
    </row>
    <row r="6619">
      <c r="T6619" s="50" t="n"/>
    </row>
    <row r="6620">
      <c r="T6620" s="50" t="n"/>
    </row>
    <row r="6621">
      <c r="T6621" s="50" t="n"/>
    </row>
    <row r="6622">
      <c r="T6622" s="50" t="n"/>
    </row>
    <row r="6623">
      <c r="T6623" s="50" t="n"/>
    </row>
    <row r="6624">
      <c r="T6624" s="50" t="n"/>
    </row>
    <row r="6625">
      <c r="T6625" s="50" t="n"/>
    </row>
    <row r="6626">
      <c r="T6626" s="50" t="n"/>
    </row>
    <row r="6627">
      <c r="T6627" s="50" t="n"/>
    </row>
    <row r="6628">
      <c r="T6628" s="50" t="n"/>
    </row>
    <row r="6629">
      <c r="T6629" s="50" t="n"/>
    </row>
    <row r="6630">
      <c r="T6630" s="50" t="n"/>
    </row>
    <row r="6631">
      <c r="T6631" s="50" t="n"/>
    </row>
    <row r="6632">
      <c r="T6632" s="50" t="n"/>
    </row>
    <row r="6633">
      <c r="T6633" s="50" t="n"/>
    </row>
    <row r="6634">
      <c r="T6634" s="50" t="n"/>
    </row>
    <row r="6635">
      <c r="T6635" s="50" t="n"/>
    </row>
    <row r="6636">
      <c r="T6636" s="50" t="n"/>
    </row>
    <row r="6637">
      <c r="T6637" s="50" t="n"/>
    </row>
    <row r="6638">
      <c r="T6638" s="50" t="n"/>
    </row>
    <row r="6639">
      <c r="T6639" s="50" t="n"/>
    </row>
    <row r="6640">
      <c r="T6640" s="50" t="n"/>
    </row>
    <row r="6641">
      <c r="T6641" s="50" t="n"/>
    </row>
    <row r="6642">
      <c r="T6642" s="50" t="n"/>
    </row>
    <row r="6643">
      <c r="T6643" s="50" t="n"/>
    </row>
    <row r="6644">
      <c r="T6644" s="50" t="n"/>
    </row>
    <row r="6645">
      <c r="T6645" s="50" t="n"/>
    </row>
    <row r="6646">
      <c r="T6646" s="50" t="n"/>
    </row>
    <row r="6647">
      <c r="T6647" s="50" t="n"/>
    </row>
    <row r="6648">
      <c r="T6648" s="50" t="n"/>
    </row>
    <row r="6649">
      <c r="T6649" s="50" t="n"/>
    </row>
    <row r="6650">
      <c r="T6650" s="50" t="n"/>
    </row>
    <row r="6651">
      <c r="T6651" s="50" t="n"/>
    </row>
    <row r="6652">
      <c r="T6652" s="50" t="n"/>
    </row>
    <row r="6653">
      <c r="T6653" s="50" t="n"/>
    </row>
    <row r="6654">
      <c r="T6654" s="50" t="n"/>
    </row>
    <row r="6655">
      <c r="T6655" s="50" t="n"/>
    </row>
    <row r="6656">
      <c r="T6656" s="50" t="n"/>
    </row>
    <row r="6657">
      <c r="T6657" s="50" t="n"/>
    </row>
    <row r="6658">
      <c r="T6658" s="50" t="n"/>
    </row>
    <row r="6659">
      <c r="T6659" s="50" t="n"/>
    </row>
    <row r="6660">
      <c r="T6660" s="50" t="n"/>
    </row>
    <row r="6661">
      <c r="T6661" s="50" t="n"/>
    </row>
    <row r="6662">
      <c r="T6662" s="50" t="n"/>
    </row>
    <row r="6663">
      <c r="T6663" s="50" t="n"/>
    </row>
    <row r="6664">
      <c r="T6664" s="50" t="n"/>
    </row>
    <row r="6665">
      <c r="T6665" s="50" t="n"/>
    </row>
    <row r="6666">
      <c r="T6666" s="50" t="n"/>
    </row>
    <row r="6667">
      <c r="T6667" s="50" t="n"/>
    </row>
    <row r="6668">
      <c r="T6668" s="50" t="n"/>
    </row>
    <row r="6669">
      <c r="T6669" s="50" t="n"/>
    </row>
    <row r="6670">
      <c r="T6670" s="50" t="n"/>
    </row>
    <row r="6671">
      <c r="T6671" s="50" t="n"/>
    </row>
    <row r="6672">
      <c r="T6672" s="50" t="n"/>
    </row>
    <row r="6673">
      <c r="T6673" s="50" t="n"/>
    </row>
    <row r="6674">
      <c r="T6674" s="50" t="n"/>
    </row>
    <row r="6675">
      <c r="T6675" s="50" t="n"/>
    </row>
    <row r="6676">
      <c r="T6676" s="50" t="n"/>
    </row>
    <row r="6677">
      <c r="T6677" s="50" t="n"/>
    </row>
    <row r="6678">
      <c r="T6678" s="50" t="n"/>
    </row>
    <row r="6679">
      <c r="T6679" s="50" t="n"/>
    </row>
    <row r="6680">
      <c r="T6680" s="50" t="n"/>
    </row>
    <row r="6681">
      <c r="T6681" s="50" t="n"/>
    </row>
    <row r="6682">
      <c r="T6682" s="50" t="n"/>
    </row>
    <row r="6683">
      <c r="T6683" s="50" t="n"/>
    </row>
    <row r="6684">
      <c r="T6684" s="50" t="n"/>
    </row>
    <row r="6685">
      <c r="T6685" s="50" t="n"/>
    </row>
    <row r="6686">
      <c r="T6686" s="50" t="n"/>
    </row>
    <row r="6687">
      <c r="T6687" s="50" t="n"/>
    </row>
    <row r="6688">
      <c r="T6688" s="50" t="n"/>
    </row>
    <row r="6689">
      <c r="T6689" s="50" t="n"/>
    </row>
    <row r="6690">
      <c r="T6690" s="50" t="n"/>
    </row>
    <row r="6691">
      <c r="T6691" s="50" t="n"/>
    </row>
    <row r="6692">
      <c r="T6692" s="50" t="n"/>
    </row>
    <row r="6693">
      <c r="T6693" s="50" t="n"/>
    </row>
    <row r="6694">
      <c r="T6694" s="50" t="n"/>
    </row>
    <row r="6695">
      <c r="T6695" s="50" t="n"/>
    </row>
    <row r="6696">
      <c r="T6696" s="50" t="n"/>
    </row>
    <row r="6697">
      <c r="T6697" s="50" t="n"/>
    </row>
    <row r="6698">
      <c r="T6698" s="50" t="n"/>
    </row>
    <row r="6699">
      <c r="T6699" s="50" t="n"/>
    </row>
    <row r="6700">
      <c r="T6700" s="50" t="n"/>
    </row>
    <row r="6701">
      <c r="T6701" s="50" t="n"/>
    </row>
    <row r="6702">
      <c r="T6702" s="50" t="n"/>
    </row>
    <row r="6703">
      <c r="T6703" s="50" t="n"/>
    </row>
    <row r="6704">
      <c r="T6704" s="50" t="n"/>
    </row>
    <row r="6705">
      <c r="T6705" s="50" t="n"/>
    </row>
    <row r="6706">
      <c r="T6706" s="50" t="n"/>
    </row>
    <row r="6707">
      <c r="T6707" s="50" t="n"/>
    </row>
    <row r="6708">
      <c r="T6708" s="50" t="n"/>
    </row>
    <row r="6709">
      <c r="T6709" s="50" t="n"/>
    </row>
    <row r="6710">
      <c r="T6710" s="50" t="n"/>
    </row>
    <row r="6711">
      <c r="T6711" s="50" t="n"/>
    </row>
    <row r="6712">
      <c r="T6712" s="50" t="n"/>
    </row>
    <row r="6713">
      <c r="T6713" s="50" t="n"/>
    </row>
    <row r="6714">
      <c r="T6714" s="50" t="n"/>
    </row>
    <row r="6715">
      <c r="T6715" s="50" t="n"/>
    </row>
    <row r="6716">
      <c r="T6716" s="50" t="n"/>
    </row>
    <row r="6717">
      <c r="T6717" s="50" t="n"/>
    </row>
    <row r="6718">
      <c r="T6718" s="50" t="n"/>
    </row>
    <row r="6719">
      <c r="T6719" s="50" t="n"/>
    </row>
    <row r="6720">
      <c r="T6720" s="50" t="n"/>
    </row>
    <row r="6721">
      <c r="T6721" s="50" t="n"/>
    </row>
    <row r="6722">
      <c r="T6722" s="50" t="n"/>
    </row>
    <row r="6723">
      <c r="T6723" s="50" t="n"/>
    </row>
    <row r="6724">
      <c r="T6724" s="50" t="n"/>
    </row>
    <row r="6725">
      <c r="T6725" s="50" t="n"/>
    </row>
    <row r="6726">
      <c r="T6726" s="50" t="n"/>
    </row>
    <row r="6727">
      <c r="T6727" s="50" t="n"/>
    </row>
    <row r="6728">
      <c r="T6728" s="50" t="n"/>
    </row>
    <row r="6729">
      <c r="T6729" s="50" t="n"/>
    </row>
    <row r="6730">
      <c r="T6730" s="50" t="n"/>
    </row>
    <row r="6731">
      <c r="T6731" s="50" t="n"/>
    </row>
    <row r="6732">
      <c r="T6732" s="50" t="n"/>
    </row>
    <row r="6733">
      <c r="T6733" s="50" t="n"/>
    </row>
    <row r="6734">
      <c r="T6734" s="50" t="n"/>
    </row>
    <row r="6735">
      <c r="T6735" s="50" t="n"/>
    </row>
    <row r="6736">
      <c r="T6736" s="50" t="n"/>
    </row>
    <row r="6737">
      <c r="T6737" s="50" t="n"/>
    </row>
    <row r="6738">
      <c r="T6738" s="50" t="n"/>
    </row>
    <row r="6739">
      <c r="T6739" s="50" t="n"/>
    </row>
    <row r="6740">
      <c r="T6740" s="50" t="n"/>
    </row>
    <row r="6741">
      <c r="T6741" s="50" t="n"/>
    </row>
    <row r="6742">
      <c r="T6742" s="50" t="n"/>
    </row>
    <row r="6743">
      <c r="T6743" s="50" t="n"/>
    </row>
    <row r="6744">
      <c r="T6744" s="50" t="n"/>
    </row>
    <row r="6745">
      <c r="T6745" s="50" t="n"/>
    </row>
    <row r="6746">
      <c r="T6746" s="50" t="n"/>
    </row>
    <row r="6747">
      <c r="T6747" s="50" t="n"/>
    </row>
    <row r="6748">
      <c r="T6748" s="50" t="n"/>
    </row>
    <row r="6749">
      <c r="T6749" s="50" t="n"/>
    </row>
    <row r="6750">
      <c r="T6750" s="50" t="n"/>
    </row>
    <row r="6751">
      <c r="T6751" s="50" t="n"/>
    </row>
    <row r="6752">
      <c r="T6752" s="50" t="n"/>
    </row>
    <row r="6753">
      <c r="T6753" s="50" t="n"/>
    </row>
    <row r="6754">
      <c r="T6754" s="50" t="n"/>
    </row>
    <row r="6755">
      <c r="T6755" s="50" t="n"/>
    </row>
    <row r="6756">
      <c r="T6756" s="50" t="n"/>
    </row>
    <row r="6757">
      <c r="T6757" s="50" t="n"/>
    </row>
    <row r="6758">
      <c r="T6758" s="50" t="n"/>
    </row>
    <row r="6759">
      <c r="T6759" s="50" t="n"/>
    </row>
    <row r="6760">
      <c r="T6760" s="50" t="n"/>
    </row>
    <row r="6761">
      <c r="T6761" s="50" t="n"/>
    </row>
    <row r="6762">
      <c r="T6762" s="50" t="n"/>
    </row>
    <row r="6763">
      <c r="T6763" s="50" t="n"/>
    </row>
    <row r="6764">
      <c r="T6764" s="50" t="n"/>
    </row>
    <row r="6765">
      <c r="T6765" s="50" t="n"/>
    </row>
    <row r="6766">
      <c r="T6766" s="50" t="n"/>
    </row>
    <row r="6767">
      <c r="T6767" s="50" t="n"/>
    </row>
    <row r="6768">
      <c r="T6768" s="50" t="n"/>
    </row>
    <row r="6769">
      <c r="T6769" s="50" t="n"/>
    </row>
    <row r="6770">
      <c r="T6770" s="50" t="n"/>
    </row>
    <row r="6771">
      <c r="T6771" s="50" t="n"/>
    </row>
    <row r="6772">
      <c r="T6772" s="50" t="n"/>
    </row>
    <row r="6773">
      <c r="T6773" s="50" t="n"/>
    </row>
    <row r="6774">
      <c r="T6774" s="50" t="n"/>
    </row>
    <row r="6775">
      <c r="T6775" s="50" t="n"/>
    </row>
    <row r="6776">
      <c r="T6776" s="50" t="n"/>
    </row>
    <row r="6777">
      <c r="T6777" s="50" t="n"/>
    </row>
    <row r="6778">
      <c r="T6778" s="50" t="n"/>
    </row>
    <row r="6779">
      <c r="T6779" s="50" t="n"/>
    </row>
    <row r="6780">
      <c r="T6780" s="50" t="n"/>
    </row>
    <row r="6781">
      <c r="T6781" s="50" t="n"/>
    </row>
    <row r="6782">
      <c r="T6782" s="50" t="n"/>
    </row>
    <row r="6783">
      <c r="T6783" s="50" t="n"/>
    </row>
    <row r="6784">
      <c r="T6784" s="50" t="n"/>
    </row>
    <row r="6785">
      <c r="T6785" s="50" t="n"/>
    </row>
    <row r="6786">
      <c r="T6786" s="50" t="n"/>
    </row>
    <row r="6787">
      <c r="T6787" s="50" t="n"/>
    </row>
    <row r="6788">
      <c r="T6788" s="50" t="n"/>
    </row>
    <row r="6789">
      <c r="T6789" s="50" t="n"/>
    </row>
    <row r="6790">
      <c r="T6790" s="50" t="n"/>
    </row>
    <row r="6791">
      <c r="T6791" s="50" t="n"/>
    </row>
    <row r="6792">
      <c r="T6792" s="50" t="n"/>
    </row>
    <row r="6793">
      <c r="T6793" s="50" t="n"/>
    </row>
    <row r="6794">
      <c r="T6794" s="50" t="n"/>
    </row>
    <row r="6795">
      <c r="T6795" s="50" t="n"/>
    </row>
    <row r="6796">
      <c r="T6796" s="50" t="n"/>
    </row>
    <row r="6797">
      <c r="T6797" s="50" t="n"/>
    </row>
    <row r="6798">
      <c r="T6798" s="50" t="n"/>
    </row>
    <row r="6799">
      <c r="T6799" s="50" t="n"/>
    </row>
    <row r="6800">
      <c r="T6800" s="50" t="n"/>
    </row>
    <row r="6801">
      <c r="T6801" s="50" t="n"/>
    </row>
    <row r="6802">
      <c r="T6802" s="50" t="n"/>
    </row>
    <row r="6803">
      <c r="T6803" s="50" t="n"/>
    </row>
    <row r="6804">
      <c r="T6804" s="50" t="n"/>
    </row>
    <row r="6805">
      <c r="T6805" s="50" t="n"/>
    </row>
    <row r="6806">
      <c r="T6806" s="50" t="n"/>
    </row>
    <row r="6807">
      <c r="T6807" s="50" t="n"/>
    </row>
    <row r="6808">
      <c r="T6808" s="50" t="n"/>
    </row>
    <row r="6809">
      <c r="T6809" s="50" t="n"/>
    </row>
    <row r="6810">
      <c r="T6810" s="50" t="n"/>
    </row>
    <row r="6811">
      <c r="T6811" s="50" t="n"/>
    </row>
    <row r="6812">
      <c r="T6812" s="50" t="n"/>
    </row>
    <row r="6813">
      <c r="T6813" s="50" t="n"/>
    </row>
    <row r="6814">
      <c r="T6814" s="50" t="n"/>
    </row>
    <row r="6815">
      <c r="T6815" s="50" t="n"/>
    </row>
    <row r="6816">
      <c r="T6816" s="50" t="n"/>
    </row>
    <row r="6817">
      <c r="T6817" s="50" t="n"/>
    </row>
    <row r="6818">
      <c r="T6818" s="50" t="n"/>
    </row>
    <row r="6819">
      <c r="T6819" s="50" t="n"/>
    </row>
    <row r="6820">
      <c r="T6820" s="50" t="n"/>
    </row>
    <row r="6821">
      <c r="T6821" s="50" t="n"/>
    </row>
    <row r="6822">
      <c r="T6822" s="50" t="n"/>
    </row>
    <row r="6823">
      <c r="T6823" s="50" t="n"/>
    </row>
    <row r="6824">
      <c r="T6824" s="50" t="n"/>
    </row>
    <row r="6825">
      <c r="T6825" s="50" t="n"/>
    </row>
    <row r="6826">
      <c r="T6826" s="50" t="n"/>
    </row>
    <row r="6827">
      <c r="T6827" s="50" t="n"/>
    </row>
    <row r="6828">
      <c r="T6828" s="50" t="n"/>
    </row>
    <row r="6829">
      <c r="T6829" s="50" t="n"/>
    </row>
    <row r="6830">
      <c r="T6830" s="50" t="n"/>
    </row>
    <row r="6831">
      <c r="T6831" s="50" t="n"/>
    </row>
    <row r="6832">
      <c r="T6832" s="50" t="n"/>
    </row>
    <row r="6833">
      <c r="T6833" s="50" t="n"/>
    </row>
    <row r="6834">
      <c r="T6834" s="50" t="n"/>
    </row>
    <row r="6835">
      <c r="T6835" s="50" t="n"/>
    </row>
    <row r="6836">
      <c r="T6836" s="50" t="n"/>
    </row>
    <row r="6837">
      <c r="T6837" s="50" t="n"/>
    </row>
    <row r="6838">
      <c r="T6838" s="50" t="n"/>
    </row>
    <row r="6839">
      <c r="T6839" s="50" t="n"/>
    </row>
    <row r="6840">
      <c r="T6840" s="50" t="n"/>
    </row>
    <row r="6841">
      <c r="T6841" s="50" t="n"/>
    </row>
    <row r="6842">
      <c r="T6842" s="50" t="n"/>
    </row>
    <row r="6843">
      <c r="T6843" s="50" t="n"/>
    </row>
    <row r="6844">
      <c r="T6844" s="50" t="n"/>
    </row>
    <row r="6845">
      <c r="T6845" s="50" t="n"/>
    </row>
    <row r="6846">
      <c r="T6846" s="50" t="n"/>
    </row>
    <row r="6847">
      <c r="T6847" s="50" t="n"/>
    </row>
    <row r="6848">
      <c r="T6848" s="50" t="n"/>
    </row>
    <row r="6849">
      <c r="T6849" s="50" t="n"/>
    </row>
    <row r="6850">
      <c r="T6850" s="50" t="n"/>
    </row>
    <row r="6851">
      <c r="T6851" s="50" t="n"/>
    </row>
    <row r="6852">
      <c r="T6852" s="50" t="n"/>
    </row>
    <row r="6853">
      <c r="T6853" s="50" t="n"/>
    </row>
    <row r="6854">
      <c r="T6854" s="50" t="n"/>
    </row>
    <row r="6855">
      <c r="T6855" s="50" t="n"/>
    </row>
    <row r="6856">
      <c r="T6856" s="50" t="n"/>
    </row>
    <row r="6857">
      <c r="T6857" s="50" t="n"/>
    </row>
    <row r="6858">
      <c r="T6858" s="50" t="n"/>
    </row>
    <row r="6859">
      <c r="T6859" s="50" t="n"/>
    </row>
    <row r="6860">
      <c r="T6860" s="50" t="n"/>
    </row>
    <row r="6861">
      <c r="T6861" s="50" t="n"/>
    </row>
    <row r="6862">
      <c r="T6862" s="50" t="n"/>
    </row>
    <row r="6863">
      <c r="T6863" s="50" t="n"/>
    </row>
    <row r="6864">
      <c r="T6864" s="50" t="n"/>
    </row>
    <row r="6865">
      <c r="T6865" s="50" t="n"/>
    </row>
    <row r="6866">
      <c r="T6866" s="50" t="n"/>
    </row>
    <row r="6867">
      <c r="T6867" s="50" t="n"/>
    </row>
    <row r="6868">
      <c r="T6868" s="50" t="n"/>
    </row>
    <row r="6869">
      <c r="T6869" s="50" t="n"/>
    </row>
    <row r="6870">
      <c r="T6870" s="50" t="n"/>
    </row>
    <row r="6871">
      <c r="T6871" s="50" t="n"/>
    </row>
    <row r="6872">
      <c r="T6872" s="50" t="n"/>
    </row>
    <row r="6873">
      <c r="T6873" s="50" t="n"/>
    </row>
    <row r="6874">
      <c r="T6874" s="50" t="n"/>
    </row>
    <row r="6875">
      <c r="T6875" s="50" t="n"/>
    </row>
    <row r="6876">
      <c r="T6876" s="50" t="n"/>
    </row>
    <row r="6877">
      <c r="T6877" s="50" t="n"/>
    </row>
    <row r="6878">
      <c r="T6878" s="50" t="n"/>
    </row>
    <row r="6879">
      <c r="T6879" s="50" t="n"/>
    </row>
    <row r="6880">
      <c r="T6880" s="50" t="n"/>
    </row>
    <row r="6881">
      <c r="T6881" s="50" t="n"/>
    </row>
    <row r="6882">
      <c r="T6882" s="50" t="n"/>
    </row>
    <row r="6883">
      <c r="T6883" s="50" t="n"/>
    </row>
    <row r="6884">
      <c r="T6884" s="50" t="n"/>
    </row>
    <row r="6885">
      <c r="T6885" s="50" t="n"/>
    </row>
    <row r="6886">
      <c r="T6886" s="50" t="n"/>
    </row>
    <row r="6887">
      <c r="T6887" s="50" t="n"/>
    </row>
    <row r="6888">
      <c r="T6888" s="50" t="n"/>
    </row>
    <row r="6889">
      <c r="T6889" s="50" t="n"/>
    </row>
    <row r="6890">
      <c r="T6890" s="50" t="n"/>
    </row>
    <row r="6891">
      <c r="T6891" s="50" t="n"/>
    </row>
    <row r="6892">
      <c r="T6892" s="50" t="n"/>
    </row>
    <row r="6893">
      <c r="T6893" s="50" t="n"/>
    </row>
    <row r="6894">
      <c r="T6894" s="50" t="n"/>
    </row>
    <row r="6895">
      <c r="T6895" s="50" t="n"/>
    </row>
    <row r="6896">
      <c r="T6896" s="50" t="n"/>
    </row>
    <row r="6897">
      <c r="T6897" s="50" t="n"/>
    </row>
    <row r="6898">
      <c r="T6898" s="50" t="n"/>
    </row>
    <row r="6899">
      <c r="T6899" s="50" t="n"/>
    </row>
    <row r="6900">
      <c r="T6900" s="50" t="n"/>
    </row>
    <row r="6901">
      <c r="T6901" s="50" t="n"/>
    </row>
    <row r="6902">
      <c r="T6902" s="50" t="n"/>
    </row>
    <row r="6903">
      <c r="T6903" s="50" t="n"/>
    </row>
    <row r="6904">
      <c r="T6904" s="50" t="n"/>
    </row>
    <row r="6905">
      <c r="T6905" s="50" t="n"/>
    </row>
    <row r="6906">
      <c r="T6906" s="50" t="n"/>
    </row>
    <row r="6907">
      <c r="T6907" s="50" t="n"/>
    </row>
    <row r="6908">
      <c r="T6908" s="50" t="n"/>
    </row>
    <row r="6909">
      <c r="T6909" s="50" t="n"/>
    </row>
    <row r="6910">
      <c r="T6910" s="50" t="n"/>
    </row>
    <row r="6911">
      <c r="T6911" s="50" t="n"/>
    </row>
    <row r="6912">
      <c r="T6912" s="50" t="n"/>
    </row>
    <row r="6913">
      <c r="T6913" s="50" t="n"/>
    </row>
    <row r="6914">
      <c r="T6914" s="50" t="n"/>
    </row>
    <row r="6915">
      <c r="T6915" s="50" t="n"/>
    </row>
    <row r="6916">
      <c r="T6916" s="50" t="n"/>
    </row>
    <row r="6917">
      <c r="T6917" s="50" t="n"/>
    </row>
    <row r="6918">
      <c r="T6918" s="50" t="n"/>
    </row>
    <row r="6919">
      <c r="T6919" s="50" t="n"/>
    </row>
    <row r="6920">
      <c r="T6920" s="50" t="n"/>
    </row>
    <row r="6921">
      <c r="T6921" s="50" t="n"/>
    </row>
    <row r="6922">
      <c r="T6922" s="50" t="n"/>
    </row>
    <row r="6923">
      <c r="T6923" s="50" t="n"/>
    </row>
    <row r="6924">
      <c r="T6924" s="50" t="n"/>
    </row>
    <row r="6925">
      <c r="T6925" s="50" t="n"/>
    </row>
    <row r="6926">
      <c r="T6926" s="50" t="n"/>
    </row>
    <row r="6927">
      <c r="T6927" s="50" t="n"/>
    </row>
    <row r="6928">
      <c r="T6928" s="50" t="n"/>
    </row>
    <row r="6929">
      <c r="T6929" s="50" t="n"/>
    </row>
    <row r="6930">
      <c r="T6930" s="50" t="n"/>
    </row>
    <row r="6931">
      <c r="T6931" s="50" t="n"/>
    </row>
    <row r="6932">
      <c r="T6932" s="50" t="n"/>
    </row>
    <row r="6933">
      <c r="T6933" s="50" t="n"/>
    </row>
    <row r="6934">
      <c r="T6934" s="50" t="n"/>
    </row>
    <row r="6935">
      <c r="T6935" s="50" t="n"/>
    </row>
    <row r="6936">
      <c r="T6936" s="50" t="n"/>
    </row>
    <row r="6937">
      <c r="T6937" s="50" t="n"/>
    </row>
    <row r="6938">
      <c r="T6938" s="50" t="n"/>
    </row>
    <row r="6939">
      <c r="T6939" s="50" t="n"/>
    </row>
    <row r="6940">
      <c r="T6940" s="50" t="n"/>
    </row>
    <row r="6941">
      <c r="T6941" s="50" t="n"/>
    </row>
    <row r="6942">
      <c r="T6942" s="50" t="n"/>
    </row>
    <row r="6943">
      <c r="T6943" s="50" t="n"/>
    </row>
    <row r="6944">
      <c r="T6944" s="50" t="n"/>
    </row>
    <row r="6945">
      <c r="T6945" s="50" t="n"/>
    </row>
    <row r="6946">
      <c r="T6946" s="50" t="n"/>
    </row>
    <row r="6947">
      <c r="T6947" s="50" t="n"/>
    </row>
    <row r="6948">
      <c r="T6948" s="50" t="n"/>
    </row>
    <row r="6949">
      <c r="T6949" s="50" t="n"/>
    </row>
    <row r="6950">
      <c r="T6950" s="50" t="n"/>
    </row>
    <row r="6951">
      <c r="T6951" s="50" t="n"/>
    </row>
    <row r="6952">
      <c r="T6952" s="50" t="n"/>
    </row>
    <row r="6953">
      <c r="T6953" s="50" t="n"/>
    </row>
    <row r="6954">
      <c r="T6954" s="50" t="n"/>
    </row>
    <row r="6955">
      <c r="T6955" s="50" t="n"/>
    </row>
    <row r="6956">
      <c r="T6956" s="50" t="n"/>
    </row>
    <row r="6957">
      <c r="T6957" s="50" t="n"/>
    </row>
    <row r="6958">
      <c r="T6958" s="50" t="n"/>
    </row>
    <row r="6959">
      <c r="T6959" s="50" t="n"/>
    </row>
    <row r="6960">
      <c r="T6960" s="50" t="n"/>
    </row>
    <row r="6961">
      <c r="T6961" s="50" t="n"/>
    </row>
    <row r="6962">
      <c r="T6962" s="50" t="n"/>
    </row>
    <row r="6963">
      <c r="T6963" s="50" t="n"/>
    </row>
    <row r="6964">
      <c r="T6964" s="50" t="n"/>
    </row>
    <row r="6965">
      <c r="T6965" s="50" t="n"/>
    </row>
    <row r="6966">
      <c r="T6966" s="50" t="n"/>
    </row>
    <row r="6967">
      <c r="T6967" s="50" t="n"/>
    </row>
    <row r="6968">
      <c r="T6968" s="50" t="n"/>
    </row>
    <row r="6969">
      <c r="T6969" s="50" t="n"/>
    </row>
    <row r="6970">
      <c r="T6970" s="50" t="n"/>
    </row>
    <row r="6971">
      <c r="T6971" s="50" t="n"/>
    </row>
    <row r="6972">
      <c r="T6972" s="50" t="n"/>
    </row>
    <row r="6973">
      <c r="T6973" s="50" t="n"/>
    </row>
    <row r="6974">
      <c r="T6974" s="50" t="n"/>
    </row>
    <row r="6975">
      <c r="T6975" s="50" t="n"/>
    </row>
    <row r="6976">
      <c r="T6976" s="50" t="n"/>
    </row>
    <row r="6977">
      <c r="T6977" s="50" t="n"/>
    </row>
    <row r="6978">
      <c r="T6978" s="50" t="n"/>
    </row>
    <row r="6979">
      <c r="T6979" s="50" t="n"/>
    </row>
    <row r="6980">
      <c r="T6980" s="50" t="n"/>
    </row>
    <row r="6981">
      <c r="T6981" s="50" t="n"/>
    </row>
    <row r="6982">
      <c r="T6982" s="50" t="n"/>
    </row>
    <row r="6983">
      <c r="T6983" s="50" t="n"/>
    </row>
    <row r="6984">
      <c r="T6984" s="50" t="n"/>
    </row>
    <row r="6985">
      <c r="T6985" s="50" t="n"/>
    </row>
    <row r="6986">
      <c r="T6986" s="50" t="n"/>
    </row>
    <row r="6987">
      <c r="T6987" s="50" t="n"/>
    </row>
    <row r="6988">
      <c r="T6988" s="50" t="n"/>
    </row>
    <row r="6989">
      <c r="T6989" s="50" t="n"/>
    </row>
    <row r="6990">
      <c r="T6990" s="50" t="n"/>
    </row>
    <row r="6991">
      <c r="T6991" s="50" t="n"/>
    </row>
    <row r="6992">
      <c r="T6992" s="50" t="n"/>
    </row>
    <row r="6993">
      <c r="T6993" s="50" t="n"/>
    </row>
    <row r="6994">
      <c r="T6994" s="50" t="n"/>
    </row>
    <row r="6995">
      <c r="T6995" s="50" t="n"/>
    </row>
    <row r="6996">
      <c r="T6996" s="50" t="n"/>
    </row>
    <row r="6997">
      <c r="T6997" s="50" t="n"/>
    </row>
    <row r="6998">
      <c r="T6998" s="50" t="n"/>
    </row>
    <row r="6999">
      <c r="T6999" s="50" t="n"/>
    </row>
    <row r="7000">
      <c r="T7000" s="50" t="n"/>
    </row>
    <row r="7001">
      <c r="T7001" s="50" t="n"/>
    </row>
    <row r="7002">
      <c r="T7002" s="50" t="n"/>
    </row>
    <row r="7003">
      <c r="T7003" s="50" t="n"/>
    </row>
    <row r="7004">
      <c r="T7004" s="50" t="n"/>
    </row>
    <row r="7005">
      <c r="T7005" s="50" t="n"/>
    </row>
    <row r="7006">
      <c r="T7006" s="50" t="n"/>
    </row>
    <row r="7007">
      <c r="T7007" s="50" t="n"/>
    </row>
    <row r="7008">
      <c r="T7008" s="50" t="n"/>
    </row>
    <row r="7009">
      <c r="T7009" s="50" t="n"/>
    </row>
    <row r="7010">
      <c r="T7010" s="50" t="n"/>
    </row>
    <row r="7011">
      <c r="T7011" s="50" t="n"/>
    </row>
    <row r="7012">
      <c r="T7012" s="50" t="n"/>
    </row>
    <row r="7013">
      <c r="T7013" s="50" t="n"/>
    </row>
    <row r="7014">
      <c r="T7014" s="50" t="n"/>
    </row>
    <row r="7015">
      <c r="T7015" s="50" t="n"/>
    </row>
    <row r="7016">
      <c r="T7016" s="50" t="n"/>
    </row>
    <row r="7017">
      <c r="T7017" s="50" t="n"/>
    </row>
    <row r="7018">
      <c r="T7018" s="50" t="n"/>
    </row>
    <row r="7019">
      <c r="T7019" s="50" t="n"/>
    </row>
    <row r="7020">
      <c r="T7020" s="50" t="n"/>
    </row>
    <row r="7021">
      <c r="T7021" s="50" t="n"/>
    </row>
    <row r="7022">
      <c r="T7022" s="50" t="n"/>
    </row>
    <row r="7023">
      <c r="T7023" s="50" t="n"/>
    </row>
    <row r="7024">
      <c r="T7024" s="50" t="n"/>
    </row>
    <row r="7025">
      <c r="T7025" s="50" t="n"/>
    </row>
    <row r="7026">
      <c r="T7026" s="50" t="n"/>
    </row>
    <row r="7027">
      <c r="T7027" s="50" t="n"/>
    </row>
    <row r="7028">
      <c r="T7028" s="50" t="n"/>
    </row>
    <row r="7029">
      <c r="T7029" s="50" t="n"/>
    </row>
    <row r="7030">
      <c r="T7030" s="50" t="n"/>
    </row>
    <row r="7031">
      <c r="T7031" s="50" t="n"/>
    </row>
    <row r="7032">
      <c r="T7032" s="50" t="n"/>
    </row>
    <row r="7033">
      <c r="T7033" s="50" t="n"/>
    </row>
    <row r="7034">
      <c r="T7034" s="50" t="n"/>
    </row>
    <row r="7035">
      <c r="T7035" s="50" t="n"/>
    </row>
    <row r="7036">
      <c r="T7036" s="50" t="n"/>
    </row>
    <row r="7037">
      <c r="T7037" s="50" t="n"/>
    </row>
    <row r="7038">
      <c r="T7038" s="50" t="n"/>
    </row>
    <row r="7039">
      <c r="T7039" s="50" t="n"/>
    </row>
    <row r="7040">
      <c r="T7040" s="50" t="n"/>
    </row>
    <row r="7041">
      <c r="T7041" s="50" t="n"/>
    </row>
    <row r="7042">
      <c r="T7042" s="50" t="n"/>
    </row>
    <row r="7043">
      <c r="T7043" s="50" t="n"/>
    </row>
    <row r="7044">
      <c r="T7044" s="50" t="n"/>
    </row>
    <row r="7045">
      <c r="T7045" s="50" t="n"/>
    </row>
    <row r="7046">
      <c r="T7046" s="50" t="n"/>
    </row>
    <row r="7047">
      <c r="T7047" s="50" t="n"/>
    </row>
    <row r="7048">
      <c r="T7048" s="50" t="n"/>
    </row>
    <row r="7049">
      <c r="T7049" s="50" t="n"/>
    </row>
    <row r="7050">
      <c r="T7050" s="50" t="n"/>
    </row>
    <row r="7051">
      <c r="T7051" s="50" t="n"/>
    </row>
    <row r="7052">
      <c r="T7052" s="50" t="n"/>
    </row>
    <row r="7053">
      <c r="T7053" s="50" t="n"/>
    </row>
    <row r="7054">
      <c r="T7054" s="50" t="n"/>
    </row>
    <row r="7055">
      <c r="T7055" s="50" t="n"/>
    </row>
    <row r="7056">
      <c r="T7056" s="50" t="n"/>
    </row>
    <row r="7057">
      <c r="T7057" s="50" t="n"/>
    </row>
    <row r="7058">
      <c r="T7058" s="50" t="n"/>
    </row>
    <row r="7059">
      <c r="T7059" s="50" t="n"/>
    </row>
    <row r="7060">
      <c r="T7060" s="50" t="n"/>
    </row>
    <row r="7061">
      <c r="T7061" s="50" t="n"/>
    </row>
    <row r="7062">
      <c r="T7062" s="50" t="n"/>
    </row>
    <row r="7063">
      <c r="T7063" s="50" t="n"/>
    </row>
    <row r="7064">
      <c r="T7064" s="50" t="n"/>
    </row>
    <row r="7065">
      <c r="T7065" s="50" t="n"/>
    </row>
    <row r="7066">
      <c r="T7066" s="50" t="n"/>
    </row>
    <row r="7067">
      <c r="T7067" s="50" t="n"/>
    </row>
    <row r="7068">
      <c r="T7068" s="50" t="n"/>
    </row>
    <row r="7069">
      <c r="T7069" s="50" t="n"/>
    </row>
    <row r="7070">
      <c r="T7070" s="50" t="n"/>
    </row>
    <row r="7071">
      <c r="T7071" s="50" t="n"/>
    </row>
    <row r="7072">
      <c r="T7072" s="50" t="n"/>
    </row>
    <row r="7073">
      <c r="T7073" s="50" t="n"/>
    </row>
    <row r="7074">
      <c r="T7074" s="50" t="n"/>
    </row>
    <row r="7075">
      <c r="T7075" s="50" t="n"/>
    </row>
    <row r="7076">
      <c r="T7076" s="50" t="n"/>
    </row>
    <row r="7077">
      <c r="T7077" s="50" t="n"/>
    </row>
    <row r="7078">
      <c r="T7078" s="50" t="n"/>
    </row>
    <row r="7079">
      <c r="T7079" s="50" t="n"/>
    </row>
    <row r="7080">
      <c r="T7080" s="50" t="n"/>
    </row>
    <row r="7081">
      <c r="T7081" s="50" t="n"/>
    </row>
    <row r="7082">
      <c r="T7082" s="50" t="n"/>
    </row>
    <row r="7083">
      <c r="T7083" s="50" t="n"/>
    </row>
    <row r="7084">
      <c r="T7084" s="50" t="n"/>
    </row>
    <row r="7085">
      <c r="T7085" s="50" t="n"/>
    </row>
    <row r="7086">
      <c r="T7086" s="50" t="n"/>
    </row>
    <row r="7087">
      <c r="T7087" s="50" t="n"/>
    </row>
    <row r="7088">
      <c r="T7088" s="50" t="n"/>
    </row>
    <row r="7089">
      <c r="T7089" s="50" t="n"/>
    </row>
    <row r="7090">
      <c r="T7090" s="50" t="n"/>
    </row>
    <row r="7091">
      <c r="T7091" s="50" t="n"/>
    </row>
    <row r="7092">
      <c r="T7092" s="50" t="n"/>
    </row>
    <row r="7093">
      <c r="T7093" s="50" t="n"/>
    </row>
    <row r="7094">
      <c r="T7094" s="50" t="n"/>
    </row>
    <row r="7095">
      <c r="T7095" s="50" t="n"/>
    </row>
    <row r="7096">
      <c r="T7096" s="50" t="n"/>
    </row>
    <row r="7097">
      <c r="T7097" s="50" t="n"/>
    </row>
    <row r="7098">
      <c r="T7098" s="50" t="n"/>
    </row>
    <row r="7099">
      <c r="T7099" s="50" t="n"/>
    </row>
    <row r="7100">
      <c r="T7100" s="50" t="n"/>
    </row>
    <row r="7101">
      <c r="T7101" s="50" t="n"/>
    </row>
    <row r="7102">
      <c r="T7102" s="50" t="n"/>
    </row>
    <row r="7103">
      <c r="T7103" s="50" t="n"/>
    </row>
    <row r="7104">
      <c r="T7104" s="50" t="n"/>
    </row>
    <row r="7105">
      <c r="T7105" s="50" t="n"/>
    </row>
    <row r="7106">
      <c r="T7106" s="50" t="n"/>
    </row>
    <row r="7107">
      <c r="T7107" s="50" t="n"/>
    </row>
    <row r="7108">
      <c r="T7108" s="50" t="n"/>
    </row>
    <row r="7109">
      <c r="T7109" s="50" t="n"/>
    </row>
    <row r="7110">
      <c r="T7110" s="50" t="n"/>
    </row>
    <row r="7111">
      <c r="T7111" s="50" t="n"/>
    </row>
    <row r="7112">
      <c r="T7112" s="50" t="n"/>
    </row>
    <row r="7113">
      <c r="T7113" s="50" t="n"/>
    </row>
    <row r="7114">
      <c r="T7114" s="50" t="n"/>
    </row>
    <row r="7115">
      <c r="T7115" s="50" t="n"/>
    </row>
    <row r="7116">
      <c r="T7116" s="50" t="n"/>
    </row>
    <row r="7117">
      <c r="T7117" s="50" t="n"/>
    </row>
    <row r="7118">
      <c r="T7118" s="50" t="n"/>
    </row>
    <row r="7119">
      <c r="T7119" s="50" t="n"/>
    </row>
    <row r="7120">
      <c r="T7120" s="50" t="n"/>
    </row>
    <row r="7121">
      <c r="T7121" s="50" t="n"/>
    </row>
    <row r="7122">
      <c r="T7122" s="50" t="n"/>
    </row>
    <row r="7123">
      <c r="T7123" s="50" t="n"/>
    </row>
    <row r="7124">
      <c r="T7124" s="50" t="n"/>
    </row>
    <row r="7125">
      <c r="T7125" s="50" t="n"/>
    </row>
    <row r="7126">
      <c r="T7126" s="50" t="n"/>
    </row>
    <row r="7127">
      <c r="T7127" s="50" t="n"/>
    </row>
    <row r="7128">
      <c r="T7128" s="50" t="n"/>
    </row>
    <row r="7129">
      <c r="T7129" s="50" t="n"/>
    </row>
    <row r="7130">
      <c r="T7130" s="50" t="n"/>
    </row>
    <row r="7131">
      <c r="T7131" s="50" t="n"/>
    </row>
    <row r="7132">
      <c r="T7132" s="50" t="n"/>
    </row>
    <row r="7133">
      <c r="T7133" s="50" t="n"/>
    </row>
    <row r="7134">
      <c r="T7134" s="50" t="n"/>
    </row>
    <row r="7135">
      <c r="T7135" s="50" t="n"/>
    </row>
    <row r="7136">
      <c r="T7136" s="50" t="n"/>
    </row>
    <row r="7137">
      <c r="T7137" s="50" t="n"/>
    </row>
    <row r="7138">
      <c r="T7138" s="50" t="n"/>
    </row>
    <row r="7139">
      <c r="T7139" s="50" t="n"/>
    </row>
    <row r="7140">
      <c r="T7140" s="50" t="n"/>
    </row>
    <row r="7141">
      <c r="T7141" s="50" t="n"/>
    </row>
    <row r="7142">
      <c r="T7142" s="50" t="n"/>
    </row>
    <row r="7143">
      <c r="T7143" s="50" t="n"/>
    </row>
    <row r="7144">
      <c r="T7144" s="50" t="n"/>
    </row>
    <row r="7145">
      <c r="T7145" s="50" t="n"/>
    </row>
    <row r="7146">
      <c r="T7146" s="50" t="n"/>
    </row>
    <row r="7147">
      <c r="T7147" s="50" t="n"/>
    </row>
    <row r="7148">
      <c r="T7148" s="50" t="n"/>
    </row>
    <row r="7149">
      <c r="T7149" s="50" t="n"/>
    </row>
    <row r="7150">
      <c r="T7150" s="50" t="n"/>
    </row>
    <row r="7151">
      <c r="T7151" s="50" t="n"/>
    </row>
    <row r="7152">
      <c r="T7152" s="50" t="n"/>
    </row>
    <row r="7153">
      <c r="T7153" s="50" t="n"/>
    </row>
    <row r="7154">
      <c r="T7154" s="50" t="n"/>
    </row>
    <row r="7155">
      <c r="T7155" s="50" t="n"/>
    </row>
    <row r="7156">
      <c r="T7156" s="50" t="n"/>
    </row>
    <row r="7157">
      <c r="T7157" s="50" t="n"/>
    </row>
    <row r="7158">
      <c r="T7158" s="50" t="n"/>
    </row>
    <row r="7159">
      <c r="T7159" s="50" t="n"/>
    </row>
    <row r="7160">
      <c r="T7160" s="50" t="n"/>
    </row>
    <row r="7161">
      <c r="T7161" s="50" t="n"/>
    </row>
    <row r="7162">
      <c r="T7162" s="50" t="n"/>
    </row>
    <row r="7163">
      <c r="T7163" s="50" t="n"/>
    </row>
    <row r="7164">
      <c r="T7164" s="50" t="n"/>
    </row>
    <row r="7165">
      <c r="T7165" s="50" t="n"/>
    </row>
    <row r="7166">
      <c r="T7166" s="50" t="n"/>
    </row>
    <row r="7167">
      <c r="T7167" s="50" t="n"/>
    </row>
    <row r="7168">
      <c r="T7168" s="50" t="n"/>
    </row>
    <row r="7169">
      <c r="T7169" s="50" t="n"/>
    </row>
    <row r="7170">
      <c r="T7170" s="50" t="n"/>
    </row>
    <row r="7171">
      <c r="T7171" s="50" t="n"/>
    </row>
    <row r="7172">
      <c r="T7172" s="50" t="n"/>
    </row>
    <row r="7173">
      <c r="T7173" s="50" t="n"/>
    </row>
    <row r="7174">
      <c r="T7174" s="50" t="n"/>
    </row>
    <row r="7175">
      <c r="T7175" s="50" t="n"/>
    </row>
    <row r="7176">
      <c r="T7176" s="50" t="n"/>
    </row>
    <row r="7177">
      <c r="T7177" s="50" t="n"/>
    </row>
    <row r="7178">
      <c r="T7178" s="50" t="n"/>
    </row>
    <row r="7179">
      <c r="T7179" s="50" t="n"/>
    </row>
    <row r="7180">
      <c r="T7180" s="50" t="n"/>
    </row>
    <row r="7181">
      <c r="T7181" s="50" t="n"/>
    </row>
    <row r="7182">
      <c r="T7182" s="50" t="n"/>
    </row>
    <row r="7183">
      <c r="T7183" s="50" t="n"/>
    </row>
    <row r="7184">
      <c r="T7184" s="50" t="n"/>
    </row>
    <row r="7185">
      <c r="T7185" s="50" t="n"/>
    </row>
    <row r="7186">
      <c r="T7186" s="50" t="n"/>
    </row>
    <row r="7187">
      <c r="T7187" s="50" t="n"/>
    </row>
    <row r="7188">
      <c r="T7188" s="50" t="n"/>
    </row>
    <row r="7189">
      <c r="T7189" s="50" t="n"/>
    </row>
    <row r="7190">
      <c r="T7190" s="50" t="n"/>
    </row>
    <row r="7191">
      <c r="T7191" s="50" t="n"/>
    </row>
    <row r="7192">
      <c r="T7192" s="50" t="n"/>
    </row>
    <row r="7193">
      <c r="T7193" s="50" t="n"/>
    </row>
    <row r="7194">
      <c r="T7194" s="50" t="n"/>
    </row>
    <row r="7195">
      <c r="T7195" s="50" t="n"/>
    </row>
    <row r="7196">
      <c r="T7196" s="50" t="n"/>
    </row>
    <row r="7197">
      <c r="T7197" s="50" t="n"/>
    </row>
    <row r="7198">
      <c r="T7198" s="50" t="n"/>
    </row>
    <row r="7199">
      <c r="T7199" s="50" t="n"/>
    </row>
    <row r="7200">
      <c r="T7200" s="50" t="n"/>
    </row>
    <row r="7201">
      <c r="T7201" s="50" t="n"/>
    </row>
    <row r="7202">
      <c r="T7202" s="50" t="n"/>
    </row>
    <row r="7203">
      <c r="T7203" s="50" t="n"/>
    </row>
    <row r="7204">
      <c r="T7204" s="50" t="n"/>
    </row>
    <row r="7205">
      <c r="T7205" s="50" t="n"/>
    </row>
    <row r="7206">
      <c r="T7206" s="50" t="n"/>
    </row>
    <row r="7207">
      <c r="T7207" s="50" t="n"/>
    </row>
    <row r="7208">
      <c r="T7208" s="50" t="n"/>
    </row>
    <row r="7209">
      <c r="T7209" s="50" t="n"/>
    </row>
    <row r="7210">
      <c r="T7210" s="50" t="n"/>
    </row>
    <row r="7211">
      <c r="T7211" s="50" t="n"/>
    </row>
    <row r="7212">
      <c r="T7212" s="50" t="n"/>
    </row>
    <row r="7213">
      <c r="T7213" s="50" t="n"/>
    </row>
    <row r="7214">
      <c r="T7214" s="50" t="n"/>
    </row>
    <row r="7215">
      <c r="T7215" s="50" t="n"/>
    </row>
    <row r="7216">
      <c r="T7216" s="50" t="n"/>
    </row>
    <row r="7217">
      <c r="T7217" s="50" t="n"/>
    </row>
    <row r="7218">
      <c r="T7218" s="50" t="n"/>
    </row>
    <row r="7219">
      <c r="T7219" s="50" t="n"/>
    </row>
    <row r="7220">
      <c r="T7220" s="50" t="n"/>
    </row>
    <row r="7221">
      <c r="T7221" s="50" t="n"/>
    </row>
    <row r="7222">
      <c r="T7222" s="50" t="n"/>
    </row>
    <row r="7223">
      <c r="T7223" s="50" t="n"/>
    </row>
    <row r="7224">
      <c r="T7224" s="50" t="n"/>
    </row>
    <row r="7225">
      <c r="T7225" s="50" t="n"/>
    </row>
    <row r="7226">
      <c r="T7226" s="50" t="n"/>
    </row>
    <row r="7227">
      <c r="T7227" s="50" t="n"/>
    </row>
    <row r="7228">
      <c r="T7228" s="50" t="n"/>
    </row>
    <row r="7229">
      <c r="T7229" s="50" t="n"/>
    </row>
    <row r="7230">
      <c r="T7230" s="50" t="n"/>
    </row>
    <row r="7231">
      <c r="T7231" s="50" t="n"/>
    </row>
    <row r="7232">
      <c r="T7232" s="50" t="n"/>
    </row>
    <row r="7233">
      <c r="T7233" s="50" t="n"/>
    </row>
    <row r="7234">
      <c r="T7234" s="50" t="n"/>
    </row>
    <row r="7235">
      <c r="T7235" s="50" t="n"/>
    </row>
    <row r="7236">
      <c r="T7236" s="50" t="n"/>
    </row>
    <row r="7237">
      <c r="T7237" s="50" t="n"/>
    </row>
    <row r="7238">
      <c r="T7238" s="50" t="n"/>
    </row>
    <row r="7239">
      <c r="T7239" s="50" t="n"/>
    </row>
    <row r="7240">
      <c r="T7240" s="50" t="n"/>
    </row>
    <row r="7241">
      <c r="T7241" s="50" t="n"/>
    </row>
    <row r="7242">
      <c r="T7242" s="50" t="n"/>
    </row>
    <row r="7243">
      <c r="T7243" s="50" t="n"/>
    </row>
    <row r="7244">
      <c r="T7244" s="50" t="n"/>
    </row>
    <row r="7245">
      <c r="T7245" s="50" t="n"/>
    </row>
    <row r="7246">
      <c r="T7246" s="50" t="n"/>
    </row>
    <row r="7247">
      <c r="T7247" s="50" t="n"/>
    </row>
    <row r="7248">
      <c r="T7248" s="50" t="n"/>
    </row>
    <row r="7249">
      <c r="T7249" s="50" t="n"/>
    </row>
    <row r="7250">
      <c r="T7250" s="50" t="n"/>
    </row>
    <row r="7251">
      <c r="T7251" s="50" t="n"/>
    </row>
    <row r="7252">
      <c r="T7252" s="50" t="n"/>
    </row>
    <row r="7253">
      <c r="T7253" s="50" t="n"/>
    </row>
    <row r="7254">
      <c r="T7254" s="50" t="n"/>
    </row>
    <row r="7255">
      <c r="T7255" s="50" t="n"/>
    </row>
    <row r="7256">
      <c r="T7256" s="50" t="n"/>
    </row>
    <row r="7257">
      <c r="T7257" s="50" t="n"/>
    </row>
    <row r="7258">
      <c r="T7258" s="50" t="n"/>
    </row>
    <row r="7259">
      <c r="T7259" s="50" t="n"/>
    </row>
    <row r="7260">
      <c r="T7260" s="50" t="n"/>
    </row>
    <row r="7261">
      <c r="T7261" s="50" t="n"/>
    </row>
    <row r="7262">
      <c r="T7262" s="50" t="n"/>
    </row>
    <row r="7263">
      <c r="T7263" s="50" t="n"/>
    </row>
    <row r="7264">
      <c r="T7264" s="50" t="n"/>
    </row>
    <row r="7265">
      <c r="T7265" s="50" t="n"/>
    </row>
    <row r="7266">
      <c r="T7266" s="50" t="n"/>
    </row>
    <row r="7267">
      <c r="T7267" s="50" t="n"/>
    </row>
    <row r="7268">
      <c r="T7268" s="50" t="n"/>
    </row>
    <row r="7269">
      <c r="T7269" s="50" t="n"/>
    </row>
    <row r="7270">
      <c r="T7270" s="50" t="n"/>
    </row>
    <row r="7271">
      <c r="T7271" s="50" t="n"/>
    </row>
    <row r="7272">
      <c r="T7272" s="50" t="n"/>
    </row>
    <row r="7273">
      <c r="T7273" s="50" t="n"/>
    </row>
    <row r="7274">
      <c r="T7274" s="50" t="n"/>
    </row>
    <row r="7275">
      <c r="T7275" s="50" t="n"/>
    </row>
    <row r="7276">
      <c r="T7276" s="50" t="n"/>
    </row>
    <row r="7277">
      <c r="T7277" s="50" t="n"/>
    </row>
    <row r="7278">
      <c r="T7278" s="50" t="n"/>
    </row>
    <row r="7279">
      <c r="T7279" s="50" t="n"/>
    </row>
    <row r="7280">
      <c r="T7280" s="50" t="n"/>
    </row>
    <row r="7281">
      <c r="T7281" s="50" t="n"/>
    </row>
    <row r="7282">
      <c r="T7282" s="50" t="n"/>
    </row>
    <row r="7283">
      <c r="T7283" s="50" t="n"/>
    </row>
    <row r="7284">
      <c r="T7284" s="50" t="n"/>
    </row>
    <row r="7285">
      <c r="T7285" s="50" t="n"/>
    </row>
    <row r="7286">
      <c r="T7286" s="50" t="n"/>
    </row>
    <row r="7287">
      <c r="T7287" s="50" t="n"/>
    </row>
    <row r="7288">
      <c r="T7288" s="50" t="n"/>
    </row>
    <row r="7289">
      <c r="T7289" s="50" t="n"/>
    </row>
    <row r="7290">
      <c r="T7290" s="50" t="n"/>
    </row>
    <row r="7291">
      <c r="T7291" s="50" t="n"/>
    </row>
    <row r="7292">
      <c r="T7292" s="50" t="n"/>
    </row>
    <row r="7293">
      <c r="T7293" s="50" t="n"/>
    </row>
    <row r="7294">
      <c r="T7294" s="50" t="n"/>
    </row>
    <row r="7295">
      <c r="T7295" s="50" t="n"/>
    </row>
    <row r="7296">
      <c r="T7296" s="50" t="n"/>
    </row>
    <row r="7297">
      <c r="T7297" s="50" t="n"/>
    </row>
    <row r="7298">
      <c r="T7298" s="50" t="n"/>
    </row>
    <row r="7299">
      <c r="T7299" s="50" t="n"/>
    </row>
    <row r="7300">
      <c r="T7300" s="50" t="n"/>
    </row>
    <row r="7301">
      <c r="T7301" s="50" t="n"/>
    </row>
    <row r="7302">
      <c r="T7302" s="50" t="n"/>
    </row>
    <row r="7303">
      <c r="T7303" s="50" t="n"/>
    </row>
    <row r="7304">
      <c r="T7304" s="50" t="n"/>
    </row>
    <row r="7305">
      <c r="T7305" s="50" t="n"/>
    </row>
    <row r="7306">
      <c r="T7306" s="50" t="n"/>
    </row>
    <row r="7307">
      <c r="T7307" s="50" t="n"/>
    </row>
    <row r="7308">
      <c r="T7308" s="50" t="n"/>
    </row>
    <row r="7309">
      <c r="T7309" s="50" t="n"/>
    </row>
    <row r="7310">
      <c r="T7310" s="50" t="n"/>
    </row>
    <row r="7311">
      <c r="T7311" s="50" t="n"/>
    </row>
    <row r="7312">
      <c r="T7312" s="50" t="n"/>
    </row>
    <row r="7313">
      <c r="T7313" s="50" t="n"/>
    </row>
    <row r="7314">
      <c r="T7314" s="50" t="n"/>
    </row>
    <row r="7315">
      <c r="T7315" s="50" t="n"/>
    </row>
    <row r="7316">
      <c r="T7316" s="50" t="n"/>
    </row>
    <row r="7317">
      <c r="T7317" s="50" t="n"/>
    </row>
    <row r="7318">
      <c r="T7318" s="50" t="n"/>
    </row>
    <row r="7319">
      <c r="T7319" s="50" t="n"/>
    </row>
    <row r="7320">
      <c r="T7320" s="50" t="n"/>
    </row>
    <row r="7321">
      <c r="T7321" s="50" t="n"/>
    </row>
    <row r="7322">
      <c r="T7322" s="50" t="n"/>
    </row>
    <row r="7323">
      <c r="T7323" s="50" t="n"/>
    </row>
    <row r="7324">
      <c r="T7324" s="50" t="n"/>
    </row>
    <row r="7325">
      <c r="T7325" s="50" t="n"/>
    </row>
    <row r="7326">
      <c r="T7326" s="50" t="n"/>
    </row>
    <row r="7327">
      <c r="T7327" s="50" t="n"/>
    </row>
    <row r="7328">
      <c r="T7328" s="50" t="n"/>
    </row>
    <row r="7329">
      <c r="T7329" s="50" t="n"/>
    </row>
    <row r="7330">
      <c r="T7330" s="50" t="n"/>
    </row>
    <row r="7331">
      <c r="T7331" s="50" t="n"/>
    </row>
    <row r="7332">
      <c r="T7332" s="50" t="n"/>
    </row>
    <row r="7333">
      <c r="T7333" s="50" t="n"/>
    </row>
    <row r="7334">
      <c r="T7334" s="50" t="n"/>
    </row>
    <row r="7335">
      <c r="T7335" s="50" t="n"/>
    </row>
    <row r="7336">
      <c r="T7336" s="50" t="n"/>
    </row>
    <row r="7337">
      <c r="T7337" s="50" t="n"/>
    </row>
    <row r="7338">
      <c r="T7338" s="50" t="n"/>
    </row>
    <row r="7339">
      <c r="T7339" s="50" t="n"/>
    </row>
    <row r="7340">
      <c r="T7340" s="50" t="n"/>
    </row>
    <row r="7341">
      <c r="T7341" s="50" t="n"/>
    </row>
    <row r="7342">
      <c r="T7342" s="50" t="n"/>
    </row>
    <row r="7343">
      <c r="T7343" s="50" t="n"/>
    </row>
    <row r="7344">
      <c r="T7344" s="50" t="n"/>
    </row>
    <row r="7345">
      <c r="T7345" s="50" t="n"/>
    </row>
    <row r="7346">
      <c r="T7346" s="50" t="n"/>
    </row>
    <row r="7347">
      <c r="T7347" s="50" t="n"/>
    </row>
    <row r="7348">
      <c r="T7348" s="50" t="n"/>
    </row>
    <row r="7349">
      <c r="T7349" s="50" t="n"/>
    </row>
    <row r="7350">
      <c r="T7350" s="50" t="n"/>
    </row>
    <row r="7351">
      <c r="T7351" s="50" t="n"/>
    </row>
    <row r="7352">
      <c r="T7352" s="50" t="n"/>
    </row>
    <row r="7353">
      <c r="T7353" s="50" t="n"/>
    </row>
    <row r="7354">
      <c r="T7354" s="50" t="n"/>
    </row>
    <row r="7355">
      <c r="T7355" s="50" t="n"/>
    </row>
    <row r="7356">
      <c r="T7356" s="50" t="n"/>
    </row>
    <row r="7357">
      <c r="T7357" s="50" t="n"/>
    </row>
    <row r="7358">
      <c r="T7358" s="50" t="n"/>
    </row>
    <row r="7359">
      <c r="T7359" s="50" t="n"/>
    </row>
    <row r="7360">
      <c r="T7360" s="50" t="n"/>
    </row>
    <row r="7361">
      <c r="T7361" s="50" t="n"/>
    </row>
    <row r="7362">
      <c r="T7362" s="50" t="n"/>
    </row>
    <row r="7363">
      <c r="T7363" s="50" t="n"/>
    </row>
    <row r="7364">
      <c r="T7364" s="50" t="n"/>
    </row>
    <row r="7365">
      <c r="T7365" s="50" t="n"/>
    </row>
    <row r="7366">
      <c r="T7366" s="50" t="n"/>
    </row>
    <row r="7367">
      <c r="T7367" s="50" t="n"/>
    </row>
    <row r="7368">
      <c r="T7368" s="50" t="n"/>
    </row>
    <row r="7369">
      <c r="T7369" s="50" t="n"/>
    </row>
    <row r="7370">
      <c r="T7370" s="50" t="n"/>
    </row>
    <row r="7371">
      <c r="T7371" s="50" t="n"/>
    </row>
    <row r="7372">
      <c r="T7372" s="50" t="n"/>
    </row>
    <row r="7373">
      <c r="T7373" s="50" t="n"/>
    </row>
    <row r="7374">
      <c r="T7374" s="50" t="n"/>
    </row>
    <row r="7375">
      <c r="T7375" s="50" t="n"/>
    </row>
    <row r="7376">
      <c r="T7376" s="50" t="n"/>
    </row>
    <row r="7377">
      <c r="T7377" s="50" t="n"/>
    </row>
    <row r="7378">
      <c r="T7378" s="50" t="n"/>
    </row>
    <row r="7379">
      <c r="T7379" s="50" t="n"/>
    </row>
    <row r="7380">
      <c r="T7380" s="50" t="n"/>
    </row>
    <row r="7381">
      <c r="T7381" s="50" t="n"/>
    </row>
    <row r="7382">
      <c r="T7382" s="50" t="n"/>
    </row>
    <row r="7383">
      <c r="T7383" s="50" t="n"/>
    </row>
    <row r="7384">
      <c r="T7384" s="50" t="n"/>
    </row>
    <row r="7385">
      <c r="T7385" s="50" t="n"/>
    </row>
    <row r="7386">
      <c r="T7386" s="50" t="n"/>
    </row>
    <row r="7387">
      <c r="T7387" s="50" t="n"/>
    </row>
    <row r="7388">
      <c r="T7388" s="50" t="n"/>
    </row>
    <row r="7389">
      <c r="T7389" s="50" t="n"/>
    </row>
    <row r="7390">
      <c r="T7390" s="50" t="n"/>
    </row>
    <row r="7391">
      <c r="T7391" s="50" t="n"/>
    </row>
    <row r="7392">
      <c r="T7392" s="50" t="n"/>
    </row>
    <row r="7393">
      <c r="T7393" s="50" t="n"/>
    </row>
    <row r="7394">
      <c r="T7394" s="50" t="n"/>
    </row>
    <row r="7395">
      <c r="T7395" s="50" t="n"/>
    </row>
    <row r="7396">
      <c r="T7396" s="50" t="n"/>
    </row>
    <row r="7397">
      <c r="T7397" s="50" t="n"/>
    </row>
    <row r="7398">
      <c r="T7398" s="50" t="n"/>
    </row>
    <row r="7399">
      <c r="T7399" s="50" t="n"/>
    </row>
    <row r="7400">
      <c r="T7400" s="50" t="n"/>
    </row>
    <row r="7401">
      <c r="T7401" s="50" t="n"/>
    </row>
    <row r="7402">
      <c r="T7402" s="50" t="n"/>
    </row>
    <row r="7403">
      <c r="T7403" s="50" t="n"/>
    </row>
    <row r="7404">
      <c r="T7404" s="50" t="n"/>
    </row>
    <row r="7405">
      <c r="T7405" s="50" t="n"/>
    </row>
    <row r="7406">
      <c r="T7406" s="50" t="n"/>
    </row>
    <row r="7407">
      <c r="T7407" s="50" t="n"/>
    </row>
    <row r="7408">
      <c r="T7408" s="50" t="n"/>
    </row>
    <row r="7409">
      <c r="T7409" s="50" t="n"/>
    </row>
    <row r="7410">
      <c r="T7410" s="50" t="n"/>
    </row>
    <row r="7411">
      <c r="T7411" s="50" t="n"/>
    </row>
    <row r="7412">
      <c r="T7412" s="50" t="n"/>
    </row>
    <row r="7413">
      <c r="T7413" s="50" t="n"/>
    </row>
    <row r="7414">
      <c r="T7414" s="50" t="n"/>
    </row>
    <row r="7415">
      <c r="T7415" s="50" t="n"/>
    </row>
    <row r="7416">
      <c r="T7416" s="50" t="n"/>
    </row>
    <row r="7417">
      <c r="T7417" s="50" t="n"/>
    </row>
    <row r="7418">
      <c r="T7418" s="50" t="n"/>
    </row>
    <row r="7419">
      <c r="T7419" s="50" t="n"/>
    </row>
    <row r="7420">
      <c r="T7420" s="50" t="n"/>
    </row>
    <row r="7421">
      <c r="T7421" s="50" t="n"/>
    </row>
    <row r="7422">
      <c r="T7422" s="50" t="n"/>
    </row>
    <row r="7423">
      <c r="T7423" s="50" t="n"/>
    </row>
    <row r="7424">
      <c r="T7424" s="50" t="n"/>
    </row>
    <row r="7425">
      <c r="T7425" s="50" t="n"/>
    </row>
    <row r="7426">
      <c r="T7426" s="50" t="n"/>
    </row>
    <row r="7427">
      <c r="T7427" s="50" t="n"/>
    </row>
    <row r="7428">
      <c r="T7428" s="50" t="n"/>
    </row>
    <row r="7429">
      <c r="T7429" s="50" t="n"/>
    </row>
    <row r="7430">
      <c r="T7430" s="50" t="n"/>
    </row>
    <row r="7431">
      <c r="T7431" s="50" t="n"/>
    </row>
    <row r="7432">
      <c r="T7432" s="50" t="n"/>
    </row>
    <row r="7433">
      <c r="T7433" s="50" t="n"/>
    </row>
    <row r="7434">
      <c r="T7434" s="50" t="n"/>
    </row>
    <row r="7435">
      <c r="T7435" s="50" t="n"/>
    </row>
    <row r="7436">
      <c r="T7436" s="50" t="n"/>
    </row>
    <row r="7437">
      <c r="T7437" s="50" t="n"/>
    </row>
    <row r="7438">
      <c r="T7438" s="50" t="n"/>
    </row>
    <row r="7439">
      <c r="T7439" s="50" t="n"/>
    </row>
    <row r="7440">
      <c r="T7440" s="50" t="n"/>
    </row>
    <row r="7441">
      <c r="T7441" s="50" t="n"/>
    </row>
    <row r="7442">
      <c r="T7442" s="50" t="n"/>
    </row>
    <row r="7443">
      <c r="T7443" s="50" t="n"/>
    </row>
    <row r="7444">
      <c r="T7444" s="50" t="n"/>
    </row>
    <row r="7445">
      <c r="T7445" s="50" t="n"/>
    </row>
    <row r="7446">
      <c r="T7446" s="50" t="n"/>
    </row>
    <row r="7447">
      <c r="T7447" s="50" t="n"/>
    </row>
    <row r="7448">
      <c r="T7448" s="50" t="n"/>
    </row>
    <row r="7449">
      <c r="T7449" s="50" t="n"/>
    </row>
    <row r="7450">
      <c r="T7450" s="50" t="n"/>
    </row>
    <row r="7451">
      <c r="T7451" s="50" t="n"/>
    </row>
    <row r="7452">
      <c r="T7452" s="50" t="n"/>
    </row>
    <row r="7453">
      <c r="T7453" s="50" t="n"/>
    </row>
    <row r="7454">
      <c r="T7454" s="50" t="n"/>
    </row>
    <row r="7455">
      <c r="T7455" s="50" t="n"/>
    </row>
    <row r="7456">
      <c r="T7456" s="50" t="n"/>
    </row>
    <row r="7457">
      <c r="T7457" s="50" t="n"/>
    </row>
    <row r="7458">
      <c r="T7458" s="50" t="n"/>
    </row>
    <row r="7459">
      <c r="T7459" s="50" t="n"/>
    </row>
    <row r="7460">
      <c r="T7460" s="50" t="n"/>
    </row>
    <row r="7461">
      <c r="T7461" s="50" t="n"/>
    </row>
    <row r="7462">
      <c r="T7462" s="50" t="n"/>
    </row>
    <row r="7463">
      <c r="T7463" s="50" t="n"/>
    </row>
    <row r="7464">
      <c r="T7464" s="50" t="n"/>
    </row>
    <row r="7465">
      <c r="T7465" s="50" t="n"/>
    </row>
    <row r="7466">
      <c r="T7466" s="50" t="n"/>
    </row>
    <row r="7467">
      <c r="T7467" s="50" t="n"/>
    </row>
    <row r="7468">
      <c r="T7468" s="50" t="n"/>
    </row>
    <row r="7469">
      <c r="T7469" s="50" t="n"/>
    </row>
    <row r="7470">
      <c r="T7470" s="50" t="n"/>
    </row>
    <row r="7471">
      <c r="T7471" s="50" t="n"/>
    </row>
    <row r="7472">
      <c r="T7472" s="50" t="n"/>
    </row>
    <row r="7473">
      <c r="T7473" s="50" t="n"/>
    </row>
    <row r="7474">
      <c r="T7474" s="50" t="n"/>
    </row>
    <row r="7475">
      <c r="T7475" s="50" t="n"/>
    </row>
    <row r="7476">
      <c r="T7476" s="50" t="n"/>
    </row>
    <row r="7477">
      <c r="T7477" s="50" t="n"/>
    </row>
    <row r="7478">
      <c r="T7478" s="50" t="n"/>
    </row>
    <row r="7479">
      <c r="T7479" s="50" t="n"/>
    </row>
    <row r="7480">
      <c r="T7480" s="50" t="n"/>
    </row>
    <row r="7481">
      <c r="T7481" s="50" t="n"/>
    </row>
    <row r="7482">
      <c r="T7482" s="50" t="n"/>
    </row>
    <row r="7483">
      <c r="T7483" s="50" t="n"/>
    </row>
    <row r="7484">
      <c r="T7484" s="50" t="n"/>
    </row>
    <row r="7485">
      <c r="T7485" s="50" t="n"/>
    </row>
    <row r="7486">
      <c r="T7486" s="50" t="n"/>
    </row>
    <row r="7487">
      <c r="T7487" s="50" t="n"/>
    </row>
    <row r="7488">
      <c r="T7488" s="50" t="n"/>
    </row>
    <row r="7489">
      <c r="T7489" s="50" t="n"/>
    </row>
    <row r="7490">
      <c r="T7490" s="50" t="n"/>
    </row>
    <row r="7491">
      <c r="T7491" s="50" t="n"/>
    </row>
    <row r="7492">
      <c r="T7492" s="50" t="n"/>
    </row>
    <row r="7493">
      <c r="T7493" s="50" t="n"/>
    </row>
    <row r="7494">
      <c r="T7494" s="50" t="n"/>
    </row>
    <row r="7495">
      <c r="T7495" s="50" t="n"/>
    </row>
    <row r="7496">
      <c r="T7496" s="50" t="n"/>
    </row>
    <row r="7497">
      <c r="T7497" s="50" t="n"/>
    </row>
    <row r="7498">
      <c r="T7498" s="50" t="n"/>
    </row>
    <row r="7499">
      <c r="T7499" s="50" t="n"/>
    </row>
    <row r="7500">
      <c r="T7500" s="50" t="n"/>
    </row>
    <row r="7501">
      <c r="T7501" s="50" t="n"/>
    </row>
    <row r="7502">
      <c r="T7502" s="50" t="n"/>
    </row>
    <row r="7503">
      <c r="T7503" s="50" t="n"/>
    </row>
    <row r="7504">
      <c r="T7504" s="50" t="n"/>
    </row>
    <row r="7505">
      <c r="T7505" s="50" t="n"/>
    </row>
    <row r="7506">
      <c r="T7506" s="50" t="n"/>
    </row>
    <row r="7507">
      <c r="T7507" s="50" t="n"/>
    </row>
    <row r="7508">
      <c r="T7508" s="50" t="n"/>
    </row>
    <row r="7509">
      <c r="T7509" s="50" t="n"/>
    </row>
    <row r="7510">
      <c r="T7510" s="50" t="n"/>
    </row>
    <row r="7511">
      <c r="T7511" s="50" t="n"/>
    </row>
    <row r="7512">
      <c r="T7512" s="50" t="n"/>
    </row>
    <row r="7513">
      <c r="T7513" s="50" t="n"/>
    </row>
    <row r="7514">
      <c r="T7514" s="50" t="n"/>
    </row>
    <row r="7515">
      <c r="T7515" s="50" t="n"/>
    </row>
    <row r="7516">
      <c r="T7516" s="50" t="n"/>
    </row>
    <row r="7517">
      <c r="T7517" s="50" t="n"/>
    </row>
    <row r="7518">
      <c r="T7518" s="50" t="n"/>
    </row>
    <row r="7519">
      <c r="T7519" s="50" t="n"/>
    </row>
    <row r="7520">
      <c r="T7520" s="50" t="n"/>
    </row>
    <row r="7521">
      <c r="T7521" s="50" t="n"/>
    </row>
    <row r="7522">
      <c r="T7522" s="50" t="n"/>
    </row>
    <row r="7523">
      <c r="T7523" s="50" t="n"/>
    </row>
    <row r="7524">
      <c r="T7524" s="50" t="n"/>
    </row>
    <row r="7525">
      <c r="T7525" s="50" t="n"/>
    </row>
    <row r="7526">
      <c r="T7526" s="50" t="n"/>
    </row>
    <row r="7527">
      <c r="T7527" s="50" t="n"/>
    </row>
    <row r="7528">
      <c r="T7528" s="50" t="n"/>
    </row>
    <row r="7529">
      <c r="T7529" s="50" t="n"/>
    </row>
    <row r="7530">
      <c r="T7530" s="50" t="n"/>
    </row>
    <row r="7531">
      <c r="T7531" s="50" t="n"/>
    </row>
    <row r="7532">
      <c r="T7532" s="50" t="n"/>
    </row>
    <row r="7533">
      <c r="T7533" s="50" t="n"/>
    </row>
    <row r="7534">
      <c r="T7534" s="50" t="n"/>
    </row>
    <row r="7535">
      <c r="T7535" s="50" t="n"/>
    </row>
    <row r="7536">
      <c r="T7536" s="50" t="n"/>
    </row>
    <row r="7537">
      <c r="T7537" s="50" t="n"/>
    </row>
    <row r="7538">
      <c r="T7538" s="50" t="n"/>
    </row>
    <row r="7539">
      <c r="T7539" s="50" t="n"/>
    </row>
    <row r="7540">
      <c r="T7540" s="50" t="n"/>
    </row>
    <row r="7541">
      <c r="T7541" s="50" t="n"/>
    </row>
    <row r="7542">
      <c r="T7542" s="50" t="n"/>
    </row>
    <row r="7543">
      <c r="T7543" s="50" t="n"/>
    </row>
    <row r="7544">
      <c r="T7544" s="50" t="n"/>
    </row>
    <row r="7545">
      <c r="T7545" s="50" t="n"/>
    </row>
    <row r="7546">
      <c r="T7546" s="50" t="n"/>
    </row>
    <row r="7547">
      <c r="T7547" s="50" t="n"/>
    </row>
    <row r="7548">
      <c r="T7548" s="50" t="n"/>
    </row>
    <row r="7549">
      <c r="T7549" s="50" t="n"/>
    </row>
    <row r="7550">
      <c r="T7550" s="50" t="n"/>
    </row>
    <row r="7551">
      <c r="T7551" s="50" t="n"/>
    </row>
    <row r="7552">
      <c r="T7552" s="50" t="n"/>
    </row>
    <row r="7553">
      <c r="T7553" s="50" t="n"/>
    </row>
    <row r="7554">
      <c r="T7554" s="50" t="n"/>
    </row>
    <row r="7555">
      <c r="T7555" s="50" t="n"/>
    </row>
    <row r="7556">
      <c r="T7556" s="50" t="n"/>
    </row>
    <row r="7557">
      <c r="T7557" s="50" t="n"/>
    </row>
    <row r="7558">
      <c r="T7558" s="50" t="n"/>
    </row>
    <row r="7559">
      <c r="T7559" s="50" t="n"/>
    </row>
    <row r="7560">
      <c r="T7560" s="50" t="n"/>
    </row>
    <row r="7561">
      <c r="T7561" s="50" t="n"/>
    </row>
    <row r="7562">
      <c r="T7562" s="50" t="n"/>
    </row>
    <row r="7563">
      <c r="T7563" s="50" t="n"/>
    </row>
    <row r="7564">
      <c r="T7564" s="50" t="n"/>
    </row>
    <row r="7565">
      <c r="T7565" s="50" t="n"/>
    </row>
    <row r="7566">
      <c r="T7566" s="50" t="n"/>
    </row>
    <row r="7567">
      <c r="T7567" s="50" t="n"/>
    </row>
    <row r="7568">
      <c r="T7568" s="50" t="n"/>
    </row>
    <row r="7569">
      <c r="T7569" s="50" t="n"/>
    </row>
    <row r="7570">
      <c r="T7570" s="50" t="n"/>
    </row>
    <row r="7571">
      <c r="T7571" s="50" t="n"/>
    </row>
    <row r="7572">
      <c r="T7572" s="50" t="n"/>
    </row>
    <row r="7573">
      <c r="T7573" s="50" t="n"/>
    </row>
    <row r="7574">
      <c r="T7574" s="50" t="n"/>
    </row>
    <row r="7575">
      <c r="T7575" s="50" t="n"/>
    </row>
    <row r="7576">
      <c r="T7576" s="50" t="n"/>
    </row>
    <row r="7577">
      <c r="T7577" s="50" t="n"/>
    </row>
    <row r="7578">
      <c r="T7578" s="50" t="n"/>
    </row>
    <row r="7579">
      <c r="T7579" s="50" t="n"/>
    </row>
    <row r="7580">
      <c r="T7580" s="50" t="n"/>
    </row>
    <row r="7581">
      <c r="T7581" s="50" t="n"/>
    </row>
    <row r="7582">
      <c r="T7582" s="50" t="n"/>
    </row>
    <row r="7583">
      <c r="T7583" s="50" t="n"/>
    </row>
    <row r="7584">
      <c r="T7584" s="50" t="n"/>
    </row>
    <row r="7585">
      <c r="T7585" s="50" t="n"/>
    </row>
    <row r="7586">
      <c r="T7586" s="50" t="n"/>
    </row>
    <row r="7587">
      <c r="T7587" s="50" t="n"/>
    </row>
    <row r="7588">
      <c r="T7588" s="50" t="n"/>
    </row>
    <row r="7589">
      <c r="T7589" s="50" t="n"/>
    </row>
    <row r="7590">
      <c r="T7590" s="50" t="n"/>
    </row>
    <row r="7591">
      <c r="T7591" s="50" t="n"/>
    </row>
    <row r="7592">
      <c r="T7592" s="50" t="n"/>
    </row>
    <row r="7593">
      <c r="T7593" s="50" t="n"/>
    </row>
    <row r="7594">
      <c r="T7594" s="50" t="n"/>
    </row>
    <row r="7595">
      <c r="T7595" s="50" t="n"/>
    </row>
    <row r="7596">
      <c r="T7596" s="50" t="n"/>
    </row>
    <row r="7597">
      <c r="T7597" s="50" t="n"/>
    </row>
    <row r="7598">
      <c r="T7598" s="50" t="n"/>
    </row>
    <row r="7599">
      <c r="T7599" s="50" t="n"/>
    </row>
    <row r="7600">
      <c r="T7600" s="50" t="n"/>
    </row>
    <row r="7601">
      <c r="T7601" s="50" t="n"/>
    </row>
    <row r="7602">
      <c r="T7602" s="50" t="n"/>
    </row>
    <row r="7603">
      <c r="T7603" s="50" t="n"/>
    </row>
    <row r="7604">
      <c r="T7604" s="50" t="n"/>
    </row>
    <row r="7605">
      <c r="T7605" s="50" t="n"/>
    </row>
    <row r="7606">
      <c r="T7606" s="50" t="n"/>
    </row>
    <row r="7607">
      <c r="T7607" s="50" t="n"/>
    </row>
    <row r="7608">
      <c r="T7608" s="50" t="n"/>
    </row>
    <row r="7609">
      <c r="T7609" s="50" t="n"/>
    </row>
    <row r="7610">
      <c r="T7610" s="50" t="n"/>
    </row>
    <row r="7611">
      <c r="T7611" s="50" t="n"/>
    </row>
    <row r="7612">
      <c r="T7612" s="50" t="n"/>
    </row>
    <row r="7613">
      <c r="T7613" s="50" t="n"/>
    </row>
    <row r="7614">
      <c r="T7614" s="50" t="n"/>
    </row>
    <row r="7615">
      <c r="T7615" s="50" t="n"/>
    </row>
    <row r="7616">
      <c r="T7616" s="50" t="n"/>
    </row>
    <row r="7617">
      <c r="T7617" s="50" t="n"/>
    </row>
    <row r="7618">
      <c r="T7618" s="50" t="n"/>
    </row>
    <row r="7619">
      <c r="T7619" s="50" t="n"/>
    </row>
    <row r="7620">
      <c r="T7620" s="50" t="n"/>
    </row>
    <row r="7621">
      <c r="T7621" s="50" t="n"/>
    </row>
    <row r="7622">
      <c r="T7622" s="50" t="n"/>
    </row>
    <row r="7623">
      <c r="T7623" s="50" t="n"/>
    </row>
    <row r="7624">
      <c r="T7624" s="50" t="n"/>
    </row>
    <row r="7625">
      <c r="T7625" s="50" t="n"/>
    </row>
    <row r="7626">
      <c r="T7626" s="50" t="n"/>
    </row>
    <row r="7627">
      <c r="T7627" s="50" t="n"/>
    </row>
    <row r="7628">
      <c r="T7628" s="50" t="n"/>
    </row>
    <row r="7629">
      <c r="T7629" s="50" t="n"/>
    </row>
    <row r="7630">
      <c r="T7630" s="50" t="n"/>
    </row>
    <row r="7631">
      <c r="T7631" s="50" t="n"/>
    </row>
    <row r="7632">
      <c r="T7632" s="50" t="n"/>
    </row>
    <row r="7633">
      <c r="T7633" s="50" t="n"/>
    </row>
    <row r="7634">
      <c r="T7634" s="50" t="n"/>
    </row>
    <row r="7635">
      <c r="T7635" s="50" t="n"/>
    </row>
    <row r="7636">
      <c r="T7636" s="50" t="n"/>
    </row>
    <row r="7637">
      <c r="T7637" s="50" t="n"/>
    </row>
    <row r="7638">
      <c r="T7638" s="50" t="n"/>
    </row>
    <row r="7639">
      <c r="T7639" s="50" t="n"/>
    </row>
    <row r="7640">
      <c r="T7640" s="50" t="n"/>
    </row>
    <row r="7641">
      <c r="T7641" s="50" t="n"/>
    </row>
    <row r="7642">
      <c r="T7642" s="50" t="n"/>
    </row>
    <row r="7643">
      <c r="T7643" s="50" t="n"/>
    </row>
    <row r="7644">
      <c r="T7644" s="50" t="n"/>
    </row>
    <row r="7645">
      <c r="T7645" s="50" t="n"/>
    </row>
    <row r="7646">
      <c r="T7646" s="50" t="n"/>
    </row>
    <row r="7647">
      <c r="T7647" s="50" t="n"/>
    </row>
    <row r="7648">
      <c r="T7648" s="50" t="n"/>
    </row>
    <row r="7649">
      <c r="T7649" s="50" t="n"/>
    </row>
    <row r="7650">
      <c r="T7650" s="50" t="n"/>
    </row>
    <row r="7651">
      <c r="T7651" s="50" t="n"/>
    </row>
    <row r="7652">
      <c r="T7652" s="50" t="n"/>
    </row>
    <row r="7653">
      <c r="T7653" s="50" t="n"/>
    </row>
    <row r="7654">
      <c r="T7654" s="50" t="n"/>
    </row>
    <row r="7655">
      <c r="T7655" s="50" t="n"/>
    </row>
    <row r="7656">
      <c r="T7656" s="50" t="n"/>
    </row>
    <row r="7657">
      <c r="T7657" s="50" t="n"/>
    </row>
    <row r="7658">
      <c r="T7658" s="50" t="n"/>
    </row>
    <row r="7659">
      <c r="T7659" s="50" t="n"/>
    </row>
    <row r="7660">
      <c r="T7660" s="50" t="n"/>
    </row>
    <row r="7661">
      <c r="T7661" s="50" t="n"/>
    </row>
    <row r="7662">
      <c r="T7662" s="50" t="n"/>
    </row>
    <row r="7663">
      <c r="T7663" s="50" t="n"/>
    </row>
    <row r="7664">
      <c r="T7664" s="50" t="n"/>
    </row>
    <row r="7665">
      <c r="T7665" s="50" t="n"/>
    </row>
    <row r="7666">
      <c r="T7666" s="50" t="n"/>
    </row>
    <row r="7667">
      <c r="T7667" s="50" t="n"/>
    </row>
    <row r="7668">
      <c r="T7668" s="50" t="n"/>
    </row>
    <row r="7669">
      <c r="T7669" s="50" t="n"/>
    </row>
    <row r="7670">
      <c r="T7670" s="50" t="n"/>
    </row>
    <row r="7671">
      <c r="T7671" s="50" t="n"/>
    </row>
    <row r="7672">
      <c r="T7672" s="50" t="n"/>
    </row>
    <row r="7673">
      <c r="T7673" s="50" t="n"/>
    </row>
    <row r="7674">
      <c r="T7674" s="50" t="n"/>
    </row>
    <row r="7675">
      <c r="T7675" s="50" t="n"/>
    </row>
    <row r="7676">
      <c r="T7676" s="50" t="n"/>
    </row>
    <row r="7677">
      <c r="T7677" s="50" t="n"/>
    </row>
    <row r="7678">
      <c r="T7678" s="50" t="n"/>
    </row>
    <row r="7679">
      <c r="T7679" s="50" t="n"/>
    </row>
    <row r="7680">
      <c r="T7680" s="50" t="n"/>
    </row>
    <row r="7681">
      <c r="T7681" s="50" t="n"/>
    </row>
    <row r="7682">
      <c r="T7682" s="50" t="n"/>
    </row>
    <row r="7683">
      <c r="T7683" s="50" t="n"/>
    </row>
    <row r="7684">
      <c r="T7684" s="50" t="n"/>
    </row>
    <row r="7685">
      <c r="T7685" s="50" t="n"/>
    </row>
    <row r="7686">
      <c r="T7686" s="50" t="n"/>
    </row>
    <row r="7687">
      <c r="T7687" s="50" t="n"/>
    </row>
    <row r="7688">
      <c r="T7688" s="50" t="n"/>
    </row>
    <row r="7689">
      <c r="T7689" s="50" t="n"/>
    </row>
    <row r="7690">
      <c r="T7690" s="50" t="n"/>
    </row>
    <row r="7691">
      <c r="T7691" s="50" t="n"/>
    </row>
    <row r="7692">
      <c r="T7692" s="50" t="n"/>
    </row>
    <row r="7693">
      <c r="T7693" s="50" t="n"/>
    </row>
    <row r="7694">
      <c r="T7694" s="50" t="n"/>
    </row>
    <row r="7695">
      <c r="T7695" s="50" t="n"/>
    </row>
    <row r="7696">
      <c r="T7696" s="50" t="n"/>
    </row>
    <row r="7697">
      <c r="T7697" s="50" t="n"/>
    </row>
    <row r="7698">
      <c r="T7698" s="50" t="n"/>
    </row>
    <row r="7699">
      <c r="T7699" s="50" t="n"/>
    </row>
    <row r="7700">
      <c r="T7700" s="50" t="n"/>
    </row>
    <row r="7701">
      <c r="T7701" s="50" t="n"/>
    </row>
    <row r="7702">
      <c r="T7702" s="50" t="n"/>
    </row>
    <row r="7703">
      <c r="T7703" s="50" t="n"/>
    </row>
    <row r="7704">
      <c r="T7704" s="50" t="n"/>
    </row>
    <row r="7705">
      <c r="T7705" s="50" t="n"/>
    </row>
    <row r="7706">
      <c r="T7706" s="50" t="n"/>
    </row>
    <row r="7707">
      <c r="T7707" s="50" t="n"/>
    </row>
    <row r="7708">
      <c r="T7708" s="50" t="n"/>
    </row>
    <row r="7709">
      <c r="T7709" s="50" t="n"/>
    </row>
    <row r="7710">
      <c r="T7710" s="50" t="n"/>
    </row>
    <row r="7711">
      <c r="T7711" s="50" t="n"/>
    </row>
    <row r="7712">
      <c r="T7712" s="50" t="n"/>
    </row>
    <row r="7713">
      <c r="T7713" s="50" t="n"/>
    </row>
    <row r="7714">
      <c r="T7714" s="50" t="n"/>
    </row>
    <row r="7715">
      <c r="T7715" s="50" t="n"/>
    </row>
    <row r="7716">
      <c r="T7716" s="50" t="n"/>
    </row>
    <row r="7717">
      <c r="T7717" s="50" t="n"/>
    </row>
    <row r="7718">
      <c r="T7718" s="50" t="n"/>
    </row>
    <row r="7719">
      <c r="T7719" s="50" t="n"/>
    </row>
    <row r="7720">
      <c r="T7720" s="50" t="n"/>
    </row>
    <row r="7721">
      <c r="T7721" s="50" t="n"/>
    </row>
    <row r="7722">
      <c r="T7722" s="50" t="n"/>
    </row>
    <row r="7723">
      <c r="T7723" s="50" t="n"/>
    </row>
    <row r="7724">
      <c r="T7724" s="50" t="n"/>
    </row>
    <row r="7725">
      <c r="T7725" s="50" t="n"/>
    </row>
    <row r="7726">
      <c r="T7726" s="50" t="n"/>
    </row>
    <row r="7727">
      <c r="T7727" s="50" t="n"/>
    </row>
    <row r="7728">
      <c r="T7728" s="50" t="n"/>
    </row>
    <row r="7729">
      <c r="T7729" s="50" t="n"/>
    </row>
    <row r="7730">
      <c r="T7730" s="50" t="n"/>
    </row>
    <row r="7731">
      <c r="T7731" s="50" t="n"/>
    </row>
    <row r="7732">
      <c r="T7732" s="50" t="n"/>
    </row>
    <row r="7733">
      <c r="T7733" s="50" t="n"/>
    </row>
    <row r="7734">
      <c r="T7734" s="50" t="n"/>
    </row>
    <row r="7735">
      <c r="T7735" s="50" t="n"/>
    </row>
    <row r="7736">
      <c r="T7736" s="50" t="n"/>
    </row>
    <row r="7737">
      <c r="T7737" s="50" t="n"/>
    </row>
    <row r="7738">
      <c r="T7738" s="50" t="n"/>
    </row>
    <row r="7739">
      <c r="T7739" s="50" t="n"/>
    </row>
    <row r="7740">
      <c r="T7740" s="50" t="n"/>
    </row>
    <row r="7741">
      <c r="T7741" s="50" t="n"/>
    </row>
    <row r="7742">
      <c r="T7742" s="50" t="n"/>
    </row>
    <row r="7743">
      <c r="T7743" s="50" t="n"/>
    </row>
    <row r="7744">
      <c r="T7744" s="50" t="n"/>
    </row>
    <row r="7745">
      <c r="T7745" s="50" t="n"/>
    </row>
    <row r="7746">
      <c r="T7746" s="50" t="n"/>
    </row>
    <row r="7747">
      <c r="T7747" s="50" t="n"/>
    </row>
    <row r="7748">
      <c r="T7748" s="50" t="n"/>
    </row>
    <row r="7749">
      <c r="T7749" s="50" t="n"/>
    </row>
    <row r="7750">
      <c r="T7750" s="50" t="n"/>
    </row>
    <row r="7751">
      <c r="T7751" s="50" t="n"/>
    </row>
    <row r="7752">
      <c r="T7752" s="50" t="n"/>
    </row>
    <row r="7753">
      <c r="T7753" s="50" t="n"/>
    </row>
    <row r="7754">
      <c r="T7754" s="50" t="n"/>
    </row>
    <row r="7755">
      <c r="T7755" s="50" t="n"/>
    </row>
    <row r="7756">
      <c r="T7756" s="50" t="n"/>
    </row>
    <row r="7757">
      <c r="T7757" s="50" t="n"/>
    </row>
    <row r="7758">
      <c r="T7758" s="50" t="n"/>
    </row>
    <row r="7759">
      <c r="T7759" s="50" t="n"/>
    </row>
    <row r="7760">
      <c r="T7760" s="50" t="n"/>
    </row>
    <row r="7761">
      <c r="T7761" s="50" t="n"/>
    </row>
    <row r="7762">
      <c r="T7762" s="50" t="n"/>
    </row>
    <row r="7763">
      <c r="T7763" s="50" t="n"/>
    </row>
    <row r="7764">
      <c r="T7764" s="50" t="n"/>
    </row>
    <row r="7765">
      <c r="T7765" s="50" t="n"/>
    </row>
    <row r="7766">
      <c r="T7766" s="50" t="n"/>
    </row>
    <row r="7767">
      <c r="T7767" s="50" t="n"/>
    </row>
    <row r="7768">
      <c r="T7768" s="50" t="n"/>
    </row>
    <row r="7769">
      <c r="T7769" s="50" t="n"/>
    </row>
    <row r="7770">
      <c r="T7770" s="50" t="n"/>
    </row>
    <row r="7771">
      <c r="T7771" s="50" t="n"/>
    </row>
    <row r="7772">
      <c r="T7772" s="50" t="n"/>
    </row>
    <row r="7773">
      <c r="T7773" s="50" t="n"/>
    </row>
    <row r="7774">
      <c r="T7774" s="50" t="n"/>
    </row>
    <row r="7775">
      <c r="T7775" s="50" t="n"/>
    </row>
    <row r="7776">
      <c r="T7776" s="50" t="n"/>
    </row>
    <row r="7777">
      <c r="T7777" s="50" t="n"/>
    </row>
    <row r="7778">
      <c r="T7778" s="50" t="n"/>
    </row>
    <row r="7779">
      <c r="T7779" s="50" t="n"/>
    </row>
    <row r="7780">
      <c r="T7780" s="50" t="n"/>
    </row>
    <row r="7781">
      <c r="T7781" s="50" t="n"/>
    </row>
    <row r="7782">
      <c r="T7782" s="50" t="n"/>
    </row>
    <row r="7783">
      <c r="T7783" s="50" t="n"/>
    </row>
    <row r="7784">
      <c r="T7784" s="50" t="n"/>
    </row>
    <row r="7785">
      <c r="T7785" s="50" t="n"/>
    </row>
    <row r="7786">
      <c r="T7786" s="50" t="n"/>
    </row>
    <row r="7787">
      <c r="T7787" s="50" t="n"/>
    </row>
    <row r="7788">
      <c r="T7788" s="50" t="n"/>
    </row>
    <row r="7789">
      <c r="T7789" s="50" t="n"/>
    </row>
    <row r="7790">
      <c r="T7790" s="50" t="n"/>
    </row>
    <row r="7791">
      <c r="T7791" s="50" t="n"/>
    </row>
    <row r="7792">
      <c r="T7792" s="50" t="n"/>
    </row>
    <row r="7793">
      <c r="T7793" s="50" t="n"/>
    </row>
    <row r="7794">
      <c r="T7794" s="50" t="n"/>
    </row>
    <row r="7795">
      <c r="T7795" s="50" t="n"/>
    </row>
    <row r="7796">
      <c r="T7796" s="50" t="n"/>
    </row>
    <row r="7797">
      <c r="T7797" s="50" t="n"/>
    </row>
    <row r="7798">
      <c r="T7798" s="50" t="n"/>
    </row>
    <row r="7799">
      <c r="T7799" s="50" t="n"/>
    </row>
    <row r="7800">
      <c r="T7800" s="50" t="n"/>
    </row>
    <row r="7801">
      <c r="T7801" s="50" t="n"/>
    </row>
    <row r="7802">
      <c r="T7802" s="50" t="n"/>
    </row>
    <row r="7803">
      <c r="T7803" s="50" t="n"/>
    </row>
    <row r="7804">
      <c r="T7804" s="50" t="n"/>
    </row>
    <row r="7805">
      <c r="T7805" s="50" t="n"/>
    </row>
    <row r="7806">
      <c r="T7806" s="50" t="n"/>
    </row>
    <row r="7807">
      <c r="T7807" s="50" t="n"/>
    </row>
    <row r="7808">
      <c r="T7808" s="50" t="n"/>
    </row>
    <row r="7809">
      <c r="T7809" s="50" t="n"/>
    </row>
    <row r="7810">
      <c r="T7810" s="50" t="n"/>
    </row>
    <row r="7811">
      <c r="T7811" s="50" t="n"/>
    </row>
    <row r="7812">
      <c r="T7812" s="50" t="n"/>
    </row>
    <row r="7813">
      <c r="T7813" s="50" t="n"/>
    </row>
    <row r="7814">
      <c r="T7814" s="50" t="n"/>
    </row>
    <row r="7815">
      <c r="T7815" s="50" t="n"/>
    </row>
    <row r="7816">
      <c r="T7816" s="50" t="n"/>
    </row>
    <row r="7817">
      <c r="T7817" s="50" t="n"/>
    </row>
    <row r="7818">
      <c r="T7818" s="50" t="n"/>
    </row>
    <row r="7819">
      <c r="T7819" s="50" t="n"/>
    </row>
    <row r="7820">
      <c r="T7820" s="50" t="n"/>
    </row>
    <row r="7821">
      <c r="T7821" s="50" t="n"/>
    </row>
    <row r="7822">
      <c r="T7822" s="50" t="n"/>
    </row>
    <row r="7823">
      <c r="T7823" s="50" t="n"/>
    </row>
    <row r="7824">
      <c r="T7824" s="50" t="n"/>
    </row>
    <row r="7825">
      <c r="T7825" s="50" t="n"/>
    </row>
    <row r="7826">
      <c r="T7826" s="50" t="n"/>
    </row>
    <row r="7827">
      <c r="T7827" s="50" t="n"/>
    </row>
    <row r="7828">
      <c r="T7828" s="50" t="n"/>
    </row>
    <row r="7829">
      <c r="T7829" s="50" t="n"/>
    </row>
    <row r="7830">
      <c r="T7830" s="50" t="n"/>
    </row>
    <row r="7831">
      <c r="T7831" s="50" t="n"/>
    </row>
    <row r="7832">
      <c r="T7832" s="50" t="n"/>
    </row>
    <row r="7833">
      <c r="T7833" s="50" t="n"/>
    </row>
    <row r="7834">
      <c r="T7834" s="50" t="n"/>
    </row>
    <row r="7835">
      <c r="T7835" s="50" t="n"/>
    </row>
    <row r="7836">
      <c r="T7836" s="50" t="n"/>
    </row>
    <row r="7837">
      <c r="T7837" s="50" t="n"/>
    </row>
    <row r="7838">
      <c r="T7838" s="50" t="n"/>
    </row>
    <row r="7839">
      <c r="T7839" s="50" t="n"/>
    </row>
    <row r="7840">
      <c r="T7840" s="50" t="n"/>
    </row>
    <row r="7841">
      <c r="T7841" s="50" t="n"/>
    </row>
    <row r="7842">
      <c r="T7842" s="50" t="n"/>
    </row>
    <row r="7843">
      <c r="T7843" s="50" t="n"/>
    </row>
    <row r="7844">
      <c r="T7844" s="50" t="n"/>
    </row>
    <row r="7845">
      <c r="T7845" s="50" t="n"/>
    </row>
    <row r="7846">
      <c r="T7846" s="50" t="n"/>
    </row>
    <row r="7847">
      <c r="T7847" s="50" t="n"/>
    </row>
    <row r="7848">
      <c r="T7848" s="50" t="n"/>
    </row>
    <row r="7849">
      <c r="T7849" s="50" t="n"/>
    </row>
    <row r="7850">
      <c r="T7850" s="50" t="n"/>
    </row>
    <row r="7851">
      <c r="T7851" s="50" t="n"/>
    </row>
    <row r="7852">
      <c r="T7852" s="50" t="n"/>
    </row>
    <row r="7853">
      <c r="T7853" s="50" t="n"/>
    </row>
    <row r="7854">
      <c r="T7854" s="50" t="n"/>
    </row>
    <row r="7855">
      <c r="T7855" s="50" t="n"/>
    </row>
    <row r="7856">
      <c r="T7856" s="50" t="n"/>
    </row>
    <row r="7857">
      <c r="T7857" s="50" t="n"/>
    </row>
    <row r="7858">
      <c r="T7858" s="50" t="n"/>
    </row>
    <row r="7859">
      <c r="T7859" s="50" t="n"/>
    </row>
    <row r="7860">
      <c r="T7860" s="50" t="n"/>
    </row>
    <row r="7861">
      <c r="T7861" s="50" t="n"/>
    </row>
    <row r="7862">
      <c r="T7862" s="50" t="n"/>
    </row>
    <row r="7863">
      <c r="T7863" s="50" t="n"/>
    </row>
    <row r="7864">
      <c r="T7864" s="50" t="n"/>
    </row>
    <row r="7865">
      <c r="T7865" s="50" t="n"/>
    </row>
    <row r="7866">
      <c r="T7866" s="50" t="n"/>
    </row>
    <row r="7867">
      <c r="T7867" s="50" t="n"/>
    </row>
    <row r="7868">
      <c r="T7868" s="50" t="n"/>
    </row>
    <row r="7869">
      <c r="T7869" s="50" t="n"/>
    </row>
    <row r="7870">
      <c r="T7870" s="50" t="n"/>
    </row>
    <row r="7871">
      <c r="T7871" s="50" t="n"/>
    </row>
    <row r="7872">
      <c r="T7872" s="50" t="n"/>
    </row>
    <row r="7873">
      <c r="T7873" s="50" t="n"/>
    </row>
    <row r="7874">
      <c r="T7874" s="50" t="n"/>
    </row>
    <row r="7875">
      <c r="T7875" s="50" t="n"/>
    </row>
    <row r="7876">
      <c r="T7876" s="50" t="n"/>
    </row>
    <row r="7877">
      <c r="T7877" s="50" t="n"/>
    </row>
    <row r="7878">
      <c r="T7878" s="50" t="n"/>
    </row>
    <row r="7879">
      <c r="T7879" s="50" t="n"/>
    </row>
    <row r="7880">
      <c r="T7880" s="50" t="n"/>
    </row>
    <row r="7881">
      <c r="T7881" s="50" t="n"/>
    </row>
    <row r="7882">
      <c r="T7882" s="50" t="n"/>
    </row>
    <row r="7883">
      <c r="T7883" s="50" t="n"/>
    </row>
    <row r="7884">
      <c r="T7884" s="50" t="n"/>
    </row>
    <row r="7885">
      <c r="T7885" s="50" t="n"/>
    </row>
    <row r="7886">
      <c r="T7886" s="50" t="n"/>
    </row>
    <row r="7887">
      <c r="T7887" s="50" t="n"/>
    </row>
    <row r="7888">
      <c r="T7888" s="50" t="n"/>
    </row>
    <row r="7889">
      <c r="T7889" s="50" t="n"/>
    </row>
    <row r="7890">
      <c r="T7890" s="50" t="n"/>
    </row>
    <row r="7891">
      <c r="T7891" s="50" t="n"/>
    </row>
    <row r="7892">
      <c r="T7892" s="50" t="n"/>
    </row>
    <row r="7893">
      <c r="T7893" s="50" t="n"/>
    </row>
    <row r="7894">
      <c r="T7894" s="50" t="n"/>
    </row>
    <row r="7895">
      <c r="T7895" s="50" t="n"/>
    </row>
    <row r="7896">
      <c r="T7896" s="50" t="n"/>
    </row>
    <row r="7897">
      <c r="T7897" s="50" t="n"/>
    </row>
    <row r="7898">
      <c r="T7898" s="50" t="n"/>
    </row>
    <row r="7899">
      <c r="T7899" s="50" t="n"/>
    </row>
    <row r="7900">
      <c r="T7900" s="50" t="n"/>
    </row>
    <row r="7901">
      <c r="T7901" s="50" t="n"/>
    </row>
    <row r="7902">
      <c r="T7902" s="50" t="n"/>
    </row>
    <row r="7903">
      <c r="T7903" s="50" t="n"/>
    </row>
    <row r="7904">
      <c r="T7904" s="50" t="n"/>
    </row>
    <row r="7905">
      <c r="T7905" s="50" t="n"/>
    </row>
    <row r="7906">
      <c r="T7906" s="50" t="n"/>
    </row>
    <row r="7907">
      <c r="T7907" s="50" t="n"/>
    </row>
    <row r="7908">
      <c r="T7908" s="50" t="n"/>
    </row>
    <row r="7909">
      <c r="T7909" s="50" t="n"/>
    </row>
    <row r="7910">
      <c r="T7910" s="50" t="n"/>
    </row>
    <row r="7911">
      <c r="T7911" s="50" t="n"/>
    </row>
    <row r="7912">
      <c r="T7912" s="50" t="n"/>
    </row>
    <row r="7913">
      <c r="T7913" s="50" t="n"/>
    </row>
    <row r="7914">
      <c r="T7914" s="50" t="n"/>
    </row>
    <row r="7915">
      <c r="T7915" s="50" t="n"/>
    </row>
    <row r="7916">
      <c r="T7916" s="50" t="n"/>
    </row>
    <row r="7917">
      <c r="T7917" s="50" t="n"/>
    </row>
    <row r="7918">
      <c r="T7918" s="50" t="n"/>
    </row>
    <row r="7919">
      <c r="T7919" s="50" t="n"/>
    </row>
    <row r="7920">
      <c r="T7920" s="50" t="n"/>
    </row>
    <row r="7921">
      <c r="T7921" s="50" t="n"/>
    </row>
    <row r="7922">
      <c r="T7922" s="50" t="n"/>
    </row>
    <row r="7923">
      <c r="T7923" s="50" t="n"/>
    </row>
    <row r="7924">
      <c r="T7924" s="50" t="n"/>
    </row>
    <row r="7925">
      <c r="T7925" s="50" t="n"/>
    </row>
    <row r="7926">
      <c r="T7926" s="50" t="n"/>
    </row>
    <row r="7927">
      <c r="T7927" s="50" t="n"/>
    </row>
    <row r="7928">
      <c r="T7928" s="50" t="n"/>
    </row>
    <row r="7929">
      <c r="T7929" s="50" t="n"/>
    </row>
    <row r="7930">
      <c r="T7930" s="50" t="n"/>
    </row>
    <row r="7931">
      <c r="T7931" s="50" t="n"/>
    </row>
    <row r="7932">
      <c r="T7932" s="50" t="n"/>
    </row>
    <row r="7933">
      <c r="T7933" s="50" t="n"/>
    </row>
    <row r="7934">
      <c r="T7934" s="50" t="n"/>
    </row>
    <row r="7935">
      <c r="T7935" s="50" t="n"/>
    </row>
    <row r="7936">
      <c r="T7936" s="50" t="n"/>
    </row>
    <row r="7937">
      <c r="T7937" s="50" t="n"/>
    </row>
    <row r="7938">
      <c r="T7938" s="50" t="n"/>
    </row>
    <row r="7939">
      <c r="T7939" s="50" t="n"/>
    </row>
    <row r="7940">
      <c r="T7940" s="50" t="n"/>
    </row>
    <row r="7941">
      <c r="T7941" s="50" t="n"/>
    </row>
    <row r="7942">
      <c r="T7942" s="50" t="n"/>
    </row>
    <row r="7943">
      <c r="T7943" s="50" t="n"/>
    </row>
    <row r="7944">
      <c r="T7944" s="50" t="n"/>
    </row>
    <row r="7945">
      <c r="T7945" s="50" t="n"/>
    </row>
    <row r="7946">
      <c r="T7946" s="50" t="n"/>
    </row>
    <row r="7947">
      <c r="T7947" s="50" t="n"/>
    </row>
    <row r="7948">
      <c r="T7948" s="50" t="n"/>
    </row>
    <row r="7949">
      <c r="T7949" s="50" t="n"/>
    </row>
    <row r="7950">
      <c r="T7950" s="50" t="n"/>
    </row>
    <row r="7951">
      <c r="T7951" s="50" t="n"/>
    </row>
    <row r="7952">
      <c r="T7952" s="50" t="n"/>
    </row>
    <row r="7953">
      <c r="T7953" s="50" t="n"/>
    </row>
    <row r="7954">
      <c r="T7954" s="50" t="n"/>
    </row>
    <row r="7955">
      <c r="T7955" s="50" t="n"/>
    </row>
    <row r="7956">
      <c r="T7956" s="50" t="n"/>
    </row>
    <row r="7957">
      <c r="T7957" s="50" t="n"/>
    </row>
    <row r="7958">
      <c r="T7958" s="50" t="n"/>
    </row>
    <row r="7959">
      <c r="T7959" s="50" t="n"/>
    </row>
    <row r="7960">
      <c r="T7960" s="50" t="n"/>
    </row>
    <row r="7961">
      <c r="T7961" s="50" t="n"/>
    </row>
    <row r="7962">
      <c r="T7962" s="50" t="n"/>
    </row>
    <row r="7963">
      <c r="T7963" s="50" t="n"/>
    </row>
    <row r="7964">
      <c r="T7964" s="50" t="n"/>
    </row>
    <row r="7965">
      <c r="T7965" s="50" t="n"/>
    </row>
    <row r="7966">
      <c r="T7966" s="50" t="n"/>
    </row>
    <row r="7967">
      <c r="T7967" s="50" t="n"/>
    </row>
    <row r="7968">
      <c r="T7968" s="50" t="n"/>
    </row>
    <row r="7969">
      <c r="T7969" s="50" t="n"/>
    </row>
    <row r="7970">
      <c r="T7970" s="50" t="n"/>
    </row>
    <row r="7971">
      <c r="T7971" s="50" t="n"/>
    </row>
    <row r="7972">
      <c r="T7972" s="50" t="n"/>
    </row>
    <row r="7973">
      <c r="T7973" s="50" t="n"/>
    </row>
    <row r="7974">
      <c r="T7974" s="50" t="n"/>
    </row>
    <row r="7975">
      <c r="T7975" s="50" t="n"/>
    </row>
    <row r="7976">
      <c r="T7976" s="50" t="n"/>
    </row>
    <row r="7977">
      <c r="T7977" s="50" t="n"/>
    </row>
    <row r="7978">
      <c r="T7978" s="50" t="n"/>
    </row>
    <row r="7979">
      <c r="T7979" s="50" t="n"/>
    </row>
    <row r="7980">
      <c r="T7980" s="50" t="n"/>
    </row>
    <row r="7981">
      <c r="T7981" s="50" t="n"/>
    </row>
    <row r="7982">
      <c r="T7982" s="50" t="n"/>
    </row>
    <row r="7983">
      <c r="T7983" s="50" t="n"/>
    </row>
    <row r="7984">
      <c r="T7984" s="50" t="n"/>
    </row>
    <row r="7985">
      <c r="T7985" s="50" t="n"/>
    </row>
    <row r="7986">
      <c r="T7986" s="50" t="n"/>
    </row>
    <row r="7987">
      <c r="T7987" s="50" t="n"/>
    </row>
    <row r="7988">
      <c r="T7988" s="50" t="n"/>
    </row>
    <row r="7989">
      <c r="T7989" s="50" t="n"/>
    </row>
    <row r="7990">
      <c r="T7990" s="50" t="n"/>
    </row>
    <row r="7991">
      <c r="T7991" s="50" t="n"/>
    </row>
    <row r="7992">
      <c r="T7992" s="50" t="n"/>
    </row>
    <row r="7993">
      <c r="T7993" s="50" t="n"/>
    </row>
    <row r="7994">
      <c r="T7994" s="50" t="n"/>
    </row>
    <row r="7995">
      <c r="T7995" s="50" t="n"/>
    </row>
    <row r="7996">
      <c r="T7996" s="50" t="n"/>
    </row>
    <row r="7997">
      <c r="T7997" s="50" t="n"/>
    </row>
    <row r="7998">
      <c r="T7998" s="50" t="n"/>
    </row>
    <row r="7999">
      <c r="T7999" s="50" t="n"/>
    </row>
    <row r="8000">
      <c r="T8000" s="50" t="n"/>
    </row>
    <row r="8001">
      <c r="T8001" s="50" t="n"/>
    </row>
    <row r="8002">
      <c r="T8002" s="50" t="n"/>
    </row>
    <row r="8003">
      <c r="T8003" s="50" t="n"/>
    </row>
    <row r="8004">
      <c r="T8004" s="50" t="n"/>
    </row>
    <row r="8005">
      <c r="T8005" s="50" t="n"/>
    </row>
    <row r="8006">
      <c r="T8006" s="50" t="n"/>
    </row>
    <row r="8007">
      <c r="T8007" s="50" t="n"/>
    </row>
    <row r="8008">
      <c r="T8008" s="50" t="n"/>
    </row>
    <row r="8009">
      <c r="T8009" s="50" t="n"/>
    </row>
    <row r="8010">
      <c r="T8010" s="50" t="n"/>
    </row>
    <row r="8011">
      <c r="T8011" s="50" t="n"/>
    </row>
    <row r="8012">
      <c r="T8012" s="50" t="n"/>
    </row>
    <row r="8013">
      <c r="T8013" s="50" t="n"/>
    </row>
    <row r="8014">
      <c r="T8014" s="50" t="n"/>
    </row>
    <row r="8015">
      <c r="T8015" s="50" t="n"/>
    </row>
    <row r="8016">
      <c r="T8016" s="50" t="n"/>
    </row>
    <row r="8017">
      <c r="T8017" s="50" t="n"/>
    </row>
    <row r="8018">
      <c r="T8018" s="50" t="n"/>
    </row>
    <row r="8019">
      <c r="T8019" s="50" t="n"/>
    </row>
    <row r="8020">
      <c r="T8020" s="50" t="n"/>
    </row>
    <row r="8021">
      <c r="T8021" s="50" t="n"/>
    </row>
    <row r="8022">
      <c r="T8022" s="50" t="n"/>
    </row>
    <row r="8023">
      <c r="T8023" s="50" t="n"/>
    </row>
    <row r="8024">
      <c r="T8024" s="50" t="n"/>
    </row>
    <row r="8025">
      <c r="T8025" s="50" t="n"/>
    </row>
    <row r="8026">
      <c r="T8026" s="50" t="n"/>
    </row>
    <row r="8027">
      <c r="T8027" s="50" t="n"/>
    </row>
    <row r="8028">
      <c r="T8028" s="50" t="n"/>
    </row>
    <row r="8029">
      <c r="T8029" s="50" t="n"/>
    </row>
    <row r="8030">
      <c r="T8030" s="50" t="n"/>
    </row>
    <row r="8031">
      <c r="T8031" s="50" t="n"/>
    </row>
    <row r="8032">
      <c r="T8032" s="50" t="n"/>
    </row>
    <row r="8033">
      <c r="T8033" s="50" t="n"/>
    </row>
    <row r="8034">
      <c r="T8034" s="50" t="n"/>
    </row>
    <row r="8035">
      <c r="T8035" s="50" t="n"/>
    </row>
    <row r="8036">
      <c r="T8036" s="50" t="n"/>
    </row>
    <row r="8037">
      <c r="T8037" s="50" t="n"/>
    </row>
    <row r="8038">
      <c r="T8038" s="50" t="n"/>
    </row>
    <row r="8039">
      <c r="T8039" s="50" t="n"/>
    </row>
    <row r="8040">
      <c r="T8040" s="50" t="n"/>
    </row>
    <row r="8041">
      <c r="T8041" s="50" t="n"/>
    </row>
    <row r="8042">
      <c r="T8042" s="50" t="n"/>
    </row>
    <row r="8043">
      <c r="T8043" s="50" t="n"/>
    </row>
    <row r="8044">
      <c r="T8044" s="50" t="n"/>
    </row>
    <row r="8045">
      <c r="T8045" s="50" t="n"/>
    </row>
    <row r="8046">
      <c r="T8046" s="50" t="n"/>
    </row>
    <row r="8047">
      <c r="T8047" s="50" t="n"/>
    </row>
    <row r="8048">
      <c r="T8048" s="50" t="n"/>
    </row>
    <row r="8049">
      <c r="T8049" s="50" t="n"/>
    </row>
    <row r="8050">
      <c r="T8050" s="50" t="n"/>
    </row>
    <row r="8051">
      <c r="T8051" s="50" t="n"/>
    </row>
    <row r="8052">
      <c r="T8052" s="50" t="n"/>
    </row>
    <row r="8053">
      <c r="T8053" s="50" t="n"/>
    </row>
    <row r="8054">
      <c r="T8054" s="50" t="n"/>
    </row>
    <row r="8055">
      <c r="T8055" s="50" t="n"/>
    </row>
    <row r="8056">
      <c r="T8056" s="50" t="n"/>
    </row>
    <row r="8057">
      <c r="T8057" s="50" t="n"/>
    </row>
    <row r="8058">
      <c r="T8058" s="50" t="n"/>
    </row>
    <row r="8059">
      <c r="T8059" s="50" t="n"/>
    </row>
    <row r="8060">
      <c r="T8060" s="50" t="n"/>
    </row>
    <row r="8061">
      <c r="T8061" s="50" t="n"/>
    </row>
    <row r="8062">
      <c r="T8062" s="50" t="n"/>
    </row>
    <row r="8063">
      <c r="T8063" s="50" t="n"/>
    </row>
    <row r="8064">
      <c r="T8064" s="50" t="n"/>
    </row>
    <row r="8065">
      <c r="T8065" s="50" t="n"/>
    </row>
    <row r="8066">
      <c r="T8066" s="50" t="n"/>
    </row>
    <row r="8067">
      <c r="T8067" s="50" t="n"/>
    </row>
    <row r="8068">
      <c r="T8068" s="50" t="n"/>
    </row>
    <row r="8069">
      <c r="T8069" s="50" t="n"/>
    </row>
    <row r="8070">
      <c r="T8070" s="50" t="n"/>
    </row>
    <row r="8071">
      <c r="T8071" s="50" t="n"/>
    </row>
    <row r="8072">
      <c r="T8072" s="50" t="n"/>
    </row>
    <row r="8073">
      <c r="T8073" s="50" t="n"/>
    </row>
    <row r="8074">
      <c r="T8074" s="50" t="n"/>
    </row>
    <row r="8075">
      <c r="T8075" s="50" t="n"/>
    </row>
    <row r="8076">
      <c r="T8076" s="50" t="n"/>
    </row>
    <row r="8077">
      <c r="T8077" s="50" t="n"/>
    </row>
    <row r="8078">
      <c r="T8078" s="50" t="n"/>
    </row>
    <row r="8079">
      <c r="T8079" s="50" t="n"/>
    </row>
    <row r="8080">
      <c r="T8080" s="50" t="n"/>
    </row>
    <row r="8081">
      <c r="T8081" s="50" t="n"/>
    </row>
    <row r="8082">
      <c r="T8082" s="50" t="n"/>
    </row>
    <row r="8083">
      <c r="T8083" s="50" t="n"/>
    </row>
    <row r="8084">
      <c r="T8084" s="50" t="n"/>
    </row>
    <row r="8085">
      <c r="T8085" s="50" t="n"/>
    </row>
    <row r="8086">
      <c r="T8086" s="50" t="n"/>
    </row>
    <row r="8087">
      <c r="T8087" s="50" t="n"/>
    </row>
    <row r="8088">
      <c r="T8088" s="50" t="n"/>
    </row>
    <row r="8089">
      <c r="T8089" s="50" t="n"/>
    </row>
    <row r="8090">
      <c r="T8090" s="50" t="n"/>
    </row>
    <row r="8091">
      <c r="T8091" s="50" t="n"/>
    </row>
    <row r="8092">
      <c r="T8092" s="50" t="n"/>
    </row>
    <row r="8093">
      <c r="T8093" s="50" t="n"/>
    </row>
    <row r="8094">
      <c r="T8094" s="50" t="n"/>
    </row>
    <row r="8095">
      <c r="T8095" s="50" t="n"/>
    </row>
    <row r="8096">
      <c r="T8096" s="50" t="n"/>
    </row>
    <row r="8097">
      <c r="T8097" s="50" t="n"/>
    </row>
    <row r="8098">
      <c r="T8098" s="50" t="n"/>
    </row>
    <row r="8099">
      <c r="T8099" s="50" t="n"/>
    </row>
    <row r="8100">
      <c r="T8100" s="50" t="n"/>
    </row>
    <row r="8101">
      <c r="T8101" s="50" t="n"/>
    </row>
    <row r="8102">
      <c r="T8102" s="50" t="n"/>
    </row>
    <row r="8103">
      <c r="T8103" s="50" t="n"/>
    </row>
    <row r="8104">
      <c r="T8104" s="50" t="n"/>
    </row>
    <row r="8105">
      <c r="T8105" s="50" t="n"/>
    </row>
    <row r="8106">
      <c r="T8106" s="50" t="n"/>
    </row>
    <row r="8107">
      <c r="T8107" s="50" t="n"/>
    </row>
    <row r="8108">
      <c r="T8108" s="50" t="n"/>
    </row>
    <row r="8109">
      <c r="T8109" s="50" t="n"/>
    </row>
    <row r="8110">
      <c r="T8110" s="50" t="n"/>
    </row>
    <row r="8111">
      <c r="T8111" s="50" t="n"/>
    </row>
    <row r="8112">
      <c r="T8112" s="50" t="n"/>
    </row>
    <row r="8113">
      <c r="T8113" s="50" t="n"/>
    </row>
    <row r="8114">
      <c r="T8114" s="50" t="n"/>
    </row>
    <row r="8115">
      <c r="T8115" s="50" t="n"/>
    </row>
    <row r="8116">
      <c r="T8116" s="50" t="n"/>
    </row>
    <row r="8117">
      <c r="T8117" s="50" t="n"/>
    </row>
    <row r="8118">
      <c r="T8118" s="50" t="n"/>
    </row>
    <row r="8119">
      <c r="T8119" s="50" t="n"/>
    </row>
    <row r="8120">
      <c r="T8120" s="50" t="n"/>
    </row>
    <row r="8121">
      <c r="T8121" s="50" t="n"/>
    </row>
    <row r="8122">
      <c r="T8122" s="50" t="n"/>
    </row>
    <row r="8123">
      <c r="T8123" s="50" t="n"/>
    </row>
    <row r="8124">
      <c r="T8124" s="50" t="n"/>
    </row>
    <row r="8125">
      <c r="T8125" s="50" t="n"/>
    </row>
    <row r="8126">
      <c r="T8126" s="50" t="n"/>
    </row>
    <row r="8127">
      <c r="T8127" s="50" t="n"/>
    </row>
    <row r="8128">
      <c r="T8128" s="50" t="n"/>
    </row>
    <row r="8129">
      <c r="T8129" s="50" t="n"/>
    </row>
    <row r="8130">
      <c r="T8130" s="50" t="n"/>
    </row>
    <row r="8131">
      <c r="T8131" s="50" t="n"/>
    </row>
    <row r="8132">
      <c r="T8132" s="50" t="n"/>
    </row>
    <row r="8133">
      <c r="T8133" s="50" t="n"/>
    </row>
    <row r="8134">
      <c r="T8134" s="50" t="n"/>
    </row>
    <row r="8135">
      <c r="T8135" s="50" t="n"/>
    </row>
    <row r="8136">
      <c r="T8136" s="50" t="n"/>
    </row>
    <row r="8137">
      <c r="T8137" s="50" t="n"/>
    </row>
    <row r="8138">
      <c r="T8138" s="50" t="n"/>
    </row>
    <row r="8139">
      <c r="T8139" s="50" t="n"/>
    </row>
    <row r="8140">
      <c r="T8140" s="50" t="n"/>
    </row>
    <row r="8141">
      <c r="T8141" s="50" t="n"/>
    </row>
    <row r="8142">
      <c r="T8142" s="50" t="n"/>
    </row>
    <row r="8143">
      <c r="T8143" s="50" t="n"/>
    </row>
    <row r="8144">
      <c r="T8144" s="50" t="n"/>
    </row>
    <row r="8145">
      <c r="T8145" s="50" t="n"/>
    </row>
    <row r="8146">
      <c r="T8146" s="50" t="n"/>
    </row>
    <row r="8147">
      <c r="T8147" s="50" t="n"/>
    </row>
    <row r="8148">
      <c r="T8148" s="50" t="n"/>
    </row>
    <row r="8149">
      <c r="T8149" s="50" t="n"/>
    </row>
    <row r="8150">
      <c r="T8150" s="50" t="n"/>
    </row>
    <row r="8151">
      <c r="T8151" s="50" t="n"/>
    </row>
    <row r="8152">
      <c r="T8152" s="50" t="n"/>
    </row>
    <row r="8153">
      <c r="T8153" s="50" t="n"/>
    </row>
    <row r="8154">
      <c r="T8154" s="50" t="n"/>
    </row>
    <row r="8155">
      <c r="T8155" s="50" t="n"/>
    </row>
    <row r="8156">
      <c r="T8156" s="50" t="n"/>
    </row>
    <row r="8157">
      <c r="T8157" s="50" t="n"/>
    </row>
    <row r="8158">
      <c r="T8158" s="50" t="n"/>
    </row>
    <row r="8159">
      <c r="T8159" s="50" t="n"/>
    </row>
    <row r="8160">
      <c r="T8160" s="50" t="n"/>
    </row>
    <row r="8161">
      <c r="T8161" s="50" t="n"/>
    </row>
    <row r="8162">
      <c r="T8162" s="50" t="n"/>
    </row>
    <row r="8163">
      <c r="T8163" s="50" t="n"/>
    </row>
    <row r="8164">
      <c r="T8164" s="50" t="n"/>
    </row>
    <row r="8165">
      <c r="T8165" s="50" t="n"/>
    </row>
    <row r="8166">
      <c r="T8166" s="50" t="n"/>
    </row>
    <row r="8167">
      <c r="T8167" s="50" t="n"/>
    </row>
    <row r="8168">
      <c r="T8168" s="50" t="n"/>
    </row>
    <row r="8169">
      <c r="T8169" s="50" t="n"/>
    </row>
    <row r="8170">
      <c r="T8170" s="50" t="n"/>
    </row>
    <row r="8171">
      <c r="T8171" s="50" t="n"/>
    </row>
    <row r="8172">
      <c r="T8172" s="50" t="n"/>
    </row>
    <row r="8173">
      <c r="T8173" s="50" t="n"/>
    </row>
    <row r="8174">
      <c r="T8174" s="50" t="n"/>
    </row>
    <row r="8175">
      <c r="T8175" s="50" t="n"/>
    </row>
    <row r="8176">
      <c r="T8176" s="50" t="n"/>
    </row>
    <row r="8177">
      <c r="T8177" s="50" t="n"/>
    </row>
    <row r="8178">
      <c r="T8178" s="50" t="n"/>
    </row>
    <row r="8179">
      <c r="T8179" s="50" t="n"/>
    </row>
    <row r="8180">
      <c r="T8180" s="50" t="n"/>
    </row>
    <row r="8181">
      <c r="T8181" s="50" t="n"/>
    </row>
    <row r="8182">
      <c r="T8182" s="50" t="n"/>
    </row>
    <row r="8183">
      <c r="T8183" s="50" t="n"/>
    </row>
    <row r="8184">
      <c r="T8184" s="50" t="n"/>
    </row>
    <row r="8185">
      <c r="T8185" s="50" t="n"/>
    </row>
    <row r="8186">
      <c r="T8186" s="50" t="n"/>
    </row>
    <row r="8187">
      <c r="T8187" s="50" t="n"/>
    </row>
    <row r="8188">
      <c r="T8188" s="50" t="n"/>
    </row>
    <row r="8189">
      <c r="T8189" s="50" t="n"/>
    </row>
    <row r="8190">
      <c r="T8190" s="50" t="n"/>
    </row>
    <row r="8191">
      <c r="T8191" s="50" t="n"/>
    </row>
    <row r="8192">
      <c r="T8192" s="50" t="n"/>
    </row>
    <row r="8193">
      <c r="T8193" s="50" t="n"/>
    </row>
    <row r="8194">
      <c r="T8194" s="50" t="n"/>
    </row>
    <row r="8195">
      <c r="T8195" s="50" t="n"/>
    </row>
    <row r="8196">
      <c r="T8196" s="50" t="n"/>
    </row>
    <row r="8197">
      <c r="T8197" s="50" t="n"/>
    </row>
    <row r="8198">
      <c r="T8198" s="50" t="n"/>
    </row>
    <row r="8199">
      <c r="T8199" s="50" t="n"/>
    </row>
    <row r="8200">
      <c r="T8200" s="50" t="n"/>
    </row>
    <row r="8201">
      <c r="T8201" s="50" t="n"/>
    </row>
    <row r="8202">
      <c r="T8202" s="50" t="n"/>
    </row>
    <row r="8203">
      <c r="T8203" s="50" t="n"/>
    </row>
    <row r="8204">
      <c r="T8204" s="50" t="n"/>
    </row>
    <row r="8205">
      <c r="T8205" s="50" t="n"/>
    </row>
    <row r="8206">
      <c r="T8206" s="50" t="n"/>
    </row>
    <row r="8207">
      <c r="T8207" s="50" t="n"/>
    </row>
    <row r="8208">
      <c r="T8208" s="50" t="n"/>
    </row>
    <row r="8209">
      <c r="T8209" s="50" t="n"/>
    </row>
    <row r="8210">
      <c r="T8210" s="50" t="n"/>
    </row>
    <row r="8211">
      <c r="T8211" s="50" t="n"/>
    </row>
    <row r="8212">
      <c r="T8212" s="50" t="n"/>
    </row>
    <row r="8213">
      <c r="T8213" s="50" t="n"/>
    </row>
    <row r="8214">
      <c r="T8214" s="50" t="n"/>
    </row>
    <row r="8215">
      <c r="T8215" s="50" t="n"/>
    </row>
    <row r="8216">
      <c r="T8216" s="50" t="n"/>
    </row>
    <row r="8217">
      <c r="T8217" s="50" t="n"/>
    </row>
    <row r="8218">
      <c r="T8218" s="50" t="n"/>
    </row>
    <row r="8219">
      <c r="T8219" s="50" t="n"/>
    </row>
    <row r="8220">
      <c r="T8220" s="50" t="n"/>
    </row>
    <row r="8221">
      <c r="T8221" s="50" t="n"/>
    </row>
    <row r="8222">
      <c r="T8222" s="50" t="n"/>
    </row>
    <row r="8223">
      <c r="T8223" s="50" t="n"/>
    </row>
    <row r="8224">
      <c r="T8224" s="50" t="n"/>
    </row>
    <row r="8225">
      <c r="T8225" s="50" t="n"/>
    </row>
    <row r="8226">
      <c r="T8226" s="50" t="n"/>
    </row>
    <row r="8227">
      <c r="T8227" s="50" t="n"/>
    </row>
    <row r="8228">
      <c r="T8228" s="50" t="n"/>
    </row>
    <row r="8229">
      <c r="T8229" s="50" t="n"/>
    </row>
    <row r="8230">
      <c r="T8230" s="50" t="n"/>
    </row>
    <row r="8231">
      <c r="T8231" s="50" t="n"/>
    </row>
    <row r="8232">
      <c r="T8232" s="50" t="n"/>
    </row>
    <row r="8233">
      <c r="T8233" s="50" t="n"/>
    </row>
    <row r="8234">
      <c r="T8234" s="50" t="n"/>
    </row>
    <row r="8235">
      <c r="T8235" s="50" t="n"/>
    </row>
    <row r="8236">
      <c r="T8236" s="50" t="n"/>
    </row>
    <row r="8237">
      <c r="T8237" s="50" t="n"/>
    </row>
    <row r="8238">
      <c r="T8238" s="50" t="n"/>
    </row>
    <row r="8239">
      <c r="T8239" s="50" t="n"/>
    </row>
    <row r="8240">
      <c r="T8240" s="50" t="n"/>
    </row>
    <row r="8241">
      <c r="T8241" s="50" t="n"/>
    </row>
    <row r="8242">
      <c r="T8242" s="50" t="n"/>
    </row>
    <row r="8243">
      <c r="T8243" s="50" t="n"/>
    </row>
    <row r="8244">
      <c r="T8244" s="50" t="n"/>
    </row>
    <row r="8245">
      <c r="T8245" s="50" t="n"/>
    </row>
    <row r="8246">
      <c r="T8246" s="50" t="n"/>
    </row>
    <row r="8247">
      <c r="T8247" s="50" t="n"/>
    </row>
    <row r="8248">
      <c r="T8248" s="50" t="n"/>
    </row>
    <row r="8249">
      <c r="T8249" s="50" t="n"/>
    </row>
    <row r="8250">
      <c r="T8250" s="50" t="n"/>
    </row>
    <row r="8251">
      <c r="T8251" s="50" t="n"/>
    </row>
    <row r="8252">
      <c r="T8252" s="50" t="n"/>
    </row>
    <row r="8253">
      <c r="T8253" s="50" t="n"/>
    </row>
    <row r="8254">
      <c r="T8254" s="50" t="n"/>
    </row>
    <row r="8255">
      <c r="T8255" s="50" t="n"/>
    </row>
    <row r="8256">
      <c r="T8256" s="50" t="n"/>
    </row>
    <row r="8257">
      <c r="T8257" s="50" t="n"/>
    </row>
    <row r="8258">
      <c r="T8258" s="50" t="n"/>
    </row>
    <row r="8259">
      <c r="T8259" s="50" t="n"/>
    </row>
    <row r="8260">
      <c r="T8260" s="50" t="n"/>
    </row>
    <row r="8261">
      <c r="T8261" s="50" t="n"/>
    </row>
    <row r="8262">
      <c r="T8262" s="50" t="n"/>
    </row>
    <row r="8263">
      <c r="T8263" s="50" t="n"/>
    </row>
    <row r="8264">
      <c r="T8264" s="50" t="n"/>
    </row>
    <row r="8265">
      <c r="T8265" s="50" t="n"/>
    </row>
    <row r="8266">
      <c r="T8266" s="50" t="n"/>
    </row>
    <row r="8267">
      <c r="T8267" s="50" t="n"/>
    </row>
    <row r="8268">
      <c r="T8268" s="50" t="n"/>
    </row>
    <row r="8269">
      <c r="T8269" s="50" t="n"/>
    </row>
    <row r="8270">
      <c r="T8270" s="50" t="n"/>
    </row>
    <row r="8271">
      <c r="T8271" s="50" t="n"/>
    </row>
    <row r="8272">
      <c r="T8272" s="50" t="n"/>
    </row>
    <row r="8273">
      <c r="T8273" s="50" t="n"/>
    </row>
    <row r="8274">
      <c r="T8274" s="50" t="n"/>
    </row>
    <row r="8275">
      <c r="T8275" s="50" t="n"/>
    </row>
    <row r="8276">
      <c r="T8276" s="50" t="n"/>
    </row>
    <row r="8277">
      <c r="T8277" s="50" t="n"/>
    </row>
    <row r="8278">
      <c r="T8278" s="50" t="n"/>
    </row>
    <row r="8279">
      <c r="T8279" s="50" t="n"/>
    </row>
    <row r="8280">
      <c r="T8280" s="50" t="n"/>
    </row>
    <row r="8281">
      <c r="T8281" s="50" t="n"/>
    </row>
    <row r="8282">
      <c r="T8282" s="50" t="n"/>
    </row>
    <row r="8283">
      <c r="T8283" s="50" t="n"/>
    </row>
    <row r="8284">
      <c r="T8284" s="50" t="n"/>
    </row>
    <row r="8285">
      <c r="T8285" s="50" t="n"/>
    </row>
    <row r="8286">
      <c r="T8286" s="50" t="n"/>
    </row>
    <row r="8287">
      <c r="T8287" s="50" t="n"/>
    </row>
    <row r="8288">
      <c r="T8288" s="50" t="n"/>
    </row>
    <row r="8289">
      <c r="T8289" s="50" t="n"/>
    </row>
    <row r="8290">
      <c r="T8290" s="50" t="n"/>
    </row>
    <row r="8291">
      <c r="T8291" s="50" t="n"/>
    </row>
    <row r="8292">
      <c r="T8292" s="50" t="n"/>
    </row>
    <row r="8293">
      <c r="T8293" s="50" t="n"/>
    </row>
    <row r="8294">
      <c r="T8294" s="50" t="n"/>
    </row>
    <row r="8295">
      <c r="T8295" s="50" t="n"/>
    </row>
    <row r="8296">
      <c r="T8296" s="50" t="n"/>
    </row>
    <row r="8297">
      <c r="T8297" s="50" t="n"/>
    </row>
    <row r="8298">
      <c r="T8298" s="50" t="n"/>
    </row>
    <row r="8299">
      <c r="T8299" s="50" t="n"/>
    </row>
    <row r="8300">
      <c r="T8300" s="50" t="n"/>
    </row>
    <row r="8301">
      <c r="T8301" s="50" t="n"/>
    </row>
    <row r="8302">
      <c r="T8302" s="50" t="n"/>
    </row>
    <row r="8303">
      <c r="T8303" s="50" t="n"/>
    </row>
    <row r="8304">
      <c r="T8304" s="50" t="n"/>
    </row>
    <row r="8305">
      <c r="T8305" s="50" t="n"/>
    </row>
    <row r="8306">
      <c r="T8306" s="50" t="n"/>
    </row>
    <row r="8307">
      <c r="T8307" s="50" t="n"/>
    </row>
    <row r="8308">
      <c r="T8308" s="50" t="n"/>
    </row>
    <row r="8309">
      <c r="T8309" s="50" t="n"/>
    </row>
    <row r="8310">
      <c r="T8310" s="50" t="n"/>
    </row>
    <row r="8311">
      <c r="T8311" s="50" t="n"/>
    </row>
    <row r="8312">
      <c r="T8312" s="50" t="n"/>
    </row>
    <row r="8313">
      <c r="T8313" s="50" t="n"/>
    </row>
    <row r="8314">
      <c r="T8314" s="50" t="n"/>
    </row>
    <row r="8315">
      <c r="T8315" s="50" t="n"/>
    </row>
    <row r="8316">
      <c r="T8316" s="50" t="n"/>
    </row>
    <row r="8317">
      <c r="T8317" s="50" t="n"/>
    </row>
    <row r="8318">
      <c r="T8318" s="50" t="n"/>
    </row>
    <row r="8319">
      <c r="T8319" s="50" t="n"/>
    </row>
    <row r="8320">
      <c r="T8320" s="50" t="n"/>
    </row>
    <row r="8321">
      <c r="T8321" s="50" t="n"/>
    </row>
    <row r="8322">
      <c r="T8322" s="50" t="n"/>
    </row>
    <row r="8323">
      <c r="T8323" s="50" t="n"/>
    </row>
    <row r="8324">
      <c r="T8324" s="50" t="n"/>
    </row>
    <row r="8325">
      <c r="T8325" s="50" t="n"/>
    </row>
    <row r="8326">
      <c r="T8326" s="50" t="n"/>
    </row>
    <row r="8327">
      <c r="T8327" s="50" t="n"/>
    </row>
    <row r="8328">
      <c r="T8328" s="50" t="n"/>
    </row>
    <row r="8329">
      <c r="T8329" s="50" t="n"/>
    </row>
    <row r="8330">
      <c r="T8330" s="50" t="n"/>
    </row>
    <row r="8331">
      <c r="T8331" s="50" t="n"/>
    </row>
    <row r="8332">
      <c r="T8332" s="50" t="n"/>
    </row>
    <row r="8333">
      <c r="T8333" s="50" t="n"/>
    </row>
    <row r="8334">
      <c r="T8334" s="50" t="n"/>
    </row>
    <row r="8335">
      <c r="T8335" s="50" t="n"/>
    </row>
    <row r="8336">
      <c r="T8336" s="50" t="n"/>
    </row>
    <row r="8337">
      <c r="T8337" s="50" t="n"/>
    </row>
    <row r="8338">
      <c r="T8338" s="50" t="n"/>
    </row>
    <row r="8339">
      <c r="T8339" s="50" t="n"/>
    </row>
    <row r="8340">
      <c r="T8340" s="50" t="n"/>
    </row>
    <row r="8341">
      <c r="T8341" s="50" t="n"/>
    </row>
    <row r="8342">
      <c r="T8342" s="50" t="n"/>
    </row>
    <row r="8343">
      <c r="T8343" s="50" t="n"/>
    </row>
    <row r="8344">
      <c r="T8344" s="50" t="n"/>
    </row>
    <row r="8345">
      <c r="T8345" s="50" t="n"/>
    </row>
    <row r="8346">
      <c r="T8346" s="50" t="n"/>
    </row>
    <row r="8347">
      <c r="T8347" s="50" t="n"/>
    </row>
    <row r="8348">
      <c r="T8348" s="50" t="n"/>
    </row>
    <row r="8349">
      <c r="T8349" s="50" t="n"/>
    </row>
    <row r="8350">
      <c r="T8350" s="50" t="n"/>
    </row>
    <row r="8351">
      <c r="T8351" s="50" t="n"/>
    </row>
    <row r="8352">
      <c r="T8352" s="50" t="n"/>
    </row>
    <row r="8353">
      <c r="T8353" s="50" t="n"/>
    </row>
    <row r="8354">
      <c r="T8354" s="50" t="n"/>
    </row>
    <row r="8355">
      <c r="T8355" s="50" t="n"/>
    </row>
    <row r="8356">
      <c r="T8356" s="50" t="n"/>
    </row>
    <row r="8357">
      <c r="T8357" s="50" t="n"/>
    </row>
    <row r="8358">
      <c r="T8358" s="50" t="n"/>
    </row>
    <row r="8359">
      <c r="T8359" s="50" t="n"/>
    </row>
    <row r="8360">
      <c r="T8360" s="50" t="n"/>
    </row>
    <row r="8361">
      <c r="T8361" s="50" t="n"/>
    </row>
    <row r="8362">
      <c r="T8362" s="50" t="n"/>
    </row>
    <row r="8363">
      <c r="T8363" s="50" t="n"/>
    </row>
    <row r="8364">
      <c r="T8364" s="50" t="n"/>
    </row>
    <row r="8365">
      <c r="T8365" s="50" t="n"/>
    </row>
    <row r="8366">
      <c r="T8366" s="50" t="n"/>
    </row>
    <row r="8367">
      <c r="T8367" s="50" t="n"/>
    </row>
    <row r="8368">
      <c r="T8368" s="50" t="n"/>
    </row>
    <row r="8369">
      <c r="T8369" s="50" t="n"/>
    </row>
    <row r="8370">
      <c r="T8370" s="50" t="n"/>
    </row>
    <row r="8371">
      <c r="T8371" s="50" t="n"/>
    </row>
    <row r="8372">
      <c r="T8372" s="50" t="n"/>
    </row>
    <row r="8373">
      <c r="T8373" s="50" t="n"/>
    </row>
    <row r="8374">
      <c r="T8374" s="50" t="n"/>
    </row>
    <row r="8375">
      <c r="T8375" s="50" t="n"/>
    </row>
    <row r="8376">
      <c r="T8376" s="50" t="n"/>
    </row>
    <row r="8377">
      <c r="T8377" s="50" t="n"/>
    </row>
    <row r="8378">
      <c r="T8378" s="50" t="n"/>
    </row>
    <row r="8379">
      <c r="T8379" s="50" t="n"/>
    </row>
    <row r="8380">
      <c r="T8380" s="50" t="n"/>
    </row>
    <row r="8381">
      <c r="T8381" s="50" t="n"/>
    </row>
    <row r="8382">
      <c r="T8382" s="50" t="n"/>
    </row>
    <row r="8383">
      <c r="T8383" s="50" t="n"/>
    </row>
    <row r="8384">
      <c r="T8384" s="50" t="n"/>
    </row>
    <row r="8385">
      <c r="T8385" s="50" t="n"/>
    </row>
    <row r="8386">
      <c r="T8386" s="50" t="n"/>
    </row>
    <row r="8387">
      <c r="T8387" s="50" t="n"/>
    </row>
    <row r="8388">
      <c r="T8388" s="50" t="n"/>
    </row>
    <row r="8389">
      <c r="T8389" s="50" t="n"/>
    </row>
    <row r="8390">
      <c r="T8390" s="50" t="n"/>
    </row>
    <row r="8391">
      <c r="T8391" s="50" t="n"/>
    </row>
    <row r="8392">
      <c r="T8392" s="50" t="n"/>
    </row>
    <row r="8393">
      <c r="T8393" s="50" t="n"/>
    </row>
    <row r="8394">
      <c r="T8394" s="50" t="n"/>
    </row>
    <row r="8395">
      <c r="T8395" s="50" t="n"/>
    </row>
    <row r="8396">
      <c r="T8396" s="50" t="n"/>
    </row>
    <row r="8397">
      <c r="T8397" s="50" t="n"/>
    </row>
    <row r="8398">
      <c r="T8398" s="50" t="n"/>
    </row>
    <row r="8399">
      <c r="T8399" s="50" t="n"/>
    </row>
    <row r="8400">
      <c r="T8400" s="50" t="n"/>
    </row>
    <row r="8401">
      <c r="T8401" s="50" t="n"/>
    </row>
    <row r="8402">
      <c r="T8402" s="50" t="n"/>
    </row>
    <row r="8403">
      <c r="T8403" s="50" t="n"/>
    </row>
    <row r="8404">
      <c r="T8404" s="50" t="n"/>
    </row>
    <row r="8405">
      <c r="T8405" s="50" t="n"/>
    </row>
    <row r="8406">
      <c r="T8406" s="50" t="n"/>
    </row>
    <row r="8407">
      <c r="T8407" s="50" t="n"/>
    </row>
    <row r="8408">
      <c r="T8408" s="50" t="n"/>
    </row>
    <row r="8409">
      <c r="T8409" s="50" t="n"/>
    </row>
    <row r="8410">
      <c r="T8410" s="50" t="n"/>
    </row>
    <row r="8411">
      <c r="T8411" s="50" t="n"/>
    </row>
    <row r="8412">
      <c r="T8412" s="50" t="n"/>
    </row>
    <row r="8413">
      <c r="T8413" s="50" t="n"/>
    </row>
    <row r="8414">
      <c r="T8414" s="50" t="n"/>
    </row>
    <row r="8415">
      <c r="T8415" s="50" t="n"/>
    </row>
    <row r="8416">
      <c r="T8416" s="50" t="n"/>
    </row>
    <row r="8417">
      <c r="T8417" s="50" t="n"/>
    </row>
    <row r="8418">
      <c r="T8418" s="50" t="n"/>
    </row>
    <row r="8419">
      <c r="T8419" s="50" t="n"/>
    </row>
    <row r="8420">
      <c r="T8420" s="50" t="n"/>
    </row>
    <row r="8421">
      <c r="T8421" s="50" t="n"/>
    </row>
    <row r="8422">
      <c r="T8422" s="50" t="n"/>
    </row>
    <row r="8423">
      <c r="T8423" s="50" t="n"/>
    </row>
    <row r="8424">
      <c r="T8424" s="50" t="n"/>
    </row>
    <row r="8425">
      <c r="T8425" s="50" t="n"/>
    </row>
    <row r="8426">
      <c r="T8426" s="50" t="n"/>
    </row>
    <row r="8427">
      <c r="T8427" s="50" t="n"/>
    </row>
    <row r="8428">
      <c r="T8428" s="50" t="n"/>
    </row>
    <row r="8429">
      <c r="T8429" s="50" t="n"/>
    </row>
    <row r="8430">
      <c r="T8430" s="50" t="n"/>
    </row>
    <row r="8431">
      <c r="T8431" s="50" t="n"/>
    </row>
    <row r="8432">
      <c r="T8432" s="50" t="n"/>
    </row>
    <row r="8433">
      <c r="T8433" s="50" t="n"/>
    </row>
    <row r="8434">
      <c r="T8434" s="50" t="n"/>
    </row>
    <row r="8435">
      <c r="T8435" s="50" t="n"/>
    </row>
    <row r="8436">
      <c r="T8436" s="50" t="n"/>
    </row>
    <row r="8437">
      <c r="T8437" s="50" t="n"/>
    </row>
    <row r="8438">
      <c r="T8438" s="50" t="n"/>
    </row>
    <row r="8439">
      <c r="T8439" s="50" t="n"/>
    </row>
    <row r="8440">
      <c r="T8440" s="50" t="n"/>
    </row>
    <row r="8441">
      <c r="T8441" s="50" t="n"/>
    </row>
    <row r="8442">
      <c r="T8442" s="50" t="n"/>
    </row>
    <row r="8443">
      <c r="T8443" s="50" t="n"/>
    </row>
    <row r="8444">
      <c r="T8444" s="50" t="n"/>
    </row>
    <row r="8445">
      <c r="T8445" s="50" t="n"/>
    </row>
    <row r="8446">
      <c r="T8446" s="50" t="n"/>
    </row>
    <row r="8447">
      <c r="T8447" s="50" t="n"/>
    </row>
    <row r="8448">
      <c r="T8448" s="50" t="n"/>
    </row>
    <row r="8449">
      <c r="T8449" s="50" t="n"/>
    </row>
    <row r="8450">
      <c r="T8450" s="50" t="n"/>
    </row>
    <row r="8451">
      <c r="T8451" s="50" t="n"/>
    </row>
    <row r="8452">
      <c r="T8452" s="50" t="n"/>
    </row>
    <row r="8453">
      <c r="T8453" s="50" t="n"/>
    </row>
    <row r="8454">
      <c r="T8454" s="50" t="n"/>
    </row>
    <row r="8455">
      <c r="T8455" s="50" t="n"/>
    </row>
    <row r="8456">
      <c r="T8456" s="50" t="n"/>
    </row>
    <row r="8457">
      <c r="T8457" s="50" t="n"/>
    </row>
    <row r="8458">
      <c r="T8458" s="50" t="n"/>
    </row>
    <row r="8459">
      <c r="T8459" s="50" t="n"/>
    </row>
    <row r="8460">
      <c r="T8460" s="50" t="n"/>
    </row>
    <row r="8461">
      <c r="T8461" s="50" t="n"/>
    </row>
    <row r="8462">
      <c r="T8462" s="50" t="n"/>
    </row>
    <row r="8463">
      <c r="T8463" s="50" t="n"/>
    </row>
    <row r="8464">
      <c r="T8464" s="50" t="n"/>
    </row>
    <row r="8465">
      <c r="T8465" s="50" t="n"/>
    </row>
    <row r="8466">
      <c r="T8466" s="50" t="n"/>
    </row>
    <row r="8467">
      <c r="T8467" s="50" t="n"/>
    </row>
    <row r="8468">
      <c r="T8468" s="50" t="n"/>
    </row>
    <row r="8469">
      <c r="T8469" s="50" t="n"/>
    </row>
    <row r="8470">
      <c r="T8470" s="50" t="n"/>
    </row>
    <row r="8471">
      <c r="T8471" s="50" t="n"/>
    </row>
    <row r="8472">
      <c r="T8472" s="50" t="n"/>
    </row>
    <row r="8473">
      <c r="T8473" s="50" t="n"/>
    </row>
    <row r="8474">
      <c r="T8474" s="50" t="n"/>
    </row>
    <row r="8475">
      <c r="T8475" s="50" t="n"/>
    </row>
    <row r="8476">
      <c r="T8476" s="50" t="n"/>
    </row>
    <row r="8477">
      <c r="T8477" s="50" t="n"/>
    </row>
    <row r="8478">
      <c r="T8478" s="50" t="n"/>
    </row>
    <row r="8479">
      <c r="T8479" s="50" t="n"/>
    </row>
    <row r="8480">
      <c r="T8480" s="50" t="n"/>
    </row>
    <row r="8481">
      <c r="T8481" s="50" t="n"/>
    </row>
    <row r="8482">
      <c r="T8482" s="50" t="n"/>
    </row>
    <row r="8483">
      <c r="T8483" s="50" t="n"/>
    </row>
    <row r="8484">
      <c r="T8484" s="50" t="n"/>
    </row>
    <row r="8485">
      <c r="T8485" s="50" t="n"/>
    </row>
    <row r="8486">
      <c r="T8486" s="50" t="n"/>
    </row>
    <row r="8487">
      <c r="T8487" s="50" t="n"/>
    </row>
    <row r="8488">
      <c r="T8488" s="50" t="n"/>
    </row>
    <row r="8489">
      <c r="T8489" s="50" t="n"/>
    </row>
    <row r="8490">
      <c r="T8490" s="50" t="n"/>
    </row>
    <row r="8491">
      <c r="T8491" s="50" t="n"/>
    </row>
    <row r="8492">
      <c r="T8492" s="50" t="n"/>
    </row>
    <row r="8493">
      <c r="T8493" s="50" t="n"/>
    </row>
    <row r="8494">
      <c r="T8494" s="50" t="n"/>
    </row>
    <row r="8495">
      <c r="T8495" s="50" t="n"/>
    </row>
    <row r="8496">
      <c r="T8496" s="50" t="n"/>
    </row>
    <row r="8497">
      <c r="T8497" s="50" t="n"/>
    </row>
    <row r="8498">
      <c r="T8498" s="50" t="n"/>
    </row>
    <row r="8499">
      <c r="T8499" s="50" t="n"/>
    </row>
    <row r="8500">
      <c r="T8500" s="50" t="n"/>
    </row>
    <row r="8501">
      <c r="T8501" s="50" t="n"/>
    </row>
    <row r="8502">
      <c r="T8502" s="50" t="n"/>
    </row>
    <row r="8503">
      <c r="T8503" s="50" t="n"/>
    </row>
    <row r="8504">
      <c r="T8504" s="50" t="n"/>
    </row>
    <row r="8505">
      <c r="T8505" s="50" t="n"/>
    </row>
    <row r="8506">
      <c r="T8506" s="50" t="n"/>
    </row>
    <row r="8507">
      <c r="T8507" s="50" t="n"/>
    </row>
    <row r="8508">
      <c r="T8508" s="50" t="n"/>
    </row>
    <row r="8509">
      <c r="T8509" s="50" t="n"/>
    </row>
    <row r="8510">
      <c r="T8510" s="50" t="n"/>
    </row>
    <row r="8511">
      <c r="T8511" s="50" t="n"/>
    </row>
    <row r="8512">
      <c r="T8512" s="50" t="n"/>
    </row>
    <row r="8513">
      <c r="T8513" s="50" t="n"/>
    </row>
    <row r="8514">
      <c r="T8514" s="50" t="n"/>
    </row>
    <row r="8515">
      <c r="T8515" s="50" t="n"/>
    </row>
    <row r="8516">
      <c r="T8516" s="50" t="n"/>
    </row>
    <row r="8517">
      <c r="T8517" s="50" t="n"/>
    </row>
    <row r="8518">
      <c r="T8518" s="50" t="n"/>
    </row>
    <row r="8519">
      <c r="T8519" s="50" t="n"/>
    </row>
    <row r="8520">
      <c r="T8520" s="50" t="n"/>
    </row>
    <row r="8521">
      <c r="T8521" s="50" t="n"/>
    </row>
    <row r="8522">
      <c r="T8522" s="50" t="n"/>
    </row>
    <row r="8523">
      <c r="T8523" s="50" t="n"/>
    </row>
    <row r="8524">
      <c r="T8524" s="50" t="n"/>
    </row>
    <row r="8525">
      <c r="T8525" s="50" t="n"/>
    </row>
    <row r="8526">
      <c r="T8526" s="50" t="n"/>
    </row>
    <row r="8527">
      <c r="T8527" s="50" t="n"/>
    </row>
    <row r="8528">
      <c r="T8528" s="50" t="n"/>
    </row>
    <row r="8529">
      <c r="T8529" s="50" t="n"/>
    </row>
    <row r="8530">
      <c r="T8530" s="50" t="n"/>
    </row>
    <row r="8531">
      <c r="T8531" s="50" t="n"/>
    </row>
    <row r="8532">
      <c r="T8532" s="50" t="n"/>
    </row>
    <row r="8533">
      <c r="T8533" s="50" t="n"/>
    </row>
    <row r="8534">
      <c r="T8534" s="50" t="n"/>
    </row>
    <row r="8535">
      <c r="T8535" s="50" t="n"/>
    </row>
    <row r="8536">
      <c r="T8536" s="50" t="n"/>
    </row>
    <row r="8537">
      <c r="T8537" s="50" t="n"/>
    </row>
    <row r="8538">
      <c r="T8538" s="50" t="n"/>
    </row>
    <row r="8539">
      <c r="T8539" s="50" t="n"/>
    </row>
    <row r="8540">
      <c r="T8540" s="50" t="n"/>
    </row>
    <row r="8541">
      <c r="T8541" s="50" t="n"/>
    </row>
    <row r="8542">
      <c r="T8542" s="50" t="n"/>
    </row>
    <row r="8543">
      <c r="T8543" s="50" t="n"/>
    </row>
    <row r="8544">
      <c r="T8544" s="50" t="n"/>
    </row>
    <row r="8545">
      <c r="T8545" s="50" t="n"/>
    </row>
    <row r="8546">
      <c r="T8546" s="50" t="n"/>
    </row>
    <row r="8547">
      <c r="T8547" s="50" t="n"/>
    </row>
    <row r="8548">
      <c r="T8548" s="50" t="n"/>
    </row>
    <row r="8549">
      <c r="T8549" s="50" t="n"/>
    </row>
    <row r="8550">
      <c r="T8550" s="50" t="n"/>
    </row>
    <row r="8551">
      <c r="T8551" s="50" t="n"/>
    </row>
    <row r="8552">
      <c r="T8552" s="50" t="n"/>
    </row>
    <row r="8553">
      <c r="T8553" s="50" t="n"/>
    </row>
    <row r="8554">
      <c r="T8554" s="50" t="n"/>
    </row>
    <row r="8555">
      <c r="T8555" s="50" t="n"/>
    </row>
    <row r="8556">
      <c r="T8556" s="50" t="n"/>
    </row>
    <row r="8557">
      <c r="T8557" s="50" t="n"/>
    </row>
    <row r="8558">
      <c r="T8558" s="50" t="n"/>
    </row>
    <row r="8559">
      <c r="T8559" s="50" t="n"/>
    </row>
    <row r="8560">
      <c r="T8560" s="50" t="n"/>
    </row>
    <row r="8561">
      <c r="T8561" s="50" t="n"/>
    </row>
    <row r="8562">
      <c r="T8562" s="50" t="n"/>
    </row>
    <row r="8563">
      <c r="T8563" s="50" t="n"/>
    </row>
    <row r="8564">
      <c r="T8564" s="50" t="n"/>
    </row>
    <row r="8565">
      <c r="T8565" s="50" t="n"/>
    </row>
    <row r="8566">
      <c r="T8566" s="50" t="n"/>
    </row>
    <row r="8567">
      <c r="T8567" s="50" t="n"/>
    </row>
    <row r="8568">
      <c r="T8568" s="50" t="n"/>
    </row>
    <row r="8569">
      <c r="T8569" s="50" t="n"/>
    </row>
    <row r="8570">
      <c r="T8570" s="50" t="n"/>
    </row>
    <row r="8571">
      <c r="T8571" s="50" t="n"/>
    </row>
    <row r="8572">
      <c r="T8572" s="50" t="n"/>
    </row>
    <row r="8573">
      <c r="T8573" s="50" t="n"/>
    </row>
    <row r="8574">
      <c r="T8574" s="50" t="n"/>
    </row>
    <row r="8575">
      <c r="T8575" s="50" t="n"/>
    </row>
    <row r="8576">
      <c r="T8576" s="50" t="n"/>
    </row>
    <row r="8577">
      <c r="T8577" s="50" t="n"/>
    </row>
    <row r="8578">
      <c r="T8578" s="50" t="n"/>
    </row>
    <row r="8579">
      <c r="T8579" s="50" t="n"/>
    </row>
    <row r="8580">
      <c r="T8580" s="50" t="n"/>
    </row>
    <row r="8581">
      <c r="T8581" s="50" t="n"/>
    </row>
    <row r="8582">
      <c r="T8582" s="50" t="n"/>
    </row>
    <row r="8583">
      <c r="T8583" s="50" t="n"/>
    </row>
    <row r="8584">
      <c r="T8584" s="50" t="n"/>
    </row>
    <row r="8585">
      <c r="T8585" s="50" t="n"/>
    </row>
    <row r="8586">
      <c r="T8586" s="50" t="n"/>
    </row>
    <row r="8587">
      <c r="T8587" s="50" t="n"/>
    </row>
    <row r="8588">
      <c r="T8588" s="50" t="n"/>
    </row>
    <row r="8589">
      <c r="T8589" s="50" t="n"/>
    </row>
    <row r="8590">
      <c r="T8590" s="50" t="n"/>
    </row>
    <row r="8591">
      <c r="T8591" s="50" t="n"/>
    </row>
    <row r="8592">
      <c r="T8592" s="50" t="n"/>
    </row>
    <row r="8593">
      <c r="T8593" s="50" t="n"/>
    </row>
    <row r="8594">
      <c r="T8594" s="50" t="n"/>
    </row>
    <row r="8595">
      <c r="T8595" s="50" t="n"/>
    </row>
    <row r="8596">
      <c r="T8596" s="50" t="n"/>
    </row>
    <row r="8597">
      <c r="T8597" s="50" t="n"/>
    </row>
    <row r="8598">
      <c r="T8598" s="50" t="n"/>
    </row>
    <row r="8599">
      <c r="T8599" s="50" t="n"/>
    </row>
    <row r="8600">
      <c r="T8600" s="50" t="n"/>
    </row>
    <row r="8601">
      <c r="T8601" s="50" t="n"/>
    </row>
    <row r="8602">
      <c r="T8602" s="50" t="n"/>
    </row>
    <row r="8603">
      <c r="T8603" s="50" t="n"/>
    </row>
    <row r="8604">
      <c r="T8604" s="50" t="n"/>
    </row>
    <row r="8605">
      <c r="T8605" s="50" t="n"/>
    </row>
    <row r="8606">
      <c r="T8606" s="50" t="n"/>
    </row>
    <row r="8607">
      <c r="T8607" s="50" t="n"/>
    </row>
    <row r="8608">
      <c r="T8608" s="50" t="n"/>
    </row>
    <row r="8609">
      <c r="T8609" s="50" t="n"/>
    </row>
    <row r="8610">
      <c r="T8610" s="50" t="n"/>
    </row>
    <row r="8611">
      <c r="T8611" s="50" t="n"/>
    </row>
    <row r="8612">
      <c r="T8612" s="50" t="n"/>
    </row>
    <row r="8613">
      <c r="T8613" s="50" t="n"/>
    </row>
    <row r="8614">
      <c r="T8614" s="50" t="n"/>
    </row>
    <row r="8615">
      <c r="T8615" s="50" t="n"/>
    </row>
    <row r="8616">
      <c r="T8616" s="50" t="n"/>
    </row>
    <row r="8617">
      <c r="T8617" s="50" t="n"/>
    </row>
    <row r="8618">
      <c r="T8618" s="50" t="n"/>
    </row>
    <row r="8619">
      <c r="T8619" s="50" t="n"/>
    </row>
    <row r="8620">
      <c r="T8620" s="50" t="n"/>
    </row>
    <row r="8621">
      <c r="T8621" s="50" t="n"/>
    </row>
    <row r="8622">
      <c r="T8622" s="50" t="n"/>
    </row>
    <row r="8623">
      <c r="T8623" s="50" t="n"/>
    </row>
    <row r="8624">
      <c r="T8624" s="50" t="n"/>
    </row>
    <row r="8625">
      <c r="T8625" s="50" t="n"/>
    </row>
    <row r="8626">
      <c r="T8626" s="50" t="n"/>
    </row>
    <row r="8627">
      <c r="T8627" s="50" t="n"/>
    </row>
    <row r="8628">
      <c r="T8628" s="50" t="n"/>
    </row>
    <row r="8629">
      <c r="T8629" s="50" t="n"/>
    </row>
    <row r="8630">
      <c r="T8630" s="50" t="n"/>
    </row>
    <row r="8631">
      <c r="T8631" s="50" t="n"/>
    </row>
    <row r="8632">
      <c r="T8632" s="50" t="n"/>
    </row>
    <row r="8633">
      <c r="T8633" s="50" t="n"/>
    </row>
    <row r="8634">
      <c r="T8634" s="50" t="n"/>
    </row>
    <row r="8635">
      <c r="T8635" s="50" t="n"/>
    </row>
    <row r="8636">
      <c r="T8636" s="50" t="n"/>
    </row>
    <row r="8637">
      <c r="T8637" s="50" t="n"/>
    </row>
    <row r="8638">
      <c r="T8638" s="50" t="n"/>
    </row>
    <row r="8639">
      <c r="T8639" s="50" t="n"/>
    </row>
    <row r="8640">
      <c r="T8640" s="50" t="n"/>
    </row>
    <row r="8641">
      <c r="T8641" s="50" t="n"/>
    </row>
    <row r="8642">
      <c r="T8642" s="50" t="n"/>
    </row>
    <row r="8643">
      <c r="T8643" s="50" t="n"/>
    </row>
    <row r="8644">
      <c r="T8644" s="50" t="n"/>
    </row>
    <row r="8645">
      <c r="T8645" s="50" t="n"/>
    </row>
    <row r="8646">
      <c r="T8646" s="50" t="n"/>
    </row>
    <row r="8647">
      <c r="T8647" s="50" t="n"/>
    </row>
    <row r="8648">
      <c r="T8648" s="50" t="n"/>
    </row>
    <row r="8649">
      <c r="T8649" s="50" t="n"/>
    </row>
    <row r="8650">
      <c r="T8650" s="50" t="n"/>
    </row>
    <row r="8651">
      <c r="T8651" s="50" t="n"/>
    </row>
    <row r="8652">
      <c r="T8652" s="50" t="n"/>
    </row>
    <row r="8653">
      <c r="T8653" s="50" t="n"/>
    </row>
    <row r="8654">
      <c r="T8654" s="50" t="n"/>
    </row>
    <row r="8655">
      <c r="T8655" s="50" t="n"/>
    </row>
    <row r="8656">
      <c r="T8656" s="50" t="n"/>
    </row>
    <row r="8657">
      <c r="T8657" s="50" t="n"/>
    </row>
    <row r="8658">
      <c r="T8658" s="50" t="n"/>
    </row>
    <row r="8659">
      <c r="T8659" s="50" t="n"/>
    </row>
    <row r="8660">
      <c r="T8660" s="50" t="n"/>
    </row>
    <row r="8661">
      <c r="T8661" s="50" t="n"/>
    </row>
    <row r="8662">
      <c r="T8662" s="50" t="n"/>
    </row>
    <row r="8663">
      <c r="T8663" s="50" t="n"/>
    </row>
    <row r="8664">
      <c r="T8664" s="50" t="n"/>
    </row>
    <row r="8665">
      <c r="T8665" s="50" t="n"/>
    </row>
    <row r="8666">
      <c r="T8666" s="50" t="n"/>
    </row>
    <row r="8667">
      <c r="T8667" s="50" t="n"/>
    </row>
    <row r="8668">
      <c r="T8668" s="50" t="n"/>
    </row>
    <row r="8669">
      <c r="T8669" s="50" t="n"/>
    </row>
    <row r="8670">
      <c r="T8670" s="50" t="n"/>
    </row>
    <row r="8671">
      <c r="T8671" s="50" t="n"/>
    </row>
    <row r="8672">
      <c r="T8672" s="50" t="n"/>
    </row>
    <row r="8673">
      <c r="T8673" s="50" t="n"/>
    </row>
    <row r="8674">
      <c r="T8674" s="50" t="n"/>
    </row>
    <row r="8675">
      <c r="T8675" s="50" t="n"/>
    </row>
    <row r="8676">
      <c r="T8676" s="50" t="n"/>
    </row>
    <row r="8677">
      <c r="T8677" s="50" t="n"/>
    </row>
    <row r="8678">
      <c r="T8678" s="50" t="n"/>
    </row>
    <row r="8679">
      <c r="T8679" s="50" t="n"/>
    </row>
    <row r="8680">
      <c r="T8680" s="50" t="n"/>
    </row>
    <row r="8681">
      <c r="T8681" s="50" t="n"/>
    </row>
    <row r="8682">
      <c r="T8682" s="50" t="n"/>
    </row>
    <row r="8683">
      <c r="T8683" s="50" t="n"/>
    </row>
    <row r="8684">
      <c r="T8684" s="50" t="n"/>
    </row>
    <row r="8685">
      <c r="T8685" s="50" t="n"/>
    </row>
    <row r="8686">
      <c r="T8686" s="50" t="n"/>
    </row>
    <row r="8687">
      <c r="T8687" s="50" t="n"/>
    </row>
    <row r="8688">
      <c r="T8688" s="50" t="n"/>
    </row>
    <row r="8689">
      <c r="T8689" s="50" t="n"/>
    </row>
    <row r="8690">
      <c r="T8690" s="50" t="n"/>
    </row>
    <row r="8691">
      <c r="T8691" s="50" t="n"/>
    </row>
    <row r="8692">
      <c r="T8692" s="50" t="n"/>
    </row>
    <row r="8693">
      <c r="T8693" s="50" t="n"/>
    </row>
    <row r="8694">
      <c r="T8694" s="50" t="n"/>
    </row>
    <row r="8695">
      <c r="T8695" s="50" t="n"/>
    </row>
    <row r="8696">
      <c r="T8696" s="50" t="n"/>
    </row>
    <row r="8697">
      <c r="T8697" s="50" t="n"/>
    </row>
    <row r="8698">
      <c r="T8698" s="50" t="n"/>
    </row>
    <row r="8699">
      <c r="T8699" s="50" t="n"/>
    </row>
    <row r="8700">
      <c r="T8700" s="50" t="n"/>
    </row>
    <row r="8701">
      <c r="T8701" s="50" t="n"/>
    </row>
    <row r="8702">
      <c r="T8702" s="50" t="n"/>
    </row>
    <row r="8703">
      <c r="T8703" s="50" t="n"/>
    </row>
    <row r="8704">
      <c r="T8704" s="50" t="n"/>
    </row>
    <row r="8705">
      <c r="T8705" s="50" t="n"/>
    </row>
    <row r="8706">
      <c r="T8706" s="50" t="n"/>
    </row>
    <row r="8707">
      <c r="T8707" s="50" t="n"/>
    </row>
    <row r="8708">
      <c r="T8708" s="50" t="n"/>
    </row>
    <row r="8709">
      <c r="T8709" s="50" t="n"/>
    </row>
    <row r="8710">
      <c r="T8710" s="50" t="n"/>
    </row>
    <row r="8711">
      <c r="T8711" s="50" t="n"/>
    </row>
    <row r="8712">
      <c r="T8712" s="50" t="n"/>
    </row>
    <row r="8713">
      <c r="T8713" s="50" t="n"/>
    </row>
    <row r="8714">
      <c r="T8714" s="50" t="n"/>
    </row>
    <row r="8715">
      <c r="T8715" s="50" t="n"/>
    </row>
    <row r="8716">
      <c r="T8716" s="50" t="n"/>
    </row>
    <row r="8717">
      <c r="T8717" s="50" t="n"/>
    </row>
    <row r="8718">
      <c r="T8718" s="50" t="n"/>
    </row>
    <row r="8719">
      <c r="T8719" s="50" t="n"/>
    </row>
    <row r="8720">
      <c r="T8720" s="50" t="n"/>
    </row>
    <row r="8721">
      <c r="T8721" s="50" t="n"/>
    </row>
    <row r="8722">
      <c r="T8722" s="50" t="n"/>
    </row>
    <row r="8723">
      <c r="T8723" s="50" t="n"/>
    </row>
    <row r="8724">
      <c r="T8724" s="50" t="n"/>
    </row>
    <row r="8725">
      <c r="T8725" s="50" t="n"/>
    </row>
    <row r="8726">
      <c r="T8726" s="50" t="n"/>
    </row>
    <row r="8727">
      <c r="T8727" s="50" t="n"/>
    </row>
    <row r="8728">
      <c r="T8728" s="50" t="n"/>
    </row>
    <row r="8729">
      <c r="T8729" s="50" t="n"/>
    </row>
    <row r="8730">
      <c r="T8730" s="50" t="n"/>
    </row>
    <row r="8731">
      <c r="T8731" s="50" t="n"/>
    </row>
    <row r="8732">
      <c r="T8732" s="50" t="n"/>
    </row>
    <row r="8733">
      <c r="T8733" s="50" t="n"/>
    </row>
    <row r="8734">
      <c r="T8734" s="50" t="n"/>
    </row>
    <row r="8735">
      <c r="T8735" s="50" t="n"/>
    </row>
    <row r="8736">
      <c r="T8736" s="50" t="n"/>
    </row>
    <row r="8737">
      <c r="T8737" s="50" t="n"/>
    </row>
    <row r="8738">
      <c r="T8738" s="50" t="n"/>
    </row>
    <row r="8739">
      <c r="T8739" s="50" t="n"/>
    </row>
    <row r="8740">
      <c r="T8740" s="50" t="n"/>
    </row>
    <row r="8741">
      <c r="T8741" s="50" t="n"/>
    </row>
    <row r="8742">
      <c r="T8742" s="50" t="n"/>
    </row>
    <row r="8743">
      <c r="T8743" s="50" t="n"/>
    </row>
    <row r="8744">
      <c r="T8744" s="50" t="n"/>
    </row>
    <row r="8745">
      <c r="T8745" s="50" t="n"/>
    </row>
    <row r="8746">
      <c r="T8746" s="50" t="n"/>
    </row>
    <row r="8747">
      <c r="T8747" s="50" t="n"/>
    </row>
    <row r="8748">
      <c r="T8748" s="50" t="n"/>
    </row>
    <row r="8749">
      <c r="T8749" s="50" t="n"/>
    </row>
    <row r="8750">
      <c r="T8750" s="50" t="n"/>
    </row>
    <row r="8751">
      <c r="T8751" s="50" t="n"/>
    </row>
    <row r="8752">
      <c r="T8752" s="50" t="n"/>
    </row>
    <row r="8753">
      <c r="T8753" s="50" t="n"/>
    </row>
    <row r="8754">
      <c r="T8754" s="50" t="n"/>
    </row>
    <row r="8755">
      <c r="T8755" s="50" t="n"/>
    </row>
    <row r="8756">
      <c r="T8756" s="50" t="n"/>
    </row>
    <row r="8757">
      <c r="T8757" s="50" t="n"/>
    </row>
    <row r="8758">
      <c r="T8758" s="50" t="n"/>
    </row>
    <row r="8759">
      <c r="T8759" s="50" t="n"/>
    </row>
    <row r="8760">
      <c r="T8760" s="50" t="n"/>
    </row>
    <row r="8761">
      <c r="T8761" s="50" t="n"/>
    </row>
    <row r="8762">
      <c r="T8762" s="50" t="n"/>
    </row>
    <row r="8763">
      <c r="T8763" s="50" t="n"/>
    </row>
    <row r="8764">
      <c r="T8764" s="50" t="n"/>
    </row>
    <row r="8765">
      <c r="T8765" s="50" t="n"/>
    </row>
    <row r="8766">
      <c r="T8766" s="50" t="n"/>
    </row>
    <row r="8767">
      <c r="T8767" s="50" t="n"/>
    </row>
    <row r="8768">
      <c r="T8768" s="50" t="n"/>
    </row>
    <row r="8769">
      <c r="T8769" s="50" t="n"/>
    </row>
    <row r="8770">
      <c r="T8770" s="50" t="n"/>
    </row>
    <row r="8771">
      <c r="T8771" s="50" t="n"/>
    </row>
    <row r="8772">
      <c r="T8772" s="50" t="n"/>
    </row>
    <row r="8773">
      <c r="T8773" s="50" t="n"/>
    </row>
    <row r="8774">
      <c r="T8774" s="50" t="n"/>
    </row>
    <row r="8775">
      <c r="T8775" s="50" t="n"/>
    </row>
    <row r="8776">
      <c r="T8776" s="50" t="n"/>
    </row>
    <row r="8777">
      <c r="T8777" s="50" t="n"/>
    </row>
    <row r="8778">
      <c r="T8778" s="50" t="n"/>
    </row>
    <row r="8779">
      <c r="T8779" s="50" t="n"/>
    </row>
    <row r="8780">
      <c r="T8780" s="50" t="n"/>
    </row>
    <row r="8781">
      <c r="T8781" s="50" t="n"/>
    </row>
    <row r="8782">
      <c r="T8782" s="50" t="n"/>
    </row>
    <row r="8783">
      <c r="T8783" s="50" t="n"/>
    </row>
    <row r="8784">
      <c r="T8784" s="50" t="n"/>
    </row>
    <row r="8785">
      <c r="T8785" s="50" t="n"/>
    </row>
    <row r="8786">
      <c r="T8786" s="50" t="n"/>
    </row>
    <row r="8787">
      <c r="T8787" s="50" t="n"/>
    </row>
    <row r="8788">
      <c r="T8788" s="50" t="n"/>
    </row>
    <row r="8789">
      <c r="T8789" s="50" t="n"/>
    </row>
    <row r="8790">
      <c r="T8790" s="50" t="n"/>
    </row>
    <row r="8791">
      <c r="T8791" s="50" t="n"/>
    </row>
    <row r="8792">
      <c r="T8792" s="50" t="n"/>
    </row>
    <row r="8793">
      <c r="T8793" s="50" t="n"/>
    </row>
    <row r="8794">
      <c r="T8794" s="50" t="n"/>
    </row>
    <row r="8795">
      <c r="T8795" s="50" t="n"/>
    </row>
    <row r="8796">
      <c r="T8796" s="50" t="n"/>
    </row>
    <row r="8797">
      <c r="T8797" s="50" t="n"/>
    </row>
    <row r="8798">
      <c r="T8798" s="50" t="n"/>
    </row>
    <row r="8799">
      <c r="T8799" s="50" t="n"/>
    </row>
    <row r="8800">
      <c r="T8800" s="50" t="n"/>
    </row>
    <row r="8801">
      <c r="T8801" s="50" t="n"/>
    </row>
    <row r="8802">
      <c r="T8802" s="50" t="n"/>
    </row>
    <row r="8803">
      <c r="T8803" s="50" t="n"/>
    </row>
    <row r="8804">
      <c r="T8804" s="50" t="n"/>
    </row>
    <row r="8805">
      <c r="T8805" s="50" t="n"/>
    </row>
    <row r="8806">
      <c r="T8806" s="50" t="n"/>
    </row>
    <row r="8807">
      <c r="T8807" s="50" t="n"/>
    </row>
    <row r="8808">
      <c r="T8808" s="50" t="n"/>
    </row>
    <row r="8809">
      <c r="T8809" s="50" t="n"/>
    </row>
    <row r="8810">
      <c r="T8810" s="50" t="n"/>
    </row>
    <row r="8811">
      <c r="T8811" s="50" t="n"/>
    </row>
    <row r="8812">
      <c r="T8812" s="50" t="n"/>
    </row>
    <row r="8813">
      <c r="T8813" s="50" t="n"/>
    </row>
    <row r="8814">
      <c r="T8814" s="50" t="n"/>
    </row>
    <row r="8815">
      <c r="T8815" s="50" t="n"/>
    </row>
    <row r="8816">
      <c r="T8816" s="50" t="n"/>
    </row>
    <row r="8817">
      <c r="T8817" s="50" t="n"/>
    </row>
    <row r="8818">
      <c r="T8818" s="50" t="n"/>
    </row>
    <row r="8819">
      <c r="T8819" s="50" t="n"/>
    </row>
    <row r="8820">
      <c r="T8820" s="50" t="n"/>
    </row>
    <row r="8821">
      <c r="T8821" s="50" t="n"/>
    </row>
    <row r="8822">
      <c r="T8822" s="50" t="n"/>
    </row>
    <row r="8823">
      <c r="T8823" s="50" t="n"/>
    </row>
    <row r="8824">
      <c r="T8824" s="50" t="n"/>
    </row>
    <row r="8825">
      <c r="T8825" s="50" t="n"/>
    </row>
    <row r="8826">
      <c r="T8826" s="50" t="n"/>
    </row>
    <row r="8827">
      <c r="T8827" s="50" t="n"/>
    </row>
    <row r="8828">
      <c r="T8828" s="50" t="n"/>
    </row>
    <row r="8829">
      <c r="T8829" s="50" t="n"/>
    </row>
    <row r="8830">
      <c r="T8830" s="50" t="n"/>
    </row>
    <row r="8831">
      <c r="T8831" s="50" t="n"/>
    </row>
    <row r="8832">
      <c r="T8832" s="50" t="n"/>
    </row>
    <row r="8833">
      <c r="T8833" s="50" t="n"/>
    </row>
    <row r="8834">
      <c r="T8834" s="50" t="n"/>
    </row>
    <row r="8835">
      <c r="T8835" s="50" t="n"/>
    </row>
    <row r="8836">
      <c r="T8836" s="50" t="n"/>
    </row>
    <row r="8837">
      <c r="T8837" s="50" t="n"/>
    </row>
    <row r="8838">
      <c r="T8838" s="50" t="n"/>
    </row>
    <row r="8839">
      <c r="T8839" s="50" t="n"/>
    </row>
    <row r="8840">
      <c r="T8840" s="50" t="n"/>
    </row>
    <row r="8841">
      <c r="T8841" s="50" t="n"/>
    </row>
    <row r="8842">
      <c r="T8842" s="50" t="n"/>
    </row>
    <row r="8843">
      <c r="T8843" s="50" t="n"/>
    </row>
    <row r="8844">
      <c r="T8844" s="50" t="n"/>
    </row>
    <row r="8845">
      <c r="T8845" s="50" t="n"/>
    </row>
    <row r="8846">
      <c r="T8846" s="50" t="n"/>
    </row>
    <row r="8847">
      <c r="T8847" s="50" t="n"/>
    </row>
    <row r="8848">
      <c r="T8848" s="50" t="n"/>
    </row>
    <row r="8849">
      <c r="T8849" s="50" t="n"/>
    </row>
    <row r="8850">
      <c r="T8850" s="50" t="n"/>
    </row>
    <row r="8851">
      <c r="T8851" s="50" t="n"/>
    </row>
    <row r="8852">
      <c r="T8852" s="50" t="n"/>
    </row>
    <row r="8853">
      <c r="T8853" s="50" t="n"/>
    </row>
    <row r="8854">
      <c r="T8854" s="50" t="n"/>
    </row>
    <row r="8855">
      <c r="T8855" s="50" t="n"/>
    </row>
    <row r="8856">
      <c r="T8856" s="50" t="n"/>
    </row>
    <row r="8857">
      <c r="T8857" s="50" t="n"/>
    </row>
    <row r="8858">
      <c r="T8858" s="50" t="n"/>
    </row>
    <row r="8859">
      <c r="T8859" s="50" t="n"/>
    </row>
    <row r="8860">
      <c r="T8860" s="50" t="n"/>
    </row>
    <row r="8861">
      <c r="T8861" s="50" t="n"/>
    </row>
    <row r="8862">
      <c r="T8862" s="50" t="n"/>
    </row>
    <row r="8863">
      <c r="T8863" s="50" t="n"/>
    </row>
    <row r="8864">
      <c r="T8864" s="50" t="n"/>
    </row>
    <row r="8865">
      <c r="T8865" s="50" t="n"/>
    </row>
    <row r="8866">
      <c r="T8866" s="50" t="n"/>
    </row>
    <row r="8867">
      <c r="T8867" s="50" t="n"/>
    </row>
    <row r="8868">
      <c r="T8868" s="50" t="n"/>
    </row>
    <row r="8869">
      <c r="T8869" s="50" t="n"/>
    </row>
    <row r="8870">
      <c r="T8870" s="50" t="n"/>
    </row>
    <row r="8871">
      <c r="T8871" s="50" t="n"/>
    </row>
    <row r="8872">
      <c r="T8872" s="50" t="n"/>
    </row>
    <row r="8873">
      <c r="T8873" s="50" t="n"/>
    </row>
    <row r="8874">
      <c r="T8874" s="50" t="n"/>
    </row>
    <row r="8875">
      <c r="T8875" s="50" t="n"/>
    </row>
    <row r="8876">
      <c r="T8876" s="50" t="n"/>
    </row>
    <row r="8877">
      <c r="T8877" s="50" t="n"/>
    </row>
    <row r="8878">
      <c r="T8878" s="50" t="n"/>
    </row>
    <row r="8879">
      <c r="T8879" s="50" t="n"/>
    </row>
    <row r="8880">
      <c r="T8880" s="50" t="n"/>
    </row>
    <row r="8881">
      <c r="T8881" s="50" t="n"/>
    </row>
    <row r="8882">
      <c r="T8882" s="50" t="n"/>
    </row>
    <row r="8883">
      <c r="T8883" s="50" t="n"/>
    </row>
    <row r="8884">
      <c r="T8884" s="50" t="n"/>
    </row>
    <row r="8885">
      <c r="T8885" s="50" t="n"/>
    </row>
    <row r="8886">
      <c r="T8886" s="50" t="n"/>
    </row>
    <row r="8887">
      <c r="T8887" s="50" t="n"/>
    </row>
    <row r="8888">
      <c r="T8888" s="50" t="n"/>
    </row>
    <row r="8889">
      <c r="T8889" s="50" t="n"/>
    </row>
    <row r="8890">
      <c r="T8890" s="50" t="n"/>
    </row>
    <row r="8891">
      <c r="T8891" s="50" t="n"/>
    </row>
    <row r="8892">
      <c r="T8892" s="50" t="n"/>
    </row>
    <row r="8893">
      <c r="T8893" s="50" t="n"/>
    </row>
    <row r="8894">
      <c r="T8894" s="50" t="n"/>
    </row>
    <row r="8895">
      <c r="T8895" s="50" t="n"/>
    </row>
    <row r="8896">
      <c r="T8896" s="50" t="n"/>
    </row>
    <row r="8897">
      <c r="T8897" s="50" t="n"/>
    </row>
    <row r="8898">
      <c r="T8898" s="50" t="n"/>
    </row>
    <row r="8899">
      <c r="T8899" s="50" t="n"/>
    </row>
    <row r="8900">
      <c r="T8900" s="50" t="n"/>
    </row>
    <row r="8901">
      <c r="T8901" s="50" t="n"/>
    </row>
    <row r="8902">
      <c r="T8902" s="50" t="n"/>
    </row>
    <row r="8903">
      <c r="T8903" s="50" t="n"/>
    </row>
    <row r="8904">
      <c r="T8904" s="50" t="n"/>
    </row>
    <row r="8905">
      <c r="T8905" s="50" t="n"/>
    </row>
    <row r="8906">
      <c r="T8906" s="50" t="n"/>
    </row>
    <row r="8907">
      <c r="T8907" s="50" t="n"/>
    </row>
    <row r="8908">
      <c r="T8908" s="50" t="n"/>
    </row>
    <row r="8909">
      <c r="T8909" s="50" t="n"/>
    </row>
    <row r="8910">
      <c r="T8910" s="50" t="n"/>
    </row>
    <row r="8911">
      <c r="T8911" s="50" t="n"/>
    </row>
    <row r="8912">
      <c r="T8912" s="50" t="n"/>
    </row>
    <row r="8913">
      <c r="T8913" s="50" t="n"/>
    </row>
    <row r="8914">
      <c r="T8914" s="50" t="n"/>
    </row>
    <row r="8915">
      <c r="T8915" s="50" t="n"/>
    </row>
    <row r="8916">
      <c r="T8916" s="50" t="n"/>
    </row>
    <row r="8917">
      <c r="T8917" s="50" t="n"/>
    </row>
    <row r="8918">
      <c r="T8918" s="50" t="n"/>
    </row>
    <row r="8919">
      <c r="T8919" s="50" t="n"/>
    </row>
    <row r="8920">
      <c r="T8920" s="50" t="n"/>
    </row>
    <row r="8921">
      <c r="T8921" s="50" t="n"/>
    </row>
    <row r="8922">
      <c r="T8922" s="50" t="n"/>
    </row>
    <row r="8923">
      <c r="T8923" s="50" t="n"/>
    </row>
    <row r="8924">
      <c r="T8924" s="50" t="n"/>
    </row>
    <row r="8925">
      <c r="T8925" s="50" t="n"/>
    </row>
    <row r="8926">
      <c r="T8926" s="50" t="n"/>
    </row>
    <row r="8927">
      <c r="T8927" s="50" t="n"/>
    </row>
    <row r="8928">
      <c r="T8928" s="50" t="n"/>
    </row>
    <row r="8929">
      <c r="T8929" s="50" t="n"/>
    </row>
    <row r="8930">
      <c r="T8930" s="50" t="n"/>
    </row>
    <row r="8931">
      <c r="T8931" s="50" t="n"/>
    </row>
    <row r="8932">
      <c r="T8932" s="50" t="n"/>
    </row>
    <row r="8933">
      <c r="T8933" s="50" t="n"/>
    </row>
    <row r="8934">
      <c r="T8934" s="50" t="n"/>
    </row>
    <row r="8935">
      <c r="T8935" s="50" t="n"/>
    </row>
    <row r="8936">
      <c r="T8936" s="50" t="n"/>
    </row>
    <row r="8937">
      <c r="T8937" s="50" t="n"/>
    </row>
    <row r="8938">
      <c r="T8938" s="50" t="n"/>
    </row>
    <row r="8939">
      <c r="T8939" s="50" t="n"/>
    </row>
    <row r="8940">
      <c r="T8940" s="50" t="n"/>
    </row>
    <row r="8941">
      <c r="T8941" s="50" t="n"/>
    </row>
    <row r="8942">
      <c r="T8942" s="50" t="n"/>
    </row>
    <row r="8943">
      <c r="T8943" s="50" t="n"/>
    </row>
    <row r="8944">
      <c r="T8944" s="50" t="n"/>
    </row>
    <row r="8945">
      <c r="T8945" s="50" t="n"/>
    </row>
    <row r="8946">
      <c r="T8946" s="50" t="n"/>
    </row>
    <row r="8947">
      <c r="T8947" s="50" t="n"/>
    </row>
    <row r="8948">
      <c r="T8948" s="50" t="n"/>
    </row>
    <row r="8949">
      <c r="T8949" s="50" t="n"/>
    </row>
    <row r="8950">
      <c r="T8950" s="50" t="n"/>
    </row>
    <row r="8951">
      <c r="T8951" s="50" t="n"/>
    </row>
    <row r="8952">
      <c r="T8952" s="50" t="n"/>
    </row>
    <row r="8953">
      <c r="T8953" s="50" t="n"/>
    </row>
    <row r="8954">
      <c r="T8954" s="50" t="n"/>
    </row>
    <row r="8955">
      <c r="T8955" s="50" t="n"/>
    </row>
    <row r="8956">
      <c r="T8956" s="50" t="n"/>
    </row>
    <row r="8957">
      <c r="T8957" s="50" t="n"/>
    </row>
    <row r="8958">
      <c r="T8958" s="50" t="n"/>
    </row>
    <row r="8959">
      <c r="T8959" s="50" t="n"/>
    </row>
    <row r="8960">
      <c r="T8960" s="50" t="n"/>
    </row>
    <row r="8961">
      <c r="T8961" s="50" t="n"/>
    </row>
    <row r="8962">
      <c r="T8962" s="50" t="n"/>
    </row>
    <row r="8963">
      <c r="T8963" s="50" t="n"/>
    </row>
    <row r="8964">
      <c r="T8964" s="50" t="n"/>
    </row>
    <row r="8965">
      <c r="T8965" s="50" t="n"/>
    </row>
    <row r="8966">
      <c r="T8966" s="50" t="n"/>
    </row>
    <row r="8967">
      <c r="T8967" s="50" t="n"/>
    </row>
    <row r="8968">
      <c r="T8968" s="50" t="n"/>
    </row>
    <row r="8969">
      <c r="T8969" s="50" t="n"/>
    </row>
    <row r="8970">
      <c r="T8970" s="50" t="n"/>
    </row>
    <row r="8971">
      <c r="T8971" s="50" t="n"/>
    </row>
    <row r="8972">
      <c r="T8972" s="50" t="n"/>
    </row>
    <row r="8973">
      <c r="T8973" s="50" t="n"/>
    </row>
    <row r="8974">
      <c r="T8974" s="50" t="n"/>
    </row>
    <row r="8975">
      <c r="T8975" s="50" t="n"/>
    </row>
    <row r="8976">
      <c r="T8976" s="50" t="n"/>
    </row>
    <row r="8977">
      <c r="T8977" s="50" t="n"/>
    </row>
    <row r="8978">
      <c r="T8978" s="50" t="n"/>
    </row>
    <row r="8979">
      <c r="T8979" s="50" t="n"/>
    </row>
    <row r="8980">
      <c r="T8980" s="50" t="n"/>
    </row>
    <row r="8981">
      <c r="T8981" s="50" t="n"/>
    </row>
    <row r="8982">
      <c r="T8982" s="50" t="n"/>
    </row>
    <row r="8983">
      <c r="T8983" s="50" t="n"/>
    </row>
    <row r="8984">
      <c r="T8984" s="50" t="n"/>
    </row>
    <row r="8985">
      <c r="T8985" s="50" t="n"/>
    </row>
    <row r="8986">
      <c r="T8986" s="50" t="n"/>
    </row>
    <row r="8987">
      <c r="T8987" s="50" t="n"/>
    </row>
    <row r="8988">
      <c r="T8988" s="50" t="n"/>
    </row>
    <row r="8989">
      <c r="T8989" s="50" t="n"/>
    </row>
    <row r="8990">
      <c r="T8990" s="50" t="n"/>
    </row>
    <row r="8991">
      <c r="T8991" s="50" t="n"/>
    </row>
    <row r="8992">
      <c r="T8992" s="50" t="n"/>
    </row>
    <row r="8993">
      <c r="T8993" s="50" t="n"/>
    </row>
    <row r="8994">
      <c r="T8994" s="50" t="n"/>
    </row>
    <row r="8995">
      <c r="T8995" s="50" t="n"/>
    </row>
    <row r="8996">
      <c r="T8996" s="50" t="n"/>
    </row>
    <row r="8997">
      <c r="T8997" s="50" t="n"/>
    </row>
    <row r="8998">
      <c r="T8998" s="50" t="n"/>
    </row>
    <row r="8999">
      <c r="T8999" s="50" t="n"/>
    </row>
    <row r="9000">
      <c r="T9000" s="50" t="n"/>
    </row>
    <row r="9001">
      <c r="T9001" s="50" t="n"/>
    </row>
    <row r="9002">
      <c r="T9002" s="50" t="n"/>
    </row>
    <row r="9003">
      <c r="T9003" s="50" t="n"/>
    </row>
    <row r="9004">
      <c r="T9004" s="50" t="n"/>
    </row>
    <row r="9005">
      <c r="T9005" s="50" t="n"/>
    </row>
    <row r="9006">
      <c r="T9006" s="50" t="n"/>
    </row>
    <row r="9007">
      <c r="T9007" s="50" t="n"/>
    </row>
    <row r="9008">
      <c r="T9008" s="50" t="n"/>
    </row>
    <row r="9009">
      <c r="T9009" s="50" t="n"/>
    </row>
    <row r="9010">
      <c r="T9010" s="50" t="n"/>
    </row>
    <row r="9011">
      <c r="T9011" s="50" t="n"/>
    </row>
    <row r="9012">
      <c r="T9012" s="50" t="n"/>
    </row>
    <row r="9013">
      <c r="T9013" s="50" t="n"/>
    </row>
    <row r="9014">
      <c r="T9014" s="50" t="n"/>
    </row>
    <row r="9015">
      <c r="T9015" s="50" t="n"/>
    </row>
    <row r="9016">
      <c r="T9016" s="50" t="n"/>
    </row>
    <row r="9017">
      <c r="T9017" s="50" t="n"/>
    </row>
    <row r="9018">
      <c r="T9018" s="50" t="n"/>
    </row>
    <row r="9019">
      <c r="T9019" s="50" t="n"/>
    </row>
    <row r="9020">
      <c r="T9020" s="50" t="n"/>
    </row>
    <row r="9021">
      <c r="T9021" s="50" t="n"/>
    </row>
    <row r="9022">
      <c r="T9022" s="50" t="n"/>
    </row>
    <row r="9023">
      <c r="T9023" s="50" t="n"/>
    </row>
    <row r="9024">
      <c r="T9024" s="50" t="n"/>
    </row>
    <row r="9025">
      <c r="T9025" s="50" t="n"/>
    </row>
    <row r="9026">
      <c r="T9026" s="50" t="n"/>
    </row>
    <row r="9027">
      <c r="T9027" s="50" t="n"/>
    </row>
    <row r="9028">
      <c r="T9028" s="50" t="n"/>
    </row>
    <row r="9029">
      <c r="T9029" s="50" t="n"/>
    </row>
    <row r="9030">
      <c r="T9030" s="50" t="n"/>
    </row>
    <row r="9031">
      <c r="T9031" s="50" t="n"/>
    </row>
    <row r="9032">
      <c r="T9032" s="50" t="n"/>
    </row>
    <row r="9033">
      <c r="T9033" s="50" t="n"/>
    </row>
    <row r="9034">
      <c r="T9034" s="50" t="n"/>
    </row>
    <row r="9035">
      <c r="T9035" s="50" t="n"/>
    </row>
    <row r="9036">
      <c r="T9036" s="50" t="n"/>
    </row>
    <row r="9037">
      <c r="T9037" s="50" t="n"/>
    </row>
    <row r="9038">
      <c r="T9038" s="50" t="n"/>
    </row>
    <row r="9039">
      <c r="T9039" s="50" t="n"/>
    </row>
    <row r="9040">
      <c r="T9040" s="50" t="n"/>
    </row>
    <row r="9041">
      <c r="T9041" s="50" t="n"/>
    </row>
    <row r="9042">
      <c r="T9042" s="50" t="n"/>
    </row>
    <row r="9043">
      <c r="T9043" s="50" t="n"/>
    </row>
    <row r="9044">
      <c r="T9044" s="50" t="n"/>
    </row>
    <row r="9045">
      <c r="T9045" s="50" t="n"/>
    </row>
    <row r="9046">
      <c r="T9046" s="50" t="n"/>
    </row>
    <row r="9047">
      <c r="T9047" s="50" t="n"/>
    </row>
    <row r="9048">
      <c r="T9048" s="50" t="n"/>
    </row>
    <row r="9049">
      <c r="T9049" s="50" t="n"/>
    </row>
    <row r="9050">
      <c r="T9050" s="50" t="n"/>
    </row>
    <row r="9051">
      <c r="T9051" s="50" t="n"/>
    </row>
    <row r="9052">
      <c r="T9052" s="50" t="n"/>
    </row>
    <row r="9053">
      <c r="T9053" s="50" t="n"/>
    </row>
    <row r="9054">
      <c r="T9054" s="50" t="n"/>
    </row>
    <row r="9055">
      <c r="T9055" s="50" t="n"/>
    </row>
    <row r="9056">
      <c r="T9056" s="50" t="n"/>
    </row>
    <row r="9057">
      <c r="T9057" s="50" t="n"/>
    </row>
    <row r="9058">
      <c r="T9058" s="50" t="n"/>
    </row>
    <row r="9059">
      <c r="T9059" s="50" t="n"/>
    </row>
    <row r="9060">
      <c r="T9060" s="50" t="n"/>
    </row>
    <row r="9061">
      <c r="T9061" s="50" t="n"/>
    </row>
    <row r="9062">
      <c r="T9062" s="50" t="n"/>
    </row>
    <row r="9063">
      <c r="T9063" s="50" t="n"/>
    </row>
    <row r="9064">
      <c r="T9064" s="50" t="n"/>
    </row>
    <row r="9065">
      <c r="T9065" s="50" t="n"/>
    </row>
    <row r="9066">
      <c r="T9066" s="50" t="n"/>
    </row>
    <row r="9067">
      <c r="T9067" s="50" t="n"/>
    </row>
    <row r="9068">
      <c r="T9068" s="50" t="n"/>
    </row>
    <row r="9069">
      <c r="T9069" s="50" t="n"/>
    </row>
    <row r="9070">
      <c r="T9070" s="50" t="n"/>
    </row>
    <row r="9071">
      <c r="T9071" s="50" t="n"/>
    </row>
    <row r="9072">
      <c r="T9072" s="50" t="n"/>
    </row>
    <row r="9073">
      <c r="T9073" s="50" t="n"/>
    </row>
    <row r="9074">
      <c r="T9074" s="50" t="n"/>
    </row>
    <row r="9075">
      <c r="T9075" s="50" t="n"/>
    </row>
    <row r="9076">
      <c r="T9076" s="50" t="n"/>
    </row>
    <row r="9077">
      <c r="T9077" s="50" t="n"/>
    </row>
    <row r="9078">
      <c r="T9078" s="50" t="n"/>
    </row>
    <row r="9079">
      <c r="T9079" s="50" t="n"/>
    </row>
    <row r="9080">
      <c r="T9080" s="50" t="n"/>
    </row>
    <row r="9081">
      <c r="T9081" s="50" t="n"/>
    </row>
    <row r="9082">
      <c r="T9082" s="50" t="n"/>
    </row>
    <row r="9083">
      <c r="T9083" s="50" t="n"/>
    </row>
    <row r="9084">
      <c r="T9084" s="50" t="n"/>
    </row>
    <row r="9085">
      <c r="T9085" s="50" t="n"/>
    </row>
    <row r="9086">
      <c r="T9086" s="50" t="n"/>
    </row>
    <row r="9087">
      <c r="T9087" s="50" t="n"/>
    </row>
    <row r="9088">
      <c r="T9088" s="50" t="n"/>
    </row>
    <row r="9089">
      <c r="T9089" s="50" t="n"/>
    </row>
    <row r="9090">
      <c r="T9090" s="50" t="n"/>
    </row>
    <row r="9091">
      <c r="T9091" s="50" t="n"/>
    </row>
    <row r="9092">
      <c r="T9092" s="50" t="n"/>
    </row>
    <row r="9093">
      <c r="T9093" s="50" t="n"/>
    </row>
    <row r="9094">
      <c r="T9094" s="50" t="n"/>
    </row>
    <row r="9095">
      <c r="T9095" s="50" t="n"/>
    </row>
    <row r="9096">
      <c r="T9096" s="50" t="n"/>
    </row>
    <row r="9097">
      <c r="T9097" s="50" t="n"/>
    </row>
    <row r="9098">
      <c r="T9098" s="50" t="n"/>
    </row>
    <row r="9099">
      <c r="T9099" s="50" t="n"/>
    </row>
    <row r="9100">
      <c r="T9100" s="50" t="n"/>
    </row>
    <row r="9101">
      <c r="T9101" s="50" t="n"/>
    </row>
    <row r="9102">
      <c r="T9102" s="50" t="n"/>
    </row>
    <row r="9103">
      <c r="T9103" s="50" t="n"/>
    </row>
    <row r="9104">
      <c r="T9104" s="50" t="n"/>
    </row>
    <row r="9105">
      <c r="T9105" s="50" t="n"/>
    </row>
    <row r="9106">
      <c r="T9106" s="50" t="n"/>
    </row>
    <row r="9107">
      <c r="T9107" s="50" t="n"/>
    </row>
    <row r="9108">
      <c r="T9108" s="50" t="n"/>
    </row>
    <row r="9109">
      <c r="T9109" s="50" t="n"/>
    </row>
    <row r="9110">
      <c r="T9110" s="50" t="n"/>
    </row>
    <row r="9111">
      <c r="T9111" s="50" t="n"/>
    </row>
    <row r="9112">
      <c r="T9112" s="50" t="n"/>
    </row>
    <row r="9113">
      <c r="T9113" s="50" t="n"/>
    </row>
    <row r="9114">
      <c r="T9114" s="50" t="n"/>
    </row>
    <row r="9115">
      <c r="T9115" s="50" t="n"/>
    </row>
    <row r="9116">
      <c r="T9116" s="50" t="n"/>
    </row>
    <row r="9117">
      <c r="T9117" s="50" t="n"/>
    </row>
    <row r="9118">
      <c r="T9118" s="50" t="n"/>
    </row>
    <row r="9119">
      <c r="T9119" s="50" t="n"/>
    </row>
    <row r="9120">
      <c r="T9120" s="50" t="n"/>
    </row>
    <row r="9121">
      <c r="T9121" s="50" t="n"/>
    </row>
    <row r="9122">
      <c r="T9122" s="50" t="n"/>
    </row>
    <row r="9123">
      <c r="T9123" s="50" t="n"/>
    </row>
    <row r="9124">
      <c r="T9124" s="50" t="n"/>
    </row>
    <row r="9125">
      <c r="T9125" s="50" t="n"/>
    </row>
    <row r="9126">
      <c r="T9126" s="50" t="n"/>
    </row>
    <row r="9127">
      <c r="T9127" s="50" t="n"/>
    </row>
    <row r="9128">
      <c r="T9128" s="50" t="n"/>
    </row>
    <row r="9129">
      <c r="T9129" s="50" t="n"/>
    </row>
    <row r="9130">
      <c r="T9130" s="50" t="n"/>
    </row>
    <row r="9131">
      <c r="T9131" s="50" t="n"/>
    </row>
    <row r="9132">
      <c r="T9132" s="50" t="n"/>
    </row>
    <row r="9133">
      <c r="T9133" s="50" t="n"/>
    </row>
    <row r="9134">
      <c r="T9134" s="50" t="n"/>
    </row>
    <row r="9135">
      <c r="T9135" s="50" t="n"/>
    </row>
    <row r="9136">
      <c r="T9136" s="50" t="n"/>
    </row>
    <row r="9137">
      <c r="T9137" s="50" t="n"/>
    </row>
    <row r="9138">
      <c r="T9138" s="50" t="n"/>
    </row>
    <row r="9139">
      <c r="T9139" s="50" t="n"/>
    </row>
    <row r="9140">
      <c r="T9140" s="50" t="n"/>
    </row>
    <row r="9141">
      <c r="T9141" s="50" t="n"/>
    </row>
    <row r="9142">
      <c r="T9142" s="50" t="n"/>
    </row>
    <row r="9143">
      <c r="T9143" s="50" t="n"/>
    </row>
    <row r="9144">
      <c r="T9144" s="50" t="n"/>
    </row>
    <row r="9145">
      <c r="T9145" s="50" t="n"/>
    </row>
    <row r="9146">
      <c r="T9146" s="50" t="n"/>
    </row>
    <row r="9147">
      <c r="T9147" s="50" t="n"/>
    </row>
    <row r="9148">
      <c r="T9148" s="50" t="n"/>
    </row>
    <row r="9149">
      <c r="T9149" s="50" t="n"/>
    </row>
    <row r="9150">
      <c r="T9150" s="50" t="n"/>
    </row>
    <row r="9151">
      <c r="T9151" s="50" t="n"/>
    </row>
    <row r="9152">
      <c r="T9152" s="50" t="n"/>
    </row>
    <row r="9153">
      <c r="T9153" s="50" t="n"/>
    </row>
    <row r="9154">
      <c r="T9154" s="50" t="n"/>
    </row>
    <row r="9155">
      <c r="T9155" s="50" t="n"/>
    </row>
    <row r="9156">
      <c r="T9156" s="50" t="n"/>
    </row>
    <row r="9157">
      <c r="T9157" s="50" t="n"/>
    </row>
    <row r="9158">
      <c r="T9158" s="50" t="n"/>
    </row>
    <row r="9159">
      <c r="T9159" s="50" t="n"/>
    </row>
    <row r="9160">
      <c r="T9160" s="50" t="n"/>
    </row>
    <row r="9161">
      <c r="T9161" s="50" t="n"/>
    </row>
    <row r="9162">
      <c r="T9162" s="50" t="n"/>
    </row>
    <row r="9163">
      <c r="T9163" s="50" t="n"/>
    </row>
    <row r="9164">
      <c r="T9164" s="50" t="n"/>
    </row>
    <row r="9165">
      <c r="T9165" s="50" t="n"/>
    </row>
    <row r="9166">
      <c r="T9166" s="50" t="n"/>
    </row>
    <row r="9167">
      <c r="T9167" s="50" t="n"/>
    </row>
    <row r="9168">
      <c r="T9168" s="50" t="n"/>
    </row>
    <row r="9169">
      <c r="T9169" s="50" t="n"/>
    </row>
    <row r="9170">
      <c r="T9170" s="50" t="n"/>
    </row>
    <row r="9171">
      <c r="T9171" s="50" t="n"/>
    </row>
    <row r="9172">
      <c r="T9172" s="50" t="n"/>
    </row>
    <row r="9173">
      <c r="T9173" s="50" t="n"/>
    </row>
    <row r="9174">
      <c r="T9174" s="50" t="n"/>
    </row>
    <row r="9175">
      <c r="T9175" s="50" t="n"/>
    </row>
    <row r="9176">
      <c r="T9176" s="50" t="n"/>
    </row>
    <row r="9177">
      <c r="T9177" s="50" t="n"/>
    </row>
    <row r="9178">
      <c r="T9178" s="50" t="n"/>
    </row>
    <row r="9179">
      <c r="T9179" s="50" t="n"/>
    </row>
    <row r="9180">
      <c r="T9180" s="50" t="n"/>
    </row>
    <row r="9181">
      <c r="T9181" s="50" t="n"/>
    </row>
    <row r="9182">
      <c r="T9182" s="50" t="n"/>
    </row>
    <row r="9183">
      <c r="T9183" s="50" t="n"/>
    </row>
    <row r="9184">
      <c r="T9184" s="50" t="n"/>
    </row>
    <row r="9185">
      <c r="T9185" s="50" t="n"/>
    </row>
    <row r="9186">
      <c r="T9186" s="50" t="n"/>
    </row>
    <row r="9187">
      <c r="T9187" s="50" t="n"/>
    </row>
    <row r="9188">
      <c r="T9188" s="50" t="n"/>
    </row>
    <row r="9189">
      <c r="T9189" s="50" t="n"/>
    </row>
    <row r="9190">
      <c r="T9190" s="50" t="n"/>
    </row>
    <row r="9191">
      <c r="T9191" s="50" t="n"/>
    </row>
    <row r="9192">
      <c r="T9192" s="50" t="n"/>
    </row>
    <row r="9193">
      <c r="T9193" s="50" t="n"/>
    </row>
    <row r="9194">
      <c r="T9194" s="50" t="n"/>
    </row>
    <row r="9195">
      <c r="T9195" s="50" t="n"/>
    </row>
    <row r="9196">
      <c r="T9196" s="50" t="n"/>
    </row>
    <row r="9197">
      <c r="T9197" s="50" t="n"/>
    </row>
    <row r="9198">
      <c r="T9198" s="50" t="n"/>
    </row>
    <row r="9199">
      <c r="T9199" s="50" t="n"/>
    </row>
    <row r="9200">
      <c r="T9200" s="50" t="n"/>
    </row>
    <row r="9201">
      <c r="T9201" s="50" t="n"/>
    </row>
    <row r="9202">
      <c r="T9202" s="50" t="n"/>
    </row>
    <row r="9203">
      <c r="T9203" s="50" t="n"/>
    </row>
    <row r="9204">
      <c r="T9204" s="50" t="n"/>
    </row>
    <row r="9205">
      <c r="T9205" s="50" t="n"/>
    </row>
    <row r="9206">
      <c r="T9206" s="50" t="n"/>
    </row>
    <row r="9207">
      <c r="T9207" s="50" t="n"/>
    </row>
    <row r="9208">
      <c r="T9208" s="50" t="n"/>
    </row>
    <row r="9209">
      <c r="T9209" s="50" t="n"/>
    </row>
    <row r="9210">
      <c r="T9210" s="50" t="n"/>
    </row>
    <row r="9211">
      <c r="T9211" s="50" t="n"/>
    </row>
    <row r="9212">
      <c r="T9212" s="50" t="n"/>
    </row>
    <row r="9213">
      <c r="T9213" s="50" t="n"/>
    </row>
    <row r="9214">
      <c r="T9214" s="50" t="n"/>
    </row>
    <row r="9215">
      <c r="T9215" s="50" t="n"/>
    </row>
    <row r="9216">
      <c r="T9216" s="50" t="n"/>
    </row>
    <row r="9217">
      <c r="T9217" s="50" t="n"/>
    </row>
    <row r="9218">
      <c r="T9218" s="50" t="n"/>
    </row>
    <row r="9219">
      <c r="T9219" s="50" t="n"/>
    </row>
    <row r="9220">
      <c r="T9220" s="50" t="n"/>
    </row>
    <row r="9221">
      <c r="T9221" s="50" t="n"/>
    </row>
    <row r="9222">
      <c r="T9222" s="50" t="n"/>
    </row>
    <row r="9223">
      <c r="T9223" s="50" t="n"/>
    </row>
    <row r="9224">
      <c r="T9224" s="50" t="n"/>
    </row>
    <row r="9225">
      <c r="T9225" s="50" t="n"/>
    </row>
    <row r="9226">
      <c r="T9226" s="50" t="n"/>
    </row>
    <row r="9227">
      <c r="T9227" s="50" t="n"/>
    </row>
    <row r="9228">
      <c r="T9228" s="50" t="n"/>
    </row>
    <row r="9229">
      <c r="T9229" s="50" t="n"/>
    </row>
    <row r="9230">
      <c r="T9230" s="50" t="n"/>
    </row>
    <row r="9231">
      <c r="T9231" s="50" t="n"/>
    </row>
    <row r="9232">
      <c r="T9232" s="50" t="n"/>
    </row>
    <row r="9233">
      <c r="T9233" s="50" t="n"/>
    </row>
    <row r="9234">
      <c r="T9234" s="50" t="n"/>
    </row>
    <row r="9235">
      <c r="T9235" s="50" t="n"/>
    </row>
    <row r="9236">
      <c r="T9236" s="50" t="n"/>
    </row>
    <row r="9237">
      <c r="T9237" s="50" t="n"/>
    </row>
    <row r="9238">
      <c r="T9238" s="50" t="n"/>
    </row>
    <row r="9239">
      <c r="T9239" s="50" t="n"/>
    </row>
    <row r="9240">
      <c r="T9240" s="50" t="n"/>
    </row>
    <row r="9241">
      <c r="T9241" s="50" t="n"/>
    </row>
    <row r="9242">
      <c r="T9242" s="50" t="n"/>
    </row>
    <row r="9243">
      <c r="T9243" s="50" t="n"/>
    </row>
    <row r="9244">
      <c r="T9244" s="50" t="n"/>
    </row>
    <row r="9245">
      <c r="T9245" s="50" t="n"/>
    </row>
    <row r="9246">
      <c r="T9246" s="50" t="n"/>
    </row>
    <row r="9247">
      <c r="T9247" s="50" t="n"/>
    </row>
    <row r="9248">
      <c r="T9248" s="50" t="n"/>
    </row>
    <row r="9249">
      <c r="T9249" s="50" t="n"/>
    </row>
    <row r="9250">
      <c r="T9250" s="50" t="n"/>
    </row>
    <row r="9251">
      <c r="T9251" s="50" t="n"/>
    </row>
    <row r="9252">
      <c r="T9252" s="50" t="n"/>
    </row>
    <row r="9253">
      <c r="T9253" s="50" t="n"/>
    </row>
    <row r="9254">
      <c r="T9254" s="50" t="n"/>
    </row>
    <row r="9255">
      <c r="T9255" s="50" t="n"/>
    </row>
    <row r="9256">
      <c r="T9256" s="50" t="n"/>
    </row>
    <row r="9257">
      <c r="T9257" s="50" t="n"/>
    </row>
    <row r="9258">
      <c r="T9258" s="50" t="n"/>
    </row>
    <row r="9259">
      <c r="T9259" s="50" t="n"/>
    </row>
    <row r="9260">
      <c r="T9260" s="50" t="n"/>
    </row>
    <row r="9261">
      <c r="T9261" s="50" t="n"/>
    </row>
    <row r="9262">
      <c r="T9262" s="50" t="n"/>
    </row>
    <row r="9263">
      <c r="T9263" s="50" t="n"/>
    </row>
    <row r="9264">
      <c r="T9264" s="50" t="n"/>
    </row>
    <row r="9265">
      <c r="T9265" s="50" t="n"/>
    </row>
    <row r="9266">
      <c r="T9266" s="50" t="n"/>
    </row>
    <row r="9267">
      <c r="T9267" s="50" t="n"/>
    </row>
    <row r="9268">
      <c r="T9268" s="50" t="n"/>
    </row>
    <row r="9269">
      <c r="T9269" s="50" t="n"/>
    </row>
    <row r="9270">
      <c r="T9270" s="50" t="n"/>
    </row>
    <row r="9271">
      <c r="T9271" s="50" t="n"/>
    </row>
    <row r="9272">
      <c r="T9272" s="50" t="n"/>
    </row>
    <row r="9273">
      <c r="T9273" s="50" t="n"/>
    </row>
    <row r="9274">
      <c r="T9274" s="50" t="n"/>
    </row>
    <row r="9275">
      <c r="T9275" s="50" t="n"/>
    </row>
    <row r="9276">
      <c r="T9276" s="50" t="n"/>
    </row>
    <row r="9277">
      <c r="T9277" s="50" t="n"/>
    </row>
    <row r="9278">
      <c r="T9278" s="50" t="n"/>
    </row>
    <row r="9279">
      <c r="T9279" s="50" t="n"/>
    </row>
    <row r="9280">
      <c r="T9280" s="50" t="n"/>
    </row>
    <row r="9281">
      <c r="T9281" s="50" t="n"/>
    </row>
    <row r="9282">
      <c r="T9282" s="50" t="n"/>
    </row>
    <row r="9283">
      <c r="T9283" s="50" t="n"/>
    </row>
    <row r="9284">
      <c r="T9284" s="50" t="n"/>
    </row>
    <row r="9285">
      <c r="T9285" s="50" t="n"/>
    </row>
    <row r="9286">
      <c r="T9286" s="50" t="n"/>
    </row>
    <row r="9287">
      <c r="T9287" s="50" t="n"/>
    </row>
    <row r="9288">
      <c r="T9288" s="50" t="n"/>
    </row>
    <row r="9289">
      <c r="T9289" s="50" t="n"/>
    </row>
    <row r="9290">
      <c r="T9290" s="50" t="n"/>
    </row>
    <row r="9291">
      <c r="T9291" s="50" t="n"/>
    </row>
    <row r="9292">
      <c r="T9292" s="50" t="n"/>
    </row>
    <row r="9293">
      <c r="T9293" s="50" t="n"/>
    </row>
    <row r="9294">
      <c r="T9294" s="50" t="n"/>
    </row>
    <row r="9295">
      <c r="T9295" s="50" t="n"/>
    </row>
    <row r="9296">
      <c r="T9296" s="50" t="n"/>
    </row>
    <row r="9297">
      <c r="T9297" s="50" t="n"/>
    </row>
    <row r="9298">
      <c r="T9298" s="50" t="n"/>
    </row>
    <row r="9299">
      <c r="T9299" s="50" t="n"/>
    </row>
    <row r="9300">
      <c r="T9300" s="50" t="n"/>
    </row>
    <row r="9301">
      <c r="T9301" s="50" t="n"/>
    </row>
    <row r="9302">
      <c r="T9302" s="50" t="n"/>
    </row>
    <row r="9303">
      <c r="T9303" s="50" t="n"/>
    </row>
    <row r="9304">
      <c r="T9304" s="50" t="n"/>
    </row>
    <row r="9305">
      <c r="T9305" s="50" t="n"/>
    </row>
    <row r="9306">
      <c r="T9306" s="50" t="n"/>
    </row>
    <row r="9307">
      <c r="T9307" s="50" t="n"/>
    </row>
    <row r="9308">
      <c r="T9308" s="50" t="n"/>
    </row>
    <row r="9309">
      <c r="T9309" s="50" t="n"/>
    </row>
    <row r="9310">
      <c r="T9310" s="50" t="n"/>
    </row>
    <row r="9311">
      <c r="T9311" s="50" t="n"/>
    </row>
    <row r="9312">
      <c r="T9312" s="50" t="n"/>
    </row>
    <row r="9313">
      <c r="T9313" s="50" t="n"/>
    </row>
    <row r="9314">
      <c r="T9314" s="50" t="n"/>
    </row>
    <row r="9315">
      <c r="T9315" s="50" t="n"/>
    </row>
    <row r="9316">
      <c r="T9316" s="50" t="n"/>
    </row>
    <row r="9317">
      <c r="T9317" s="50" t="n"/>
    </row>
    <row r="9318">
      <c r="T9318" s="50" t="n"/>
    </row>
    <row r="9319">
      <c r="T9319" s="50" t="n"/>
    </row>
    <row r="9320">
      <c r="T9320" s="50" t="n"/>
    </row>
    <row r="9321">
      <c r="T9321" s="50" t="n"/>
    </row>
    <row r="9322">
      <c r="T9322" s="50" t="n"/>
    </row>
    <row r="9323">
      <c r="T9323" s="50" t="n"/>
    </row>
    <row r="9324">
      <c r="T9324" s="50" t="n"/>
    </row>
    <row r="9325">
      <c r="T9325" s="50" t="n"/>
    </row>
    <row r="9326">
      <c r="T9326" s="50" t="n"/>
    </row>
    <row r="9327">
      <c r="T9327" s="50" t="n"/>
    </row>
    <row r="9328">
      <c r="T9328" s="50" t="n"/>
    </row>
    <row r="9329">
      <c r="T9329" s="50" t="n"/>
    </row>
    <row r="9330">
      <c r="T9330" s="50" t="n"/>
    </row>
    <row r="9331">
      <c r="T9331" s="50" t="n"/>
    </row>
    <row r="9332">
      <c r="T9332" s="50" t="n"/>
    </row>
    <row r="9333">
      <c r="T9333" s="50" t="n"/>
    </row>
    <row r="9334">
      <c r="T9334" s="50" t="n"/>
    </row>
    <row r="9335">
      <c r="T9335" s="50" t="n"/>
    </row>
    <row r="9336">
      <c r="T9336" s="50" t="n"/>
    </row>
    <row r="9337">
      <c r="T9337" s="50" t="n"/>
    </row>
    <row r="9338">
      <c r="T9338" s="50" t="n"/>
    </row>
    <row r="9339">
      <c r="T9339" s="50" t="n"/>
    </row>
    <row r="9340">
      <c r="T9340" s="50" t="n"/>
    </row>
    <row r="9341">
      <c r="T9341" s="50" t="n"/>
    </row>
    <row r="9342">
      <c r="T9342" s="50" t="n"/>
    </row>
    <row r="9343">
      <c r="T9343" s="50" t="n"/>
    </row>
    <row r="9344">
      <c r="T9344" s="50" t="n"/>
    </row>
    <row r="9345">
      <c r="T9345" s="50" t="n"/>
    </row>
    <row r="9346">
      <c r="T9346" s="50" t="n"/>
    </row>
    <row r="9347">
      <c r="T9347" s="50" t="n"/>
    </row>
    <row r="9348">
      <c r="T9348" s="50" t="n"/>
    </row>
    <row r="9349">
      <c r="T9349" s="50" t="n"/>
    </row>
    <row r="9350">
      <c r="T9350" s="50" t="n"/>
    </row>
    <row r="9351">
      <c r="T9351" s="50" t="n"/>
    </row>
    <row r="9352">
      <c r="T9352" s="50" t="n"/>
    </row>
    <row r="9353">
      <c r="T9353" s="50" t="n"/>
    </row>
    <row r="9354">
      <c r="T9354" s="50" t="n"/>
    </row>
    <row r="9355">
      <c r="T9355" s="50" t="n"/>
    </row>
    <row r="9356">
      <c r="T9356" s="50" t="n"/>
    </row>
    <row r="9357">
      <c r="T9357" s="50" t="n"/>
    </row>
    <row r="9358">
      <c r="T9358" s="50" t="n"/>
    </row>
    <row r="9359">
      <c r="T9359" s="50" t="n"/>
    </row>
    <row r="9360">
      <c r="T9360" s="50" t="n"/>
    </row>
    <row r="9361">
      <c r="T9361" s="50" t="n"/>
    </row>
    <row r="9362">
      <c r="T9362" s="50" t="n"/>
    </row>
    <row r="9363">
      <c r="T9363" s="50" t="n"/>
    </row>
    <row r="9364">
      <c r="T9364" s="50" t="n"/>
    </row>
    <row r="9365">
      <c r="T9365" s="50" t="n"/>
    </row>
    <row r="9366">
      <c r="T9366" s="50" t="n"/>
    </row>
    <row r="9367">
      <c r="T9367" s="50" t="n"/>
    </row>
    <row r="9368">
      <c r="T9368" s="50" t="n"/>
    </row>
    <row r="9369">
      <c r="T9369" s="50" t="n"/>
    </row>
    <row r="9370">
      <c r="T9370" s="50" t="n"/>
    </row>
    <row r="9371">
      <c r="T9371" s="50" t="n"/>
    </row>
    <row r="9372">
      <c r="T9372" s="50" t="n"/>
    </row>
    <row r="9373">
      <c r="T9373" s="50" t="n"/>
    </row>
    <row r="9374">
      <c r="T9374" s="50" t="n"/>
    </row>
    <row r="9375">
      <c r="T9375" s="50" t="n"/>
    </row>
    <row r="9376">
      <c r="T9376" s="50" t="n"/>
    </row>
    <row r="9377">
      <c r="T9377" s="50" t="n"/>
    </row>
    <row r="9378">
      <c r="T9378" s="50" t="n"/>
    </row>
    <row r="9379">
      <c r="T9379" s="50" t="n"/>
    </row>
    <row r="9380">
      <c r="T9380" s="50" t="n"/>
    </row>
    <row r="9381">
      <c r="T9381" s="50" t="n"/>
    </row>
    <row r="9382">
      <c r="T9382" s="50" t="n"/>
    </row>
    <row r="9383">
      <c r="T9383" s="50" t="n"/>
    </row>
    <row r="9384">
      <c r="T9384" s="50" t="n"/>
    </row>
    <row r="9385">
      <c r="T9385" s="50" t="n"/>
    </row>
    <row r="9386">
      <c r="T9386" s="50" t="n"/>
    </row>
    <row r="9387">
      <c r="T9387" s="50" t="n"/>
    </row>
    <row r="9388">
      <c r="T9388" s="50" t="n"/>
    </row>
    <row r="9389">
      <c r="T9389" s="50" t="n"/>
    </row>
    <row r="9390">
      <c r="T9390" s="50" t="n"/>
    </row>
    <row r="9391">
      <c r="T9391" s="50" t="n"/>
    </row>
    <row r="9392">
      <c r="T9392" s="50" t="n"/>
    </row>
    <row r="9393">
      <c r="T9393" s="50" t="n"/>
    </row>
    <row r="9394">
      <c r="T9394" s="50" t="n"/>
    </row>
    <row r="9395">
      <c r="T9395" s="50" t="n"/>
    </row>
    <row r="9396">
      <c r="T9396" s="50" t="n"/>
    </row>
    <row r="9397">
      <c r="T9397" s="50" t="n"/>
    </row>
    <row r="9398">
      <c r="T9398" s="50" t="n"/>
    </row>
    <row r="9399">
      <c r="T9399" s="50" t="n"/>
    </row>
    <row r="9400">
      <c r="T9400" s="50" t="n"/>
    </row>
    <row r="9401">
      <c r="T9401" s="50" t="n"/>
    </row>
    <row r="9402">
      <c r="T9402" s="50" t="n"/>
    </row>
    <row r="9403">
      <c r="T9403" s="50" t="n"/>
    </row>
    <row r="9404">
      <c r="T9404" s="50" t="n"/>
    </row>
    <row r="9405">
      <c r="T9405" s="50" t="n"/>
    </row>
    <row r="9406">
      <c r="T9406" s="50" t="n"/>
    </row>
    <row r="9407">
      <c r="T9407" s="50" t="n"/>
    </row>
    <row r="9408">
      <c r="T9408" s="50" t="n"/>
    </row>
    <row r="9409">
      <c r="T9409" s="50" t="n"/>
    </row>
    <row r="9410">
      <c r="T9410" s="50" t="n"/>
    </row>
    <row r="9411">
      <c r="T9411" s="50" t="n"/>
    </row>
    <row r="9412">
      <c r="T9412" s="50" t="n"/>
    </row>
    <row r="9413">
      <c r="T9413" s="50" t="n"/>
    </row>
    <row r="9414">
      <c r="T9414" s="50" t="n"/>
    </row>
    <row r="9415">
      <c r="T9415" s="50" t="n"/>
    </row>
    <row r="9416">
      <c r="T9416" s="50" t="n"/>
    </row>
    <row r="9417">
      <c r="T9417" s="50" t="n"/>
    </row>
    <row r="9418">
      <c r="T9418" s="50" t="n"/>
    </row>
    <row r="9419">
      <c r="T9419" s="50" t="n"/>
    </row>
    <row r="9420">
      <c r="T9420" s="50" t="n"/>
    </row>
    <row r="9421">
      <c r="T9421" s="50" t="n"/>
    </row>
    <row r="9422">
      <c r="T9422" s="50" t="n"/>
    </row>
    <row r="9423">
      <c r="T9423" s="50" t="n"/>
    </row>
    <row r="9424">
      <c r="T9424" s="50" t="n"/>
    </row>
    <row r="9425">
      <c r="T9425" s="50" t="n"/>
    </row>
    <row r="9426">
      <c r="T9426" s="50" t="n"/>
    </row>
    <row r="9427">
      <c r="T9427" s="50" t="n"/>
    </row>
    <row r="9428">
      <c r="T9428" s="50" t="n"/>
    </row>
    <row r="9429">
      <c r="T9429" s="50" t="n"/>
    </row>
    <row r="9430">
      <c r="T9430" s="50" t="n"/>
    </row>
    <row r="9431">
      <c r="T9431" s="50" t="n"/>
    </row>
    <row r="9432">
      <c r="T9432" s="50" t="n"/>
    </row>
    <row r="9433">
      <c r="T9433" s="50" t="n"/>
    </row>
    <row r="9434">
      <c r="T9434" s="50" t="n"/>
    </row>
    <row r="9435">
      <c r="T9435" s="50" t="n"/>
    </row>
    <row r="9436">
      <c r="T9436" s="50" t="n"/>
    </row>
    <row r="9437">
      <c r="T9437" s="50" t="n"/>
    </row>
    <row r="9438">
      <c r="T9438" s="50" t="n"/>
    </row>
    <row r="9439">
      <c r="T9439" s="50" t="n"/>
    </row>
    <row r="9440">
      <c r="T9440" s="50" t="n"/>
    </row>
    <row r="9441">
      <c r="T9441" s="50" t="n"/>
    </row>
    <row r="9442">
      <c r="T9442" s="50" t="n"/>
    </row>
    <row r="9443">
      <c r="T9443" s="50" t="n"/>
    </row>
    <row r="9444">
      <c r="T9444" s="50" t="n"/>
    </row>
    <row r="9445">
      <c r="T9445" s="50" t="n"/>
    </row>
    <row r="9446">
      <c r="T9446" s="50" t="n"/>
    </row>
    <row r="9447">
      <c r="T9447" s="50" t="n"/>
    </row>
    <row r="9448">
      <c r="T9448" s="50" t="n"/>
    </row>
    <row r="9449">
      <c r="T9449" s="50" t="n"/>
    </row>
    <row r="9450">
      <c r="T9450" s="50" t="n"/>
    </row>
    <row r="9451">
      <c r="T9451" s="50" t="n"/>
    </row>
    <row r="9452">
      <c r="T9452" s="50" t="n"/>
    </row>
    <row r="9453">
      <c r="T9453" s="50" t="n"/>
    </row>
    <row r="9454">
      <c r="T9454" s="50" t="n"/>
    </row>
    <row r="9455">
      <c r="T9455" s="50" t="n"/>
    </row>
    <row r="9456">
      <c r="T9456" s="50" t="n"/>
    </row>
    <row r="9457">
      <c r="T9457" s="50" t="n"/>
    </row>
    <row r="9458">
      <c r="T9458" s="50" t="n"/>
    </row>
    <row r="9459">
      <c r="T9459" s="50" t="n"/>
    </row>
    <row r="9460">
      <c r="T9460" s="50" t="n"/>
    </row>
    <row r="9461">
      <c r="T9461" s="50" t="n"/>
    </row>
    <row r="9462">
      <c r="T9462" s="50" t="n"/>
    </row>
    <row r="9463">
      <c r="T9463" s="50" t="n"/>
    </row>
    <row r="9464">
      <c r="T9464" s="50" t="n"/>
    </row>
    <row r="9465">
      <c r="T9465" s="50" t="n"/>
    </row>
    <row r="9466">
      <c r="T9466" s="50" t="n"/>
    </row>
    <row r="9467">
      <c r="T9467" s="50" t="n"/>
    </row>
    <row r="9468">
      <c r="T9468" s="50" t="n"/>
    </row>
    <row r="9469">
      <c r="T9469" s="50" t="n"/>
    </row>
    <row r="9470">
      <c r="T9470" s="50" t="n"/>
    </row>
    <row r="9471">
      <c r="T9471" s="50" t="n"/>
    </row>
    <row r="9472">
      <c r="T9472" s="50" t="n"/>
    </row>
    <row r="9473">
      <c r="T9473" s="50" t="n"/>
    </row>
    <row r="9474">
      <c r="T9474" s="50" t="n"/>
    </row>
    <row r="9475">
      <c r="T9475" s="50" t="n"/>
    </row>
    <row r="9476">
      <c r="T9476" s="50" t="n"/>
    </row>
    <row r="9477">
      <c r="T9477" s="50" t="n"/>
    </row>
    <row r="9478">
      <c r="T9478" s="50" t="n"/>
    </row>
    <row r="9479">
      <c r="T9479" s="50" t="n"/>
    </row>
    <row r="9480">
      <c r="T9480" s="50" t="n"/>
    </row>
    <row r="9481">
      <c r="T9481" s="50" t="n"/>
    </row>
    <row r="9482">
      <c r="T9482" s="50" t="n"/>
    </row>
    <row r="9483">
      <c r="T9483" s="50" t="n"/>
    </row>
    <row r="9484">
      <c r="T9484" s="50" t="n"/>
    </row>
    <row r="9485">
      <c r="T9485" s="50" t="n"/>
    </row>
    <row r="9486">
      <c r="T9486" s="50" t="n"/>
    </row>
    <row r="9487">
      <c r="T9487" s="50" t="n"/>
    </row>
    <row r="9488">
      <c r="T9488" s="50" t="n"/>
    </row>
    <row r="9489">
      <c r="T9489" s="50" t="n"/>
    </row>
    <row r="9490">
      <c r="T9490" s="50" t="n"/>
    </row>
    <row r="9491">
      <c r="T9491" s="50" t="n"/>
    </row>
    <row r="9492">
      <c r="T9492" s="50" t="n"/>
    </row>
    <row r="9493">
      <c r="T9493" s="50" t="n"/>
    </row>
    <row r="9494">
      <c r="T9494" s="50" t="n"/>
    </row>
    <row r="9495">
      <c r="T9495" s="50" t="n"/>
    </row>
    <row r="9496">
      <c r="T9496" s="50" t="n"/>
    </row>
    <row r="9497">
      <c r="T9497" s="50" t="n"/>
    </row>
    <row r="9498">
      <c r="T9498" s="50" t="n"/>
    </row>
    <row r="9499">
      <c r="T9499" s="50" t="n"/>
    </row>
    <row r="9500">
      <c r="T9500" s="50" t="n"/>
    </row>
    <row r="9501">
      <c r="T9501" s="50" t="n"/>
    </row>
    <row r="9502">
      <c r="T9502" s="50" t="n"/>
    </row>
    <row r="9503">
      <c r="T9503" s="50" t="n"/>
    </row>
    <row r="9504">
      <c r="T9504" s="50" t="n"/>
    </row>
    <row r="9505">
      <c r="T9505" s="50" t="n"/>
    </row>
    <row r="9506">
      <c r="T9506" s="50" t="n"/>
    </row>
    <row r="9507">
      <c r="T9507" s="50" t="n"/>
    </row>
    <row r="9508">
      <c r="T9508" s="50" t="n"/>
    </row>
    <row r="9509">
      <c r="T9509" s="50" t="n"/>
    </row>
    <row r="9510">
      <c r="T9510" s="50" t="n"/>
    </row>
    <row r="9511">
      <c r="T9511" s="50" t="n"/>
    </row>
    <row r="9512">
      <c r="T9512" s="50" t="n"/>
    </row>
    <row r="9513">
      <c r="T9513" s="50" t="n"/>
    </row>
    <row r="9514">
      <c r="T9514" s="50" t="n"/>
    </row>
    <row r="9515">
      <c r="T9515" s="50" t="n"/>
    </row>
    <row r="9516">
      <c r="T9516" s="50" t="n"/>
    </row>
    <row r="9517">
      <c r="T9517" s="50" t="n"/>
    </row>
    <row r="9518">
      <c r="T9518" s="50" t="n"/>
    </row>
    <row r="9519">
      <c r="T9519" s="50" t="n"/>
    </row>
    <row r="9520">
      <c r="T9520" s="50" t="n"/>
    </row>
    <row r="9521">
      <c r="T9521" s="50" t="n"/>
    </row>
    <row r="9522">
      <c r="T9522" s="50" t="n"/>
    </row>
    <row r="9523">
      <c r="T9523" s="50" t="n"/>
    </row>
    <row r="9524">
      <c r="T9524" s="50" t="n"/>
    </row>
    <row r="9525">
      <c r="T9525" s="50" t="n"/>
    </row>
    <row r="9526">
      <c r="T9526" s="50" t="n"/>
    </row>
    <row r="9527">
      <c r="T9527" s="50" t="n"/>
    </row>
    <row r="9528">
      <c r="T9528" s="50" t="n"/>
    </row>
    <row r="9529">
      <c r="T9529" s="50" t="n"/>
    </row>
    <row r="9530">
      <c r="T9530" s="50" t="n"/>
    </row>
    <row r="9531">
      <c r="T9531" s="50" t="n"/>
    </row>
    <row r="9532">
      <c r="T9532" s="50" t="n"/>
    </row>
    <row r="9533">
      <c r="T9533" s="50" t="n"/>
    </row>
    <row r="9534">
      <c r="T9534" s="50" t="n"/>
    </row>
    <row r="9535">
      <c r="T9535" s="50" t="n"/>
    </row>
    <row r="9536">
      <c r="T9536" s="50" t="n"/>
    </row>
    <row r="9537">
      <c r="T9537" s="50" t="n"/>
    </row>
    <row r="9538">
      <c r="T9538" s="50" t="n"/>
    </row>
    <row r="9539">
      <c r="T9539" s="50" t="n"/>
    </row>
    <row r="9540">
      <c r="T9540" s="50" t="n"/>
    </row>
    <row r="9541">
      <c r="T9541" s="50" t="n"/>
    </row>
    <row r="9542">
      <c r="T9542" s="50" t="n"/>
    </row>
    <row r="9543">
      <c r="T9543" s="50" t="n"/>
    </row>
    <row r="9544">
      <c r="T9544" s="50" t="n"/>
    </row>
    <row r="9545">
      <c r="T9545" s="50" t="n"/>
    </row>
    <row r="9546">
      <c r="T9546" s="50" t="n"/>
    </row>
    <row r="9547">
      <c r="T9547" s="50" t="n"/>
    </row>
    <row r="9548">
      <c r="T9548" s="50" t="n"/>
    </row>
    <row r="9549">
      <c r="T9549" s="50" t="n"/>
    </row>
    <row r="9550">
      <c r="T9550" s="50" t="n"/>
    </row>
    <row r="9551">
      <c r="T9551" s="50" t="n"/>
    </row>
    <row r="9552">
      <c r="T9552" s="50" t="n"/>
    </row>
    <row r="9553">
      <c r="T9553" s="50" t="n"/>
    </row>
    <row r="9554">
      <c r="T9554" s="50" t="n"/>
    </row>
    <row r="9555">
      <c r="T9555" s="50" t="n"/>
    </row>
    <row r="9556">
      <c r="T9556" s="50" t="n"/>
    </row>
    <row r="9557">
      <c r="T9557" s="50" t="n"/>
    </row>
    <row r="9558">
      <c r="T9558" s="50" t="n"/>
    </row>
    <row r="9559">
      <c r="T9559" s="50" t="n"/>
    </row>
    <row r="9560">
      <c r="T9560" s="50" t="n"/>
    </row>
    <row r="9561">
      <c r="T9561" s="50" t="n"/>
    </row>
    <row r="9562">
      <c r="T9562" s="50" t="n"/>
    </row>
    <row r="9563">
      <c r="T9563" s="50" t="n"/>
    </row>
    <row r="9564">
      <c r="T9564" s="50" t="n"/>
    </row>
    <row r="9565">
      <c r="T9565" s="50" t="n"/>
    </row>
    <row r="9566">
      <c r="T9566" s="50" t="n"/>
    </row>
    <row r="9567">
      <c r="T9567" s="50" t="n"/>
    </row>
    <row r="9568">
      <c r="T9568" s="50" t="n"/>
    </row>
    <row r="9569">
      <c r="T9569" s="50" t="n"/>
    </row>
    <row r="9570">
      <c r="T9570" s="50" t="n"/>
    </row>
    <row r="9571">
      <c r="T9571" s="50" t="n"/>
    </row>
    <row r="9572">
      <c r="T9572" s="50" t="n"/>
    </row>
    <row r="9573">
      <c r="T9573" s="50" t="n"/>
    </row>
    <row r="9574">
      <c r="T9574" s="50" t="n"/>
    </row>
    <row r="9575">
      <c r="T9575" s="50" t="n"/>
    </row>
    <row r="9576">
      <c r="T9576" s="50" t="n"/>
    </row>
    <row r="9577">
      <c r="T9577" s="50" t="n"/>
    </row>
    <row r="9578">
      <c r="T9578" s="50" t="n"/>
    </row>
    <row r="9579">
      <c r="T9579" s="50" t="n"/>
    </row>
    <row r="9580">
      <c r="T9580" s="50" t="n"/>
    </row>
    <row r="9581">
      <c r="T9581" s="50" t="n"/>
    </row>
    <row r="9582">
      <c r="T9582" s="50" t="n"/>
    </row>
    <row r="9583">
      <c r="T9583" s="50" t="n"/>
    </row>
    <row r="9584">
      <c r="T9584" s="50" t="n"/>
    </row>
    <row r="9585">
      <c r="T9585" s="50" t="n"/>
    </row>
    <row r="9586">
      <c r="T9586" s="50" t="n"/>
    </row>
    <row r="9587">
      <c r="T9587" s="50" t="n"/>
    </row>
    <row r="9588">
      <c r="T9588" s="50" t="n"/>
    </row>
    <row r="9589">
      <c r="T9589" s="50" t="n"/>
    </row>
    <row r="9590">
      <c r="T9590" s="50" t="n"/>
    </row>
    <row r="9591">
      <c r="T9591" s="50" t="n"/>
    </row>
    <row r="9592">
      <c r="T9592" s="50" t="n"/>
    </row>
    <row r="9593">
      <c r="T9593" s="50" t="n"/>
    </row>
    <row r="9594">
      <c r="T9594" s="50" t="n"/>
    </row>
    <row r="9595">
      <c r="T9595" s="50" t="n"/>
    </row>
    <row r="9596">
      <c r="T9596" s="50" t="n"/>
    </row>
    <row r="9597">
      <c r="T9597" s="50" t="n"/>
    </row>
    <row r="9598">
      <c r="T9598" s="50" t="n"/>
    </row>
    <row r="9599">
      <c r="T9599" s="50" t="n"/>
    </row>
    <row r="9600">
      <c r="T9600" s="50" t="n"/>
    </row>
    <row r="9601">
      <c r="T9601" s="50" t="n"/>
    </row>
    <row r="9602">
      <c r="T9602" s="50" t="n"/>
    </row>
    <row r="9603">
      <c r="T9603" s="50" t="n"/>
    </row>
    <row r="9604">
      <c r="T9604" s="50" t="n"/>
    </row>
    <row r="9605">
      <c r="T9605" s="50" t="n"/>
    </row>
    <row r="9606">
      <c r="T9606" s="50" t="n"/>
    </row>
    <row r="9607">
      <c r="T9607" s="50" t="n"/>
    </row>
    <row r="9608">
      <c r="T9608" s="50" t="n"/>
    </row>
    <row r="9609">
      <c r="T9609" s="50" t="n"/>
    </row>
    <row r="9610">
      <c r="T9610" s="50" t="n"/>
    </row>
    <row r="9611">
      <c r="T9611" s="50" t="n"/>
    </row>
    <row r="9612">
      <c r="T9612" s="50" t="n"/>
    </row>
    <row r="9613">
      <c r="T9613" s="50" t="n"/>
    </row>
    <row r="9614">
      <c r="T9614" s="50" t="n"/>
    </row>
    <row r="9615">
      <c r="T9615" s="50" t="n"/>
    </row>
    <row r="9616">
      <c r="T9616" s="50" t="n"/>
    </row>
    <row r="9617">
      <c r="T9617" s="50" t="n"/>
    </row>
    <row r="9618">
      <c r="T9618" s="50" t="n"/>
    </row>
    <row r="9619">
      <c r="T9619" s="50" t="n"/>
    </row>
    <row r="9620">
      <c r="T9620" s="50" t="n"/>
    </row>
    <row r="9621">
      <c r="T9621" s="50" t="n"/>
    </row>
    <row r="9622">
      <c r="T9622" s="50" t="n"/>
    </row>
    <row r="9623">
      <c r="T9623" s="50" t="n"/>
    </row>
    <row r="9624">
      <c r="T9624" s="50" t="n"/>
    </row>
    <row r="9625">
      <c r="T9625" s="50" t="n"/>
    </row>
    <row r="9626">
      <c r="T9626" s="50" t="n"/>
    </row>
    <row r="9627">
      <c r="T9627" s="50" t="n"/>
    </row>
    <row r="9628">
      <c r="T9628" s="50" t="n"/>
    </row>
    <row r="9629">
      <c r="T9629" s="50" t="n"/>
    </row>
    <row r="9630">
      <c r="T9630" s="50" t="n"/>
    </row>
    <row r="9631">
      <c r="T9631" s="50" t="n"/>
    </row>
    <row r="9632">
      <c r="T9632" s="50" t="n"/>
    </row>
    <row r="9633">
      <c r="T9633" s="50" t="n"/>
    </row>
    <row r="9634">
      <c r="T9634" s="50" t="n"/>
    </row>
    <row r="9635">
      <c r="T9635" s="50" t="n"/>
    </row>
    <row r="9636">
      <c r="T9636" s="50" t="n"/>
    </row>
    <row r="9637">
      <c r="T9637" s="50" t="n"/>
    </row>
    <row r="9638">
      <c r="T9638" s="50" t="n"/>
    </row>
    <row r="9639">
      <c r="T9639" s="50" t="n"/>
    </row>
    <row r="9640">
      <c r="T9640" s="50" t="n"/>
    </row>
    <row r="9641">
      <c r="T9641" s="50" t="n"/>
    </row>
    <row r="9642">
      <c r="T9642" s="50" t="n"/>
    </row>
    <row r="9643">
      <c r="T9643" s="50" t="n"/>
    </row>
    <row r="9644">
      <c r="T9644" s="50" t="n"/>
    </row>
    <row r="9645">
      <c r="T9645" s="50" t="n"/>
    </row>
    <row r="9646">
      <c r="T9646" s="50" t="n"/>
    </row>
    <row r="9647">
      <c r="T9647" s="50" t="n"/>
    </row>
    <row r="9648">
      <c r="T9648" s="50" t="n"/>
    </row>
    <row r="9649">
      <c r="T9649" s="50" t="n"/>
    </row>
    <row r="9650">
      <c r="T9650" s="50" t="n"/>
    </row>
    <row r="9651">
      <c r="T9651" s="50" t="n"/>
    </row>
    <row r="9652">
      <c r="T9652" s="50" t="n"/>
    </row>
    <row r="9653">
      <c r="T9653" s="50" t="n"/>
    </row>
    <row r="9654">
      <c r="T9654" s="50" t="n"/>
    </row>
    <row r="9655">
      <c r="T9655" s="50" t="n"/>
    </row>
    <row r="9656">
      <c r="T9656" s="50" t="n"/>
    </row>
    <row r="9657">
      <c r="T9657" s="50" t="n"/>
    </row>
    <row r="9658">
      <c r="T9658" s="50" t="n"/>
    </row>
    <row r="9659">
      <c r="T9659" s="50" t="n"/>
    </row>
    <row r="9660">
      <c r="T9660" s="50" t="n"/>
    </row>
    <row r="9661">
      <c r="T9661" s="50" t="n"/>
    </row>
    <row r="9662">
      <c r="T9662" s="50" t="n"/>
    </row>
    <row r="9663">
      <c r="T9663" s="50" t="n"/>
    </row>
    <row r="9664">
      <c r="T9664" s="50" t="n"/>
    </row>
    <row r="9665">
      <c r="T9665" s="50" t="n"/>
    </row>
    <row r="9666">
      <c r="T9666" s="50" t="n"/>
    </row>
    <row r="9667">
      <c r="T9667" s="50" t="n"/>
    </row>
    <row r="9668">
      <c r="T9668" s="50" t="n"/>
    </row>
    <row r="9669">
      <c r="T9669" s="50" t="n"/>
    </row>
    <row r="9670">
      <c r="T9670" s="50" t="n"/>
    </row>
    <row r="9671">
      <c r="T9671" s="50" t="n"/>
    </row>
    <row r="9672">
      <c r="T9672" s="50" t="n"/>
    </row>
    <row r="9673">
      <c r="T9673" s="50" t="n"/>
    </row>
    <row r="9674">
      <c r="T9674" s="50" t="n"/>
    </row>
    <row r="9675">
      <c r="T9675" s="50" t="n"/>
    </row>
    <row r="9676">
      <c r="T9676" s="50" t="n"/>
    </row>
    <row r="9677">
      <c r="T9677" s="50" t="n"/>
    </row>
    <row r="9678">
      <c r="T9678" s="50" t="n"/>
    </row>
    <row r="9679">
      <c r="T9679" s="50" t="n"/>
    </row>
    <row r="9680">
      <c r="T9680" s="50" t="n"/>
    </row>
    <row r="9681">
      <c r="T9681" s="50" t="n"/>
    </row>
    <row r="9682">
      <c r="T9682" s="50" t="n"/>
    </row>
    <row r="9683">
      <c r="T9683" s="50" t="n"/>
    </row>
    <row r="9684">
      <c r="T9684" s="50" t="n"/>
    </row>
    <row r="9685">
      <c r="T9685" s="50" t="n"/>
    </row>
    <row r="9686">
      <c r="T9686" s="50" t="n"/>
    </row>
    <row r="9687">
      <c r="T9687" s="50" t="n"/>
    </row>
    <row r="9688">
      <c r="T9688" s="50" t="n"/>
    </row>
    <row r="9689">
      <c r="T9689" s="50" t="n"/>
    </row>
    <row r="9690">
      <c r="T9690" s="50" t="n"/>
    </row>
    <row r="9691">
      <c r="T9691" s="50" t="n"/>
    </row>
    <row r="9692">
      <c r="T9692" s="50" t="n"/>
    </row>
    <row r="9693">
      <c r="T9693" s="50" t="n"/>
    </row>
    <row r="9694">
      <c r="T9694" s="50" t="n"/>
    </row>
    <row r="9695">
      <c r="T9695" s="50" t="n"/>
    </row>
    <row r="9696">
      <c r="T9696" s="50" t="n"/>
    </row>
    <row r="9697">
      <c r="T9697" s="50" t="n"/>
    </row>
    <row r="9698">
      <c r="T9698" s="50" t="n"/>
    </row>
    <row r="9699">
      <c r="T9699" s="50" t="n"/>
    </row>
    <row r="9700">
      <c r="T9700" s="50" t="n"/>
    </row>
    <row r="9701">
      <c r="T9701" s="50" t="n"/>
    </row>
    <row r="9702">
      <c r="T9702" s="50" t="n"/>
    </row>
    <row r="9703">
      <c r="T9703" s="50" t="n"/>
    </row>
    <row r="9704">
      <c r="T9704" s="50" t="n"/>
    </row>
    <row r="9705">
      <c r="T9705" s="50" t="n"/>
    </row>
    <row r="9706">
      <c r="T9706" s="50" t="n"/>
    </row>
    <row r="9707">
      <c r="T9707" s="50" t="n"/>
    </row>
    <row r="9708">
      <c r="T9708" s="50" t="n"/>
    </row>
    <row r="9709">
      <c r="T9709" s="50" t="n"/>
    </row>
    <row r="9710">
      <c r="T9710" s="50" t="n"/>
    </row>
    <row r="9711">
      <c r="T9711" s="50" t="n"/>
    </row>
    <row r="9712">
      <c r="T9712" s="50" t="n"/>
    </row>
    <row r="9713">
      <c r="T9713" s="50" t="n"/>
    </row>
    <row r="9714">
      <c r="T9714" s="50" t="n"/>
    </row>
    <row r="9715">
      <c r="T9715" s="50" t="n"/>
    </row>
    <row r="9716">
      <c r="T9716" s="50" t="n"/>
    </row>
    <row r="9717">
      <c r="T9717" s="50" t="n"/>
    </row>
    <row r="9718">
      <c r="T9718" s="50" t="n"/>
    </row>
    <row r="9719">
      <c r="T9719" s="50" t="n"/>
    </row>
    <row r="9720">
      <c r="T9720" s="50" t="n"/>
    </row>
    <row r="9721">
      <c r="T9721" s="50" t="n"/>
    </row>
    <row r="9722">
      <c r="T9722" s="50" t="n"/>
    </row>
    <row r="9723">
      <c r="T9723" s="50" t="n"/>
    </row>
    <row r="9724">
      <c r="T9724" s="50" t="n"/>
    </row>
    <row r="9725">
      <c r="T9725" s="50" t="n"/>
    </row>
    <row r="9726">
      <c r="T9726" s="50" t="n"/>
    </row>
    <row r="9727">
      <c r="T9727" s="50" t="n"/>
    </row>
    <row r="9728">
      <c r="T9728" s="50" t="n"/>
    </row>
    <row r="9729">
      <c r="T9729" s="50" t="n"/>
    </row>
    <row r="9730">
      <c r="T9730" s="50" t="n"/>
    </row>
    <row r="9731">
      <c r="T9731" s="50" t="n"/>
    </row>
    <row r="9732">
      <c r="T9732" s="50" t="n"/>
    </row>
    <row r="9733">
      <c r="T9733" s="50" t="n"/>
    </row>
    <row r="9734">
      <c r="T9734" s="50" t="n"/>
    </row>
    <row r="9735">
      <c r="T9735" s="50" t="n"/>
    </row>
    <row r="9736">
      <c r="T9736" s="50" t="n"/>
    </row>
    <row r="9737">
      <c r="T9737" s="50" t="n"/>
    </row>
    <row r="9738">
      <c r="T9738" s="50" t="n"/>
    </row>
    <row r="9739">
      <c r="T9739" s="50" t="n"/>
    </row>
    <row r="9740">
      <c r="T9740" s="50" t="n"/>
    </row>
    <row r="9741">
      <c r="T9741" s="50" t="n"/>
    </row>
    <row r="9742">
      <c r="T9742" s="50" t="n"/>
    </row>
    <row r="9743">
      <c r="T9743" s="50" t="n"/>
    </row>
    <row r="9744">
      <c r="T9744" s="50" t="n"/>
    </row>
    <row r="9745">
      <c r="T9745" s="50" t="n"/>
    </row>
    <row r="9746">
      <c r="T9746" s="50" t="n"/>
    </row>
    <row r="9747">
      <c r="T9747" s="50" t="n"/>
    </row>
    <row r="9748">
      <c r="T9748" s="50" t="n"/>
    </row>
    <row r="9749">
      <c r="T9749" s="50" t="n"/>
    </row>
    <row r="9750">
      <c r="T9750" s="50" t="n"/>
    </row>
    <row r="9751">
      <c r="T9751" s="50" t="n"/>
    </row>
    <row r="9752">
      <c r="T9752" s="50" t="n"/>
    </row>
    <row r="9753">
      <c r="T9753" s="50" t="n"/>
    </row>
    <row r="9754">
      <c r="T9754" s="50" t="n"/>
    </row>
    <row r="9755">
      <c r="T9755" s="50" t="n"/>
    </row>
    <row r="9756">
      <c r="T9756" s="50" t="n"/>
    </row>
    <row r="9757">
      <c r="T9757" s="50" t="n"/>
    </row>
    <row r="9758">
      <c r="T9758" s="50" t="n"/>
    </row>
    <row r="9759">
      <c r="T9759" s="50" t="n"/>
    </row>
    <row r="9760">
      <c r="T9760" s="50" t="n"/>
    </row>
    <row r="9761">
      <c r="T9761" s="50" t="n"/>
    </row>
    <row r="9762">
      <c r="T9762" s="50" t="n"/>
    </row>
    <row r="9763">
      <c r="T9763" s="50" t="n"/>
    </row>
    <row r="9764">
      <c r="T9764" s="50" t="n"/>
    </row>
    <row r="9765">
      <c r="T9765" s="50" t="n"/>
    </row>
    <row r="9766">
      <c r="T9766" s="50" t="n"/>
    </row>
    <row r="9767">
      <c r="T9767" s="50" t="n"/>
    </row>
    <row r="9768">
      <c r="T9768" s="50" t="n"/>
    </row>
    <row r="9769">
      <c r="T9769" s="50" t="n"/>
    </row>
    <row r="9770">
      <c r="T9770" s="50" t="n"/>
    </row>
    <row r="9771">
      <c r="T9771" s="50" t="n"/>
    </row>
    <row r="9772">
      <c r="T9772" s="50" t="n"/>
    </row>
    <row r="9773">
      <c r="T9773" s="50" t="n"/>
    </row>
    <row r="9774">
      <c r="T9774" s="50" t="n"/>
    </row>
    <row r="9775">
      <c r="T9775" s="50" t="n"/>
    </row>
    <row r="9776">
      <c r="T9776" s="50" t="n"/>
    </row>
    <row r="9777">
      <c r="T9777" s="50" t="n"/>
    </row>
    <row r="9778">
      <c r="T9778" s="50" t="n"/>
    </row>
    <row r="9779">
      <c r="T9779" s="50" t="n"/>
    </row>
    <row r="9780">
      <c r="T9780" s="50" t="n"/>
    </row>
    <row r="9781">
      <c r="T9781" s="50" t="n"/>
    </row>
    <row r="9782">
      <c r="T9782" s="50" t="n"/>
    </row>
    <row r="9783">
      <c r="T9783" s="50" t="n"/>
    </row>
    <row r="9784">
      <c r="T9784" s="50" t="n"/>
    </row>
    <row r="9785">
      <c r="T9785" s="50" t="n"/>
    </row>
    <row r="9786">
      <c r="T9786" s="50" t="n"/>
    </row>
    <row r="9787">
      <c r="T9787" s="50" t="n"/>
    </row>
    <row r="9788">
      <c r="T9788" s="50" t="n"/>
    </row>
    <row r="9789">
      <c r="T9789" s="50" t="n"/>
    </row>
    <row r="9790">
      <c r="T9790" s="50" t="n"/>
    </row>
    <row r="9791">
      <c r="T9791" s="50" t="n"/>
    </row>
    <row r="9792">
      <c r="T9792" s="50" t="n"/>
    </row>
    <row r="9793">
      <c r="T9793" s="50" t="n"/>
    </row>
    <row r="9794">
      <c r="T9794" s="50" t="n"/>
    </row>
    <row r="9795">
      <c r="T9795" s="50" t="n"/>
    </row>
    <row r="9796">
      <c r="T9796" s="50" t="n"/>
    </row>
    <row r="9797">
      <c r="T9797" s="50" t="n"/>
    </row>
    <row r="9798">
      <c r="T9798" s="50" t="n"/>
    </row>
    <row r="9799">
      <c r="T9799" s="50" t="n"/>
    </row>
    <row r="9800">
      <c r="T9800" s="50" t="n"/>
    </row>
    <row r="9801">
      <c r="T9801" s="50" t="n"/>
    </row>
    <row r="9802">
      <c r="T9802" s="50" t="n"/>
    </row>
    <row r="9803">
      <c r="T9803" s="50" t="n"/>
    </row>
    <row r="9804">
      <c r="T9804" s="50" t="n"/>
    </row>
    <row r="9805">
      <c r="T9805" s="50" t="n"/>
    </row>
    <row r="9806">
      <c r="T9806" s="50" t="n"/>
    </row>
    <row r="9807">
      <c r="T9807" s="50" t="n"/>
    </row>
    <row r="9808">
      <c r="T9808" s="50" t="n"/>
    </row>
    <row r="9809">
      <c r="T9809" s="50" t="n"/>
    </row>
    <row r="9810">
      <c r="T9810" s="50" t="n"/>
    </row>
    <row r="9811">
      <c r="T9811" s="50" t="n"/>
    </row>
    <row r="9812">
      <c r="T9812" s="50" t="n"/>
    </row>
    <row r="9813">
      <c r="T9813" s="50" t="n"/>
    </row>
    <row r="9814">
      <c r="T9814" s="50" t="n"/>
    </row>
    <row r="9815">
      <c r="T9815" s="50" t="n"/>
    </row>
    <row r="9816">
      <c r="T9816" s="50" t="n"/>
    </row>
    <row r="9817">
      <c r="T9817" s="50" t="n"/>
    </row>
    <row r="9818">
      <c r="T9818" s="50" t="n"/>
    </row>
    <row r="9819">
      <c r="T9819" s="50" t="n"/>
    </row>
    <row r="9820">
      <c r="T9820" s="50" t="n"/>
    </row>
    <row r="9821">
      <c r="T9821" s="50" t="n"/>
    </row>
    <row r="9822">
      <c r="T9822" s="50" t="n"/>
    </row>
    <row r="9823">
      <c r="T9823" s="50" t="n"/>
    </row>
    <row r="9824">
      <c r="T9824" s="50" t="n"/>
    </row>
    <row r="9825">
      <c r="T9825" s="50" t="n"/>
    </row>
    <row r="9826">
      <c r="T9826" s="50" t="n"/>
    </row>
    <row r="9827">
      <c r="T9827" s="50" t="n"/>
    </row>
    <row r="9828">
      <c r="T9828" s="50" t="n"/>
    </row>
    <row r="9829">
      <c r="T9829" s="50" t="n"/>
    </row>
    <row r="9830">
      <c r="T9830" s="50" t="n"/>
    </row>
    <row r="9831">
      <c r="T9831" s="50" t="n"/>
    </row>
    <row r="9832">
      <c r="T9832" s="50" t="n"/>
    </row>
    <row r="9833">
      <c r="T9833" s="50" t="n"/>
    </row>
    <row r="9834">
      <c r="T9834" s="50" t="n"/>
    </row>
    <row r="9835">
      <c r="T9835" s="50" t="n"/>
    </row>
    <row r="9836">
      <c r="T9836" s="50" t="n"/>
    </row>
    <row r="9837">
      <c r="T9837" s="50" t="n"/>
    </row>
    <row r="9838">
      <c r="T9838" s="50" t="n"/>
    </row>
    <row r="9839">
      <c r="T9839" s="50" t="n"/>
    </row>
    <row r="9840">
      <c r="T9840" s="50" t="n"/>
    </row>
    <row r="9841">
      <c r="T9841" s="50" t="n"/>
    </row>
    <row r="9842">
      <c r="T9842" s="50" t="n"/>
    </row>
    <row r="9843">
      <c r="T9843" s="50" t="n"/>
    </row>
    <row r="9844">
      <c r="T9844" s="50" t="n"/>
    </row>
    <row r="9845">
      <c r="T9845" s="50" t="n"/>
    </row>
    <row r="9846">
      <c r="T9846" s="50" t="n"/>
    </row>
    <row r="9847">
      <c r="T9847" s="50" t="n"/>
    </row>
    <row r="9848">
      <c r="T9848" s="50" t="n"/>
    </row>
    <row r="9849">
      <c r="T9849" s="50" t="n"/>
    </row>
    <row r="9850">
      <c r="T9850" s="50" t="n"/>
    </row>
    <row r="9851">
      <c r="T9851" s="50" t="n"/>
    </row>
    <row r="9852">
      <c r="T9852" s="50" t="n"/>
    </row>
    <row r="9853">
      <c r="T9853" s="50" t="n"/>
    </row>
    <row r="9854">
      <c r="T9854" s="50" t="n"/>
    </row>
    <row r="9855">
      <c r="T9855" s="50" t="n"/>
    </row>
    <row r="9856">
      <c r="T9856" s="50" t="n"/>
    </row>
    <row r="9857">
      <c r="T9857" s="50" t="n"/>
    </row>
    <row r="9858">
      <c r="T9858" s="50" t="n"/>
    </row>
    <row r="9859">
      <c r="T9859" s="50" t="n"/>
    </row>
    <row r="9860">
      <c r="T9860" s="50" t="n"/>
    </row>
    <row r="9861">
      <c r="T9861" s="50" t="n"/>
    </row>
    <row r="9862">
      <c r="T9862" s="50" t="n"/>
    </row>
    <row r="9863">
      <c r="T9863" s="50" t="n"/>
    </row>
    <row r="9864">
      <c r="T9864" s="50" t="n"/>
    </row>
    <row r="9865">
      <c r="T9865" s="50" t="n"/>
    </row>
    <row r="9866">
      <c r="T9866" s="50" t="n"/>
    </row>
    <row r="9867">
      <c r="T9867" s="50" t="n"/>
    </row>
    <row r="9868">
      <c r="T9868" s="50" t="n"/>
    </row>
    <row r="9869">
      <c r="T9869" s="50" t="n"/>
    </row>
    <row r="9870">
      <c r="T9870" s="50" t="n"/>
    </row>
    <row r="9871">
      <c r="T9871" s="50" t="n"/>
    </row>
    <row r="9872">
      <c r="T9872" s="50" t="n"/>
    </row>
    <row r="9873">
      <c r="T9873" s="50" t="n"/>
    </row>
    <row r="9874">
      <c r="T9874" s="50" t="n"/>
    </row>
    <row r="9875">
      <c r="T9875" s="50" t="n"/>
    </row>
    <row r="9876">
      <c r="T9876" s="50" t="n"/>
    </row>
    <row r="9877">
      <c r="T9877" s="50" t="n"/>
    </row>
    <row r="9878">
      <c r="T9878" s="50" t="n"/>
    </row>
    <row r="9879">
      <c r="T9879" s="50" t="n"/>
    </row>
    <row r="9880">
      <c r="T9880" s="50" t="n"/>
    </row>
    <row r="9881">
      <c r="T9881" s="50" t="n"/>
    </row>
    <row r="9882">
      <c r="T9882" s="50" t="n"/>
    </row>
    <row r="9883">
      <c r="T9883" s="50" t="n"/>
    </row>
    <row r="9884">
      <c r="T9884" s="50" t="n"/>
    </row>
    <row r="9885">
      <c r="T9885" s="50" t="n"/>
    </row>
    <row r="9886">
      <c r="T9886" s="50" t="n"/>
    </row>
    <row r="9887">
      <c r="T9887" s="50" t="n"/>
    </row>
    <row r="9888">
      <c r="T9888" s="50" t="n"/>
    </row>
    <row r="9889">
      <c r="T9889" s="50" t="n"/>
    </row>
    <row r="9890">
      <c r="T9890" s="50" t="n"/>
    </row>
    <row r="9891">
      <c r="T9891" s="50" t="n"/>
    </row>
    <row r="9892">
      <c r="T9892" s="50" t="n"/>
    </row>
    <row r="9893">
      <c r="T9893" s="50" t="n"/>
    </row>
    <row r="9894">
      <c r="T9894" s="50" t="n"/>
    </row>
    <row r="9895">
      <c r="T9895" s="50" t="n"/>
    </row>
    <row r="9896">
      <c r="T9896" s="50" t="n"/>
    </row>
    <row r="9897">
      <c r="T9897" s="50" t="n"/>
    </row>
    <row r="9898">
      <c r="T9898" s="50" t="n"/>
    </row>
    <row r="9899">
      <c r="T9899" s="50" t="n"/>
    </row>
    <row r="9900">
      <c r="T9900" s="50" t="n"/>
    </row>
    <row r="9901">
      <c r="T9901" s="50" t="n"/>
    </row>
    <row r="9902">
      <c r="T9902" s="50" t="n"/>
    </row>
    <row r="9903">
      <c r="T9903" s="50" t="n"/>
    </row>
    <row r="9904">
      <c r="T9904" s="50" t="n"/>
    </row>
    <row r="9905">
      <c r="T9905" s="50" t="n"/>
    </row>
    <row r="9906">
      <c r="T9906" s="50" t="n"/>
    </row>
    <row r="9907">
      <c r="T9907" s="50" t="n"/>
    </row>
    <row r="9908">
      <c r="T9908" s="50" t="n"/>
    </row>
    <row r="9909">
      <c r="T9909" s="50" t="n"/>
    </row>
    <row r="9910">
      <c r="T9910" s="50" t="n"/>
    </row>
    <row r="9911">
      <c r="T9911" s="50" t="n"/>
    </row>
    <row r="9912">
      <c r="T9912" s="50" t="n"/>
    </row>
    <row r="9913">
      <c r="T9913" s="50" t="n"/>
    </row>
    <row r="9914">
      <c r="T9914" s="50" t="n"/>
    </row>
    <row r="9915">
      <c r="T9915" s="50" t="n"/>
    </row>
    <row r="9916">
      <c r="T9916" s="50" t="n"/>
    </row>
    <row r="9917">
      <c r="T9917" s="50" t="n"/>
    </row>
    <row r="9918">
      <c r="T9918" s="50" t="n"/>
    </row>
    <row r="9919">
      <c r="T9919" s="50" t="n"/>
    </row>
    <row r="9920">
      <c r="T9920" s="50" t="n"/>
    </row>
    <row r="9921">
      <c r="T9921" s="50" t="n"/>
    </row>
    <row r="9922">
      <c r="T9922" s="50" t="n"/>
    </row>
    <row r="9923">
      <c r="T9923" s="50" t="n"/>
    </row>
    <row r="9924">
      <c r="T9924" s="50" t="n"/>
    </row>
    <row r="9925">
      <c r="T9925" s="50" t="n"/>
    </row>
    <row r="9926">
      <c r="T9926" s="50" t="n"/>
    </row>
    <row r="9927">
      <c r="T9927" s="50" t="n"/>
    </row>
    <row r="9928">
      <c r="T9928" s="50" t="n"/>
    </row>
    <row r="9929">
      <c r="T9929" s="50" t="n"/>
    </row>
    <row r="9930">
      <c r="T9930" s="50" t="n"/>
    </row>
    <row r="9931">
      <c r="T9931" s="50" t="n"/>
    </row>
    <row r="9932">
      <c r="T9932" s="50" t="n"/>
    </row>
    <row r="9933">
      <c r="T9933" s="50" t="n"/>
    </row>
    <row r="9934">
      <c r="T9934" s="50" t="n"/>
    </row>
    <row r="9935">
      <c r="T9935" s="50" t="n"/>
    </row>
    <row r="9936">
      <c r="T9936" s="50" t="n"/>
    </row>
    <row r="9937">
      <c r="T9937" s="50" t="n"/>
    </row>
    <row r="9938">
      <c r="T9938" s="50" t="n"/>
    </row>
    <row r="9939">
      <c r="T9939" s="50" t="n"/>
    </row>
    <row r="9940">
      <c r="T9940" s="50" t="n"/>
    </row>
    <row r="9941">
      <c r="T9941" s="50" t="n"/>
    </row>
    <row r="9942">
      <c r="T9942" s="50" t="n"/>
    </row>
    <row r="9943">
      <c r="T9943" s="50" t="n"/>
    </row>
    <row r="9944">
      <c r="T9944" s="50" t="n"/>
    </row>
    <row r="9945">
      <c r="T9945" s="50" t="n"/>
    </row>
    <row r="9946">
      <c r="T9946" s="50" t="n"/>
    </row>
    <row r="9947">
      <c r="T9947" s="50" t="n"/>
    </row>
    <row r="9948">
      <c r="T9948" s="50" t="n"/>
    </row>
    <row r="9949">
      <c r="T9949" s="50" t="n"/>
    </row>
    <row r="9950">
      <c r="T9950" s="50" t="n"/>
    </row>
    <row r="9951">
      <c r="T9951" s="50" t="n"/>
    </row>
    <row r="9952">
      <c r="T9952" s="50" t="n"/>
    </row>
    <row r="9953">
      <c r="T9953" s="50" t="n"/>
    </row>
    <row r="9954">
      <c r="T9954" s="50" t="n"/>
    </row>
    <row r="9955">
      <c r="T9955" s="50" t="n"/>
    </row>
    <row r="9956">
      <c r="T9956" s="50" t="n"/>
    </row>
    <row r="9957">
      <c r="T9957" s="50" t="n"/>
    </row>
    <row r="9958">
      <c r="T9958" s="50" t="n"/>
    </row>
    <row r="9959">
      <c r="T9959" s="50" t="n"/>
    </row>
    <row r="9960">
      <c r="T9960" s="50" t="n"/>
    </row>
    <row r="9961">
      <c r="T9961" s="50" t="n"/>
    </row>
    <row r="9962">
      <c r="T9962" s="50" t="n"/>
    </row>
    <row r="9963">
      <c r="T9963" s="50" t="n"/>
    </row>
    <row r="9964">
      <c r="T9964" s="50" t="n"/>
    </row>
    <row r="9965">
      <c r="T9965" s="50" t="n"/>
    </row>
    <row r="9966">
      <c r="T9966" s="50" t="n"/>
    </row>
    <row r="9967">
      <c r="T9967" s="50" t="n"/>
    </row>
    <row r="9968">
      <c r="T9968" s="50" t="n"/>
    </row>
    <row r="9969">
      <c r="T9969" s="50" t="n"/>
    </row>
    <row r="9970">
      <c r="T9970" s="50" t="n"/>
    </row>
    <row r="9971">
      <c r="T9971" s="50" t="n"/>
    </row>
    <row r="9972">
      <c r="T9972" s="50" t="n"/>
    </row>
    <row r="9973">
      <c r="T9973" s="50" t="n"/>
    </row>
    <row r="9974">
      <c r="T9974" s="50" t="n"/>
    </row>
    <row r="9975">
      <c r="T9975" s="50" t="n"/>
    </row>
    <row r="9976">
      <c r="T9976" s="50" t="n"/>
    </row>
    <row r="9977">
      <c r="T9977" s="50" t="n"/>
    </row>
    <row r="9978">
      <c r="T9978" s="50" t="n"/>
    </row>
    <row r="9979">
      <c r="T9979" s="50" t="n"/>
    </row>
    <row r="9980">
      <c r="T9980" s="50" t="n"/>
    </row>
    <row r="9981">
      <c r="T9981" s="50" t="n"/>
    </row>
    <row r="9982">
      <c r="T9982" s="50" t="n"/>
    </row>
    <row r="9983">
      <c r="T9983" s="50" t="n"/>
    </row>
    <row r="9984">
      <c r="T9984" s="50" t="n"/>
    </row>
    <row r="9985">
      <c r="T9985" s="50" t="n"/>
    </row>
    <row r="9986">
      <c r="T9986" s="50" t="n"/>
    </row>
    <row r="9987">
      <c r="T9987" s="50" t="n"/>
    </row>
    <row r="9988">
      <c r="T9988" s="50" t="n"/>
    </row>
    <row r="9989">
      <c r="T9989" s="50" t="n"/>
    </row>
    <row r="9990">
      <c r="T9990" s="50" t="n"/>
    </row>
    <row r="9991">
      <c r="T9991" s="50" t="n"/>
    </row>
    <row r="9992">
      <c r="T9992" s="50" t="n"/>
    </row>
    <row r="9993">
      <c r="T9993" s="50" t="n"/>
    </row>
    <row r="9994">
      <c r="T9994" s="50" t="n"/>
    </row>
    <row r="9995">
      <c r="T9995" s="50" t="n"/>
    </row>
    <row r="9996">
      <c r="T9996" s="50" t="n"/>
    </row>
    <row r="9997">
      <c r="T9997" s="50" t="n"/>
    </row>
    <row r="9998">
      <c r="T9998" s="50" t="n"/>
    </row>
    <row r="9999">
      <c r="T9999" s="50" t="n"/>
    </row>
    <row r="10000">
      <c r="T10000" s="50" t="n"/>
    </row>
    <row r="10001">
      <c r="T10001" s="50" t="n"/>
    </row>
    <row r="10002">
      <c r="T10002" s="50" t="n"/>
    </row>
    <row r="10003">
      <c r="T10003" s="50" t="n"/>
    </row>
    <row r="10004">
      <c r="T10004" s="50" t="n"/>
    </row>
    <row r="10005">
      <c r="T10005" s="50" t="n"/>
    </row>
    <row r="10006">
      <c r="T10006" s="50" t="n"/>
    </row>
    <row r="10007">
      <c r="T10007" s="50" t="n"/>
    </row>
    <row r="10008">
      <c r="T10008" s="50" t="n"/>
    </row>
    <row r="10009">
      <c r="T10009" s="50" t="n"/>
    </row>
    <row r="10010">
      <c r="T10010" s="50" t="n"/>
    </row>
    <row r="10011">
      <c r="T10011" s="50" t="n"/>
    </row>
    <row r="10012">
      <c r="T10012" s="50" t="n"/>
    </row>
    <row r="10013">
      <c r="T10013" s="50" t="n"/>
    </row>
    <row r="10014">
      <c r="T10014" s="50" t="n"/>
    </row>
    <row r="10015">
      <c r="T10015" s="50" t="n"/>
    </row>
    <row r="10016">
      <c r="T10016" s="50" t="n"/>
    </row>
    <row r="10017">
      <c r="T10017" s="50" t="n"/>
    </row>
    <row r="10018">
      <c r="T10018" s="50" t="n"/>
    </row>
    <row r="10019">
      <c r="T10019" s="50" t="n"/>
    </row>
    <row r="10020">
      <c r="T10020" s="50" t="n"/>
    </row>
    <row r="10021">
      <c r="T10021" s="50" t="n"/>
    </row>
    <row r="10022">
      <c r="T10022" s="50" t="n"/>
    </row>
    <row r="10023">
      <c r="T10023" s="50" t="n"/>
    </row>
    <row r="10024">
      <c r="T10024" s="50" t="n"/>
    </row>
    <row r="10025">
      <c r="T10025" s="50" t="n"/>
    </row>
    <row r="10026">
      <c r="T10026" s="50" t="n"/>
    </row>
    <row r="10027">
      <c r="T10027" s="50" t="n"/>
    </row>
    <row r="10028">
      <c r="T10028" s="50" t="n"/>
    </row>
    <row r="10029">
      <c r="T10029" s="50" t="n"/>
    </row>
    <row r="10030">
      <c r="T10030" s="50" t="n"/>
    </row>
    <row r="10031">
      <c r="T10031" s="50" t="n"/>
    </row>
    <row r="10032">
      <c r="T10032" s="50" t="n"/>
    </row>
    <row r="10033">
      <c r="T10033" s="50" t="n"/>
    </row>
    <row r="10034">
      <c r="T10034" s="50" t="n"/>
    </row>
    <row r="10035">
      <c r="T10035" s="50" t="n"/>
    </row>
    <row r="10036">
      <c r="T10036" s="50" t="n"/>
    </row>
    <row r="10037">
      <c r="T10037" s="50" t="n"/>
    </row>
    <row r="10038">
      <c r="T10038" s="50" t="n"/>
    </row>
    <row r="10039">
      <c r="T10039" s="50" t="n"/>
    </row>
    <row r="10040">
      <c r="T10040" s="50" t="n"/>
    </row>
    <row r="10041">
      <c r="T10041" s="50" t="n"/>
    </row>
    <row r="10042">
      <c r="T10042" s="50" t="n"/>
    </row>
    <row r="10043">
      <c r="T10043" s="50" t="n"/>
    </row>
    <row r="10044">
      <c r="T10044" s="50" t="n"/>
    </row>
    <row r="10045">
      <c r="T10045" s="50" t="n"/>
    </row>
    <row r="10046">
      <c r="T10046" s="50" t="n"/>
    </row>
    <row r="10047">
      <c r="T10047" s="50" t="n"/>
    </row>
    <row r="10048">
      <c r="T10048" s="50" t="n"/>
    </row>
    <row r="10049">
      <c r="T10049" s="50" t="n"/>
    </row>
    <row r="10050">
      <c r="T10050" s="50" t="n"/>
    </row>
    <row r="10051">
      <c r="T10051" s="50" t="n"/>
    </row>
    <row r="10052">
      <c r="T10052" s="50" t="n"/>
    </row>
    <row r="10053">
      <c r="T10053" s="50" t="n"/>
    </row>
    <row r="10054">
      <c r="T10054" s="50" t="n"/>
    </row>
    <row r="10055">
      <c r="T10055" s="50" t="n"/>
    </row>
    <row r="10056">
      <c r="T10056" s="50" t="n"/>
    </row>
    <row r="10057">
      <c r="T10057" s="50" t="n"/>
    </row>
    <row r="10058">
      <c r="T10058" s="50" t="n"/>
    </row>
    <row r="10059">
      <c r="T10059" s="50" t="n"/>
    </row>
    <row r="10060">
      <c r="T10060" s="50" t="n"/>
    </row>
    <row r="10061">
      <c r="T10061" s="50" t="n"/>
    </row>
    <row r="10062">
      <c r="T10062" s="50" t="n"/>
    </row>
    <row r="10063">
      <c r="T10063" s="50" t="n"/>
    </row>
    <row r="10064">
      <c r="T10064" s="50" t="n"/>
    </row>
    <row r="10065">
      <c r="T10065" s="50" t="n"/>
    </row>
    <row r="10066">
      <c r="T10066" s="50" t="n"/>
    </row>
    <row r="10067">
      <c r="T10067" s="50" t="n"/>
    </row>
    <row r="10068">
      <c r="T10068" s="50" t="n"/>
    </row>
    <row r="10069">
      <c r="T10069" s="50" t="n"/>
    </row>
    <row r="10070">
      <c r="T10070" s="50" t="n"/>
    </row>
    <row r="10071">
      <c r="T10071" s="50" t="n"/>
    </row>
    <row r="10072">
      <c r="T10072" s="50" t="n"/>
    </row>
    <row r="10073">
      <c r="T10073" s="50" t="n"/>
    </row>
    <row r="10074">
      <c r="T10074" s="50" t="n"/>
    </row>
    <row r="10075">
      <c r="T10075" s="50" t="n"/>
    </row>
    <row r="10076">
      <c r="T10076" s="50" t="n"/>
    </row>
    <row r="10077">
      <c r="T10077" s="50" t="n"/>
    </row>
    <row r="10078">
      <c r="T10078" s="50" t="n"/>
    </row>
    <row r="10079">
      <c r="T10079" s="50" t="n"/>
    </row>
    <row r="10080">
      <c r="T10080" s="50" t="n"/>
    </row>
    <row r="10081">
      <c r="T10081" s="50" t="n"/>
    </row>
    <row r="10082">
      <c r="T10082" s="50" t="n"/>
    </row>
    <row r="10083">
      <c r="T10083" s="50" t="n"/>
    </row>
    <row r="10084">
      <c r="T10084" s="50" t="n"/>
    </row>
    <row r="10085">
      <c r="T10085" s="50" t="n"/>
    </row>
    <row r="10086">
      <c r="T10086" s="50" t="n"/>
    </row>
    <row r="10087">
      <c r="T10087" s="50" t="n"/>
    </row>
    <row r="10088">
      <c r="T10088" s="50" t="n"/>
    </row>
    <row r="10089">
      <c r="T10089" s="50" t="n"/>
    </row>
    <row r="10090">
      <c r="T10090" s="50" t="n"/>
    </row>
    <row r="10091">
      <c r="T10091" s="50" t="n"/>
    </row>
    <row r="10092">
      <c r="T10092" s="50" t="n"/>
    </row>
    <row r="10093">
      <c r="T10093" s="50" t="n"/>
    </row>
    <row r="10094">
      <c r="T10094" s="50" t="n"/>
    </row>
    <row r="10095">
      <c r="T10095" s="50" t="n"/>
    </row>
    <row r="10096">
      <c r="T10096" s="50" t="n"/>
    </row>
    <row r="10097">
      <c r="T10097" s="50" t="n"/>
    </row>
    <row r="10098">
      <c r="T10098" s="50" t="n"/>
    </row>
    <row r="10099">
      <c r="T10099" s="50" t="n"/>
    </row>
    <row r="10100">
      <c r="T10100" s="50" t="n"/>
    </row>
    <row r="10101">
      <c r="T10101" s="50" t="n"/>
    </row>
    <row r="10102">
      <c r="T10102" s="50" t="n"/>
    </row>
    <row r="10103">
      <c r="T10103" s="50" t="n"/>
    </row>
    <row r="10104">
      <c r="T10104" s="50" t="n"/>
    </row>
    <row r="10105">
      <c r="T10105" s="50" t="n"/>
    </row>
    <row r="10106">
      <c r="T10106" s="50" t="n"/>
    </row>
    <row r="10107">
      <c r="T10107" s="50" t="n"/>
    </row>
    <row r="10108">
      <c r="T10108" s="50" t="n"/>
    </row>
    <row r="10109">
      <c r="T10109" s="50" t="n"/>
    </row>
    <row r="10110">
      <c r="T10110" s="50" t="n"/>
    </row>
    <row r="10111">
      <c r="T10111" s="50" t="n"/>
    </row>
    <row r="10112">
      <c r="T10112" s="50" t="n"/>
    </row>
    <row r="10113">
      <c r="T10113" s="50" t="n"/>
    </row>
    <row r="10114">
      <c r="T10114" s="50" t="n"/>
    </row>
    <row r="10115">
      <c r="T10115" s="50" t="n"/>
    </row>
    <row r="10116">
      <c r="T10116" s="50" t="n"/>
    </row>
    <row r="10117">
      <c r="T10117" s="50" t="n"/>
    </row>
    <row r="10118">
      <c r="T10118" s="50" t="n"/>
    </row>
    <row r="10119">
      <c r="T10119" s="50" t="n"/>
    </row>
    <row r="10120">
      <c r="T10120" s="50" t="n"/>
    </row>
    <row r="10121">
      <c r="T10121" s="50" t="n"/>
    </row>
    <row r="10122">
      <c r="T10122" s="50" t="n"/>
    </row>
    <row r="10123">
      <c r="T10123" s="50" t="n"/>
    </row>
    <row r="10124">
      <c r="T10124" s="50" t="n"/>
    </row>
    <row r="10125">
      <c r="T10125" s="50" t="n"/>
    </row>
    <row r="10126">
      <c r="T10126" s="50" t="n"/>
    </row>
    <row r="10127">
      <c r="T10127" s="50" t="n"/>
    </row>
    <row r="10128">
      <c r="T10128" s="50" t="n"/>
    </row>
    <row r="10129">
      <c r="T10129" s="50" t="n"/>
    </row>
    <row r="10130">
      <c r="T10130" s="50" t="n"/>
    </row>
    <row r="10131">
      <c r="T10131" s="50" t="n"/>
    </row>
    <row r="10132">
      <c r="T10132" s="50" t="n"/>
    </row>
    <row r="10133">
      <c r="T10133" s="50" t="n"/>
    </row>
    <row r="10134">
      <c r="T10134" s="50" t="n"/>
    </row>
    <row r="10135">
      <c r="T10135" s="50" t="n"/>
    </row>
    <row r="10136">
      <c r="T10136" s="50" t="n"/>
    </row>
    <row r="10137">
      <c r="T10137" s="50" t="n"/>
    </row>
    <row r="10138">
      <c r="T10138" s="50" t="n"/>
    </row>
    <row r="10139">
      <c r="T10139" s="50" t="n"/>
    </row>
    <row r="10140">
      <c r="T10140" s="50" t="n"/>
    </row>
    <row r="10141">
      <c r="T10141" s="50" t="n"/>
    </row>
    <row r="10142">
      <c r="T10142" s="50" t="n"/>
    </row>
    <row r="10143">
      <c r="T10143" s="50" t="n"/>
    </row>
    <row r="10144">
      <c r="T10144" s="50" t="n"/>
    </row>
    <row r="10145">
      <c r="T10145" s="50" t="n"/>
    </row>
    <row r="10146">
      <c r="T10146" s="50" t="n"/>
    </row>
    <row r="10147">
      <c r="T10147" s="50" t="n"/>
    </row>
    <row r="10148">
      <c r="T10148" s="50" t="n"/>
    </row>
    <row r="10149">
      <c r="T10149" s="50" t="n"/>
    </row>
    <row r="10150">
      <c r="T10150" s="50" t="n"/>
    </row>
    <row r="10151">
      <c r="T10151" s="50" t="n"/>
    </row>
    <row r="10152">
      <c r="T10152" s="50" t="n"/>
    </row>
    <row r="10153">
      <c r="T10153" s="50" t="n"/>
    </row>
    <row r="10154">
      <c r="T10154" s="50" t="n"/>
    </row>
    <row r="10155">
      <c r="T10155" s="50" t="n"/>
    </row>
    <row r="10156">
      <c r="T10156" s="50" t="n"/>
    </row>
    <row r="10157">
      <c r="T10157" s="50" t="n"/>
    </row>
    <row r="10158">
      <c r="T10158" s="50" t="n"/>
    </row>
    <row r="10159">
      <c r="T10159" s="50" t="n"/>
    </row>
    <row r="10160">
      <c r="T10160" s="50" t="n"/>
    </row>
    <row r="10161">
      <c r="T10161" s="50" t="n"/>
    </row>
    <row r="10162">
      <c r="T10162" s="50" t="n"/>
    </row>
    <row r="10163">
      <c r="T10163" s="50" t="n"/>
    </row>
    <row r="10164">
      <c r="T10164" s="50" t="n"/>
    </row>
    <row r="10165">
      <c r="T10165" s="50" t="n"/>
    </row>
    <row r="10166">
      <c r="T10166" s="50" t="n"/>
    </row>
    <row r="10167">
      <c r="T10167" s="50" t="n"/>
    </row>
    <row r="10168">
      <c r="T10168" s="50" t="n"/>
    </row>
    <row r="10169">
      <c r="T10169" s="50" t="n"/>
    </row>
    <row r="10170">
      <c r="T10170" s="50" t="n"/>
    </row>
    <row r="10171">
      <c r="T10171" s="50" t="n"/>
    </row>
    <row r="10172">
      <c r="T10172" s="50" t="n"/>
    </row>
    <row r="10173">
      <c r="T10173" s="50" t="n"/>
    </row>
    <row r="10174">
      <c r="T10174" s="50" t="n"/>
    </row>
    <row r="10175">
      <c r="T10175" s="50" t="n"/>
    </row>
    <row r="10176">
      <c r="T10176" s="50" t="n"/>
    </row>
    <row r="10177">
      <c r="T10177" s="50" t="n"/>
    </row>
    <row r="10178">
      <c r="T10178" s="50" t="n"/>
    </row>
    <row r="10179">
      <c r="T10179" s="50" t="n"/>
    </row>
    <row r="10180">
      <c r="T10180" s="50" t="n"/>
    </row>
    <row r="10181">
      <c r="T10181" s="50" t="n"/>
    </row>
    <row r="10182">
      <c r="T10182" s="50" t="n"/>
    </row>
    <row r="10183">
      <c r="T10183" s="50" t="n"/>
    </row>
    <row r="10184">
      <c r="T10184" s="50" t="n"/>
    </row>
    <row r="10185">
      <c r="T10185" s="50" t="n"/>
    </row>
    <row r="10186">
      <c r="T10186" s="50" t="n"/>
    </row>
    <row r="10187">
      <c r="T10187" s="50" t="n"/>
    </row>
    <row r="10188">
      <c r="T10188" s="50" t="n"/>
    </row>
    <row r="10189">
      <c r="T10189" s="50" t="n"/>
    </row>
    <row r="10190">
      <c r="T10190" s="50" t="n"/>
    </row>
    <row r="10191">
      <c r="T10191" s="50" t="n"/>
    </row>
    <row r="10192">
      <c r="T10192" s="50" t="n"/>
    </row>
    <row r="10193">
      <c r="T10193" s="50" t="n"/>
    </row>
    <row r="10194">
      <c r="T10194" s="50" t="n"/>
    </row>
    <row r="10195">
      <c r="T10195" s="50" t="n"/>
    </row>
    <row r="10196">
      <c r="T10196" s="50" t="n"/>
    </row>
    <row r="10197">
      <c r="T10197" s="50" t="n"/>
    </row>
    <row r="10198">
      <c r="T10198" s="50" t="n"/>
    </row>
    <row r="10199">
      <c r="T10199" s="50" t="n"/>
    </row>
    <row r="10200">
      <c r="T10200" s="50" t="n"/>
    </row>
    <row r="10201">
      <c r="T10201" s="50" t="n"/>
    </row>
    <row r="10202">
      <c r="T10202" s="50" t="n"/>
    </row>
    <row r="10203">
      <c r="T10203" s="50" t="n"/>
    </row>
    <row r="10204">
      <c r="T10204" s="50" t="n"/>
    </row>
    <row r="10205">
      <c r="T10205" s="50" t="n"/>
    </row>
    <row r="10206">
      <c r="T10206" s="50" t="n"/>
    </row>
    <row r="10207">
      <c r="T10207" s="50" t="n"/>
    </row>
    <row r="10208">
      <c r="T10208" s="50" t="n"/>
    </row>
    <row r="10209">
      <c r="T10209" s="50" t="n"/>
    </row>
    <row r="10210">
      <c r="T10210" s="50" t="n"/>
    </row>
    <row r="10211">
      <c r="T10211" s="50" t="n"/>
    </row>
    <row r="10212">
      <c r="T10212" s="50" t="n"/>
    </row>
    <row r="10213">
      <c r="T10213" s="50" t="n"/>
    </row>
    <row r="10214">
      <c r="T10214" s="50" t="n"/>
    </row>
    <row r="10215">
      <c r="T10215" s="50" t="n"/>
    </row>
    <row r="10216">
      <c r="T10216" s="50" t="n"/>
    </row>
    <row r="10217">
      <c r="T10217" s="50" t="n"/>
    </row>
    <row r="10218">
      <c r="T10218" s="50" t="n"/>
    </row>
    <row r="10219">
      <c r="T10219" s="50" t="n"/>
    </row>
    <row r="10220">
      <c r="T10220" s="50" t="n"/>
    </row>
    <row r="10221">
      <c r="T10221" s="50" t="n"/>
    </row>
    <row r="10222">
      <c r="T10222" s="50" t="n"/>
    </row>
    <row r="10223">
      <c r="T10223" s="50" t="n"/>
    </row>
    <row r="10224">
      <c r="T10224" s="50" t="n"/>
    </row>
    <row r="10225">
      <c r="T10225" s="50" t="n"/>
    </row>
    <row r="10226">
      <c r="T10226" s="50" t="n"/>
    </row>
    <row r="10227">
      <c r="T10227" s="50" t="n"/>
    </row>
    <row r="10228">
      <c r="T10228" s="50" t="n"/>
    </row>
    <row r="10229">
      <c r="T10229" s="50" t="n"/>
    </row>
    <row r="10230">
      <c r="T10230" s="50" t="n"/>
    </row>
    <row r="10231">
      <c r="T10231" s="50" t="n"/>
    </row>
    <row r="10232">
      <c r="T10232" s="50" t="n"/>
    </row>
    <row r="10233">
      <c r="T10233" s="50" t="n"/>
    </row>
    <row r="10234">
      <c r="T10234" s="50" t="n"/>
    </row>
    <row r="10235">
      <c r="T10235" s="50" t="n"/>
    </row>
    <row r="10236">
      <c r="T10236" s="50" t="n"/>
    </row>
    <row r="10237">
      <c r="T10237" s="50" t="n"/>
    </row>
    <row r="10238">
      <c r="T10238" s="50" t="n"/>
    </row>
    <row r="10239">
      <c r="T10239" s="50" t="n"/>
    </row>
    <row r="10240">
      <c r="T10240" s="50" t="n"/>
    </row>
    <row r="10241">
      <c r="T10241" s="50" t="n"/>
    </row>
    <row r="10242">
      <c r="T10242" s="50" t="n"/>
    </row>
    <row r="10243">
      <c r="T10243" s="50" t="n"/>
    </row>
    <row r="10244">
      <c r="T10244" s="50" t="n"/>
    </row>
    <row r="10245">
      <c r="T10245" s="50" t="n"/>
    </row>
    <row r="10246">
      <c r="T10246" s="50" t="n"/>
    </row>
    <row r="10247">
      <c r="T10247" s="50" t="n"/>
    </row>
    <row r="10248">
      <c r="T10248" s="50" t="n"/>
    </row>
    <row r="10249">
      <c r="T10249" s="50" t="n"/>
    </row>
    <row r="10250">
      <c r="T10250" s="50" t="n"/>
    </row>
    <row r="10251">
      <c r="T10251" s="50" t="n"/>
    </row>
    <row r="10252">
      <c r="T10252" s="50" t="n"/>
    </row>
    <row r="10253">
      <c r="T10253" s="50" t="n"/>
    </row>
    <row r="10254">
      <c r="T10254" s="50" t="n"/>
    </row>
    <row r="10255">
      <c r="T10255" s="50" t="n"/>
    </row>
    <row r="10256">
      <c r="T10256" s="50" t="n"/>
    </row>
    <row r="10257">
      <c r="T10257" s="50" t="n"/>
    </row>
    <row r="10258">
      <c r="T10258" s="50" t="n"/>
    </row>
    <row r="10259">
      <c r="T10259" s="50" t="n"/>
    </row>
    <row r="10260">
      <c r="T10260" s="50" t="n"/>
    </row>
    <row r="10261">
      <c r="T10261" s="50" t="n"/>
    </row>
    <row r="10262">
      <c r="T10262" s="50" t="n"/>
    </row>
    <row r="10263">
      <c r="T10263" s="50" t="n"/>
    </row>
    <row r="10264">
      <c r="T10264" s="50" t="n"/>
    </row>
    <row r="10265">
      <c r="T10265" s="50" t="n"/>
    </row>
    <row r="10266">
      <c r="T10266" s="50" t="n"/>
    </row>
    <row r="10267">
      <c r="T10267" s="50" t="n"/>
    </row>
    <row r="10268">
      <c r="T10268" s="50" t="n"/>
    </row>
    <row r="10269">
      <c r="T10269" s="50" t="n"/>
    </row>
    <row r="10270">
      <c r="T10270" s="50" t="n"/>
    </row>
    <row r="10271">
      <c r="T10271" s="50" t="n"/>
    </row>
    <row r="10272">
      <c r="T10272" s="50" t="n"/>
    </row>
    <row r="10273">
      <c r="T10273" s="50" t="n"/>
    </row>
    <row r="10274">
      <c r="T10274" s="50" t="n"/>
    </row>
    <row r="10275">
      <c r="T10275" s="50" t="n"/>
    </row>
    <row r="10276">
      <c r="T10276" s="50" t="n"/>
    </row>
    <row r="10277">
      <c r="T10277" s="50" t="n"/>
    </row>
    <row r="10278">
      <c r="T10278" s="50" t="n"/>
    </row>
    <row r="10279">
      <c r="T10279" s="50" t="n"/>
    </row>
    <row r="10280">
      <c r="T10280" s="50" t="n"/>
    </row>
    <row r="10281">
      <c r="T10281" s="50" t="n"/>
    </row>
    <row r="10282">
      <c r="T10282" s="50" t="n"/>
    </row>
    <row r="10283">
      <c r="T10283" s="50" t="n"/>
    </row>
    <row r="10284">
      <c r="T10284" s="50" t="n"/>
    </row>
    <row r="10285">
      <c r="T10285" s="50" t="n"/>
    </row>
    <row r="10286">
      <c r="T10286" s="50" t="n"/>
    </row>
    <row r="10287">
      <c r="T10287" s="50" t="n"/>
    </row>
    <row r="10288">
      <c r="T10288" s="50" t="n"/>
    </row>
    <row r="10289">
      <c r="T10289" s="50" t="n"/>
    </row>
    <row r="10290">
      <c r="T10290" s="50" t="n"/>
    </row>
    <row r="10291">
      <c r="T10291" s="50" t="n"/>
    </row>
    <row r="10292">
      <c r="T10292" s="50" t="n"/>
    </row>
    <row r="10293">
      <c r="T10293" s="50" t="n"/>
    </row>
    <row r="10294">
      <c r="T10294" s="50" t="n"/>
    </row>
    <row r="10295">
      <c r="T10295" s="50" t="n"/>
    </row>
    <row r="10296">
      <c r="T10296" s="50" t="n"/>
    </row>
    <row r="10297">
      <c r="T10297" s="50" t="n"/>
    </row>
    <row r="10298">
      <c r="T10298" s="50" t="n"/>
    </row>
    <row r="10299">
      <c r="T10299" s="50" t="n"/>
    </row>
    <row r="10300">
      <c r="T10300" s="50" t="n"/>
    </row>
    <row r="10301">
      <c r="T10301" s="50" t="n"/>
    </row>
    <row r="10302">
      <c r="T10302" s="50" t="n"/>
    </row>
    <row r="10303">
      <c r="T10303" s="50" t="n"/>
    </row>
    <row r="10304">
      <c r="T10304" s="50" t="n"/>
    </row>
    <row r="10305">
      <c r="T10305" s="50" t="n"/>
    </row>
    <row r="10306">
      <c r="T10306" s="50" t="n"/>
    </row>
    <row r="10307">
      <c r="T10307" s="50" t="n"/>
    </row>
    <row r="10308">
      <c r="T10308" s="50" t="n"/>
    </row>
    <row r="10309">
      <c r="T10309" s="50" t="n"/>
    </row>
    <row r="10310">
      <c r="T10310" s="50" t="n"/>
    </row>
    <row r="10311">
      <c r="T10311" s="50" t="n"/>
    </row>
    <row r="10312">
      <c r="T10312" s="50" t="n"/>
    </row>
    <row r="10313">
      <c r="T10313" s="50" t="n"/>
    </row>
    <row r="10314">
      <c r="T10314" s="50" t="n"/>
    </row>
    <row r="10315">
      <c r="T10315" s="50" t="n"/>
    </row>
    <row r="10316">
      <c r="T10316" s="50" t="n"/>
    </row>
    <row r="10317">
      <c r="T10317" s="50" t="n"/>
    </row>
    <row r="10318">
      <c r="T10318" s="50" t="n"/>
    </row>
    <row r="10319">
      <c r="T10319" s="50" t="n"/>
    </row>
    <row r="10320">
      <c r="T10320" s="50" t="n"/>
    </row>
    <row r="10321">
      <c r="T10321" s="50" t="n"/>
    </row>
    <row r="10322">
      <c r="T10322" s="50" t="n"/>
    </row>
    <row r="10323">
      <c r="T10323" s="50" t="n"/>
    </row>
    <row r="10324">
      <c r="T10324" s="50" t="n"/>
    </row>
    <row r="10325">
      <c r="T10325" s="50" t="n"/>
    </row>
    <row r="10326">
      <c r="T10326" s="50" t="n"/>
    </row>
    <row r="10327">
      <c r="T10327" s="50" t="n"/>
    </row>
    <row r="10328">
      <c r="T10328" s="50" t="n"/>
    </row>
    <row r="10329">
      <c r="T10329" s="50" t="n"/>
    </row>
    <row r="10330">
      <c r="T10330" s="50" t="n"/>
    </row>
    <row r="10331">
      <c r="T10331" s="50" t="n"/>
    </row>
    <row r="10332">
      <c r="T10332" s="50" t="n"/>
    </row>
    <row r="10333">
      <c r="T10333" s="50" t="n"/>
    </row>
    <row r="10334">
      <c r="T10334" s="50" t="n"/>
    </row>
    <row r="10335">
      <c r="T10335" s="50" t="n"/>
    </row>
    <row r="10336">
      <c r="T10336" s="50" t="n"/>
    </row>
    <row r="10337">
      <c r="T10337" s="50" t="n"/>
    </row>
    <row r="10338">
      <c r="T10338" s="50" t="n"/>
    </row>
    <row r="10339">
      <c r="T10339" s="50" t="n"/>
    </row>
    <row r="10340">
      <c r="T10340" s="50" t="n"/>
    </row>
    <row r="10341">
      <c r="T10341" s="50" t="n"/>
    </row>
    <row r="10342">
      <c r="T10342" s="50" t="n"/>
    </row>
    <row r="10343">
      <c r="T10343" s="50" t="n"/>
    </row>
    <row r="10344">
      <c r="T10344" s="50" t="n"/>
    </row>
    <row r="10345">
      <c r="T10345" s="50" t="n"/>
    </row>
    <row r="10346">
      <c r="T10346" s="50" t="n"/>
    </row>
    <row r="10347">
      <c r="T10347" s="50" t="n"/>
    </row>
    <row r="10348">
      <c r="T10348" s="50" t="n"/>
    </row>
    <row r="10349">
      <c r="T10349" s="50" t="n"/>
    </row>
    <row r="10350">
      <c r="T10350" s="50" t="n"/>
    </row>
    <row r="10351">
      <c r="T10351" s="50" t="n"/>
    </row>
    <row r="10352">
      <c r="T10352" s="50" t="n"/>
    </row>
    <row r="10353">
      <c r="T10353" s="50" t="n"/>
    </row>
    <row r="10354">
      <c r="T10354" s="50" t="n"/>
    </row>
    <row r="10355">
      <c r="T10355" s="50" t="n"/>
    </row>
    <row r="10356">
      <c r="T10356" s="50" t="n"/>
    </row>
    <row r="10357">
      <c r="T10357" s="50" t="n"/>
    </row>
    <row r="10358">
      <c r="T10358" s="50" t="n"/>
    </row>
    <row r="10359">
      <c r="T10359" s="50" t="n"/>
    </row>
    <row r="10360">
      <c r="T10360" s="50" t="n"/>
    </row>
    <row r="10361">
      <c r="T10361" s="50" t="n"/>
    </row>
    <row r="10362">
      <c r="T10362" s="50" t="n"/>
    </row>
    <row r="10363">
      <c r="T10363" s="50" t="n"/>
    </row>
    <row r="10364">
      <c r="T10364" s="50" t="n"/>
    </row>
    <row r="10365">
      <c r="T10365" s="50" t="n"/>
    </row>
    <row r="10366">
      <c r="T10366" s="50" t="n"/>
    </row>
    <row r="10367">
      <c r="T10367" s="50" t="n"/>
    </row>
    <row r="10368">
      <c r="T10368" s="50" t="n"/>
    </row>
    <row r="10369">
      <c r="T10369" s="50" t="n"/>
    </row>
    <row r="10370">
      <c r="T10370" s="50" t="n"/>
    </row>
    <row r="10371">
      <c r="T10371" s="50" t="n"/>
    </row>
    <row r="10372">
      <c r="T10372" s="50" t="n"/>
    </row>
    <row r="10373">
      <c r="T10373" s="50" t="n"/>
    </row>
    <row r="10374">
      <c r="T10374" s="50" t="n"/>
    </row>
    <row r="10375">
      <c r="T10375" s="50" t="n"/>
    </row>
    <row r="10376">
      <c r="T10376" s="50" t="n"/>
    </row>
    <row r="10377">
      <c r="T10377" s="50" t="n"/>
    </row>
    <row r="10378">
      <c r="T10378" s="50" t="n"/>
    </row>
    <row r="10379">
      <c r="T10379" s="50" t="n"/>
    </row>
    <row r="10380">
      <c r="T10380" s="50" t="n"/>
    </row>
    <row r="10381">
      <c r="T10381" s="50" t="n"/>
    </row>
    <row r="10382">
      <c r="T10382" s="50" t="n"/>
    </row>
    <row r="10383">
      <c r="T10383" s="50" t="n"/>
    </row>
    <row r="10384">
      <c r="T10384" s="50" t="n"/>
    </row>
    <row r="10385">
      <c r="T10385" s="50" t="n"/>
    </row>
    <row r="10386">
      <c r="T10386" s="50" t="n"/>
    </row>
    <row r="10387">
      <c r="T10387" s="50" t="n"/>
    </row>
    <row r="10388">
      <c r="T10388" s="50" t="n"/>
    </row>
    <row r="10389">
      <c r="T10389" s="50" t="n"/>
    </row>
    <row r="10390">
      <c r="T10390" s="50" t="n"/>
    </row>
    <row r="10391">
      <c r="T10391" s="50" t="n"/>
    </row>
    <row r="10392">
      <c r="T10392" s="50" t="n"/>
    </row>
    <row r="10393">
      <c r="T10393" s="50" t="n"/>
    </row>
    <row r="10394">
      <c r="T10394" s="50" t="n"/>
    </row>
    <row r="10395">
      <c r="T10395" s="50" t="n"/>
    </row>
    <row r="10396">
      <c r="T10396" s="50" t="n"/>
    </row>
    <row r="10397">
      <c r="T10397" s="50" t="n"/>
    </row>
    <row r="10398">
      <c r="T10398" s="50" t="n"/>
    </row>
    <row r="10399">
      <c r="T10399" s="50" t="n"/>
    </row>
    <row r="10400">
      <c r="T10400" s="50" t="n"/>
    </row>
    <row r="10401">
      <c r="T10401" s="50" t="n"/>
    </row>
    <row r="10402">
      <c r="T10402" s="50" t="n"/>
    </row>
    <row r="10403">
      <c r="T10403" s="50" t="n"/>
    </row>
    <row r="10404">
      <c r="T10404" s="50" t="n"/>
    </row>
    <row r="10405">
      <c r="T10405" s="50" t="n"/>
    </row>
    <row r="10406">
      <c r="T10406" s="50" t="n"/>
    </row>
    <row r="10407">
      <c r="T10407" s="50" t="n"/>
    </row>
    <row r="10408">
      <c r="T10408" s="50" t="n"/>
    </row>
    <row r="10409">
      <c r="T10409" s="50" t="n"/>
    </row>
    <row r="10410">
      <c r="T10410" s="50" t="n"/>
    </row>
    <row r="10411">
      <c r="T10411" s="50" t="n"/>
    </row>
    <row r="10412">
      <c r="T10412" s="50" t="n"/>
    </row>
    <row r="10413">
      <c r="T10413" s="50" t="n"/>
    </row>
    <row r="10414">
      <c r="T10414" s="50" t="n"/>
    </row>
    <row r="10415">
      <c r="T10415" s="50" t="n"/>
    </row>
    <row r="10416">
      <c r="T10416" s="50" t="n"/>
    </row>
    <row r="10417">
      <c r="T10417" s="50" t="n"/>
    </row>
    <row r="10418">
      <c r="T10418" s="50" t="n"/>
    </row>
    <row r="10419">
      <c r="T10419" s="50" t="n"/>
    </row>
    <row r="10420">
      <c r="T10420" s="50" t="n"/>
    </row>
    <row r="10421">
      <c r="T10421" s="50" t="n"/>
    </row>
    <row r="10422">
      <c r="T10422" s="50" t="n"/>
    </row>
    <row r="10423">
      <c r="T10423" s="50" t="n"/>
    </row>
    <row r="10424">
      <c r="T10424" s="50" t="n"/>
    </row>
    <row r="10425">
      <c r="T10425" s="50" t="n"/>
    </row>
    <row r="10426">
      <c r="T10426" s="50" t="n"/>
    </row>
    <row r="10427">
      <c r="T10427" s="50" t="n"/>
    </row>
    <row r="10428">
      <c r="T10428" s="50" t="n"/>
    </row>
    <row r="10429">
      <c r="T10429" s="50" t="n"/>
    </row>
    <row r="10430">
      <c r="T10430" s="50" t="n"/>
    </row>
    <row r="10431">
      <c r="T10431" s="50" t="n"/>
    </row>
    <row r="10432">
      <c r="T10432" s="50" t="n"/>
    </row>
    <row r="10433">
      <c r="T10433" s="50" t="n"/>
    </row>
    <row r="10434">
      <c r="T10434" s="50" t="n"/>
    </row>
    <row r="10435">
      <c r="T10435" s="50" t="n"/>
    </row>
    <row r="10436">
      <c r="T10436" s="50" t="n"/>
    </row>
    <row r="10437">
      <c r="T10437" s="50" t="n"/>
    </row>
    <row r="10438">
      <c r="T10438" s="50" t="n"/>
    </row>
    <row r="10439">
      <c r="T10439" s="50" t="n"/>
    </row>
    <row r="10440">
      <c r="T10440" s="50" t="n"/>
    </row>
    <row r="10441">
      <c r="T10441" s="50" t="n"/>
    </row>
    <row r="10442">
      <c r="T10442" s="50" t="n"/>
    </row>
    <row r="10443">
      <c r="T10443" s="50" t="n"/>
    </row>
    <row r="10444">
      <c r="T10444" s="50" t="n"/>
    </row>
    <row r="10445">
      <c r="T10445" s="50" t="n"/>
    </row>
    <row r="10446">
      <c r="T10446" s="50" t="n"/>
    </row>
    <row r="10447">
      <c r="T10447" s="50" t="n"/>
    </row>
    <row r="10448">
      <c r="T10448" s="50" t="n"/>
    </row>
    <row r="10449">
      <c r="T10449" s="50" t="n"/>
    </row>
    <row r="10450">
      <c r="T10450" s="50" t="n"/>
    </row>
    <row r="10451">
      <c r="T10451" s="50" t="n"/>
    </row>
    <row r="10452">
      <c r="T10452" s="50" t="n"/>
    </row>
    <row r="10453">
      <c r="T10453" s="50" t="n"/>
    </row>
    <row r="10454">
      <c r="T10454" s="50" t="n"/>
    </row>
    <row r="10455">
      <c r="T10455" s="50" t="n"/>
    </row>
    <row r="10456">
      <c r="T10456" s="50" t="n"/>
    </row>
    <row r="10457">
      <c r="T10457" s="50" t="n"/>
    </row>
    <row r="10458">
      <c r="T10458" s="50" t="n"/>
    </row>
    <row r="10459">
      <c r="T10459" s="50" t="n"/>
    </row>
    <row r="10460">
      <c r="T10460" s="50" t="n"/>
    </row>
    <row r="10461">
      <c r="T10461" s="50" t="n"/>
    </row>
    <row r="10462">
      <c r="T10462" s="50" t="n"/>
    </row>
    <row r="10463">
      <c r="T10463" s="50" t="n"/>
    </row>
    <row r="10464">
      <c r="T10464" s="50" t="n"/>
    </row>
    <row r="10465">
      <c r="T10465" s="50" t="n"/>
    </row>
    <row r="10466">
      <c r="T10466" s="50" t="n"/>
    </row>
    <row r="10467">
      <c r="T10467" s="50" t="n"/>
    </row>
    <row r="10468">
      <c r="T10468" s="50" t="n"/>
    </row>
    <row r="10469">
      <c r="T10469" s="50" t="n"/>
    </row>
    <row r="10470">
      <c r="T10470" s="50" t="n"/>
    </row>
    <row r="10471">
      <c r="T10471" s="50" t="n"/>
    </row>
    <row r="10472">
      <c r="T10472" s="50" t="n"/>
    </row>
    <row r="10473">
      <c r="T10473" s="50" t="n"/>
    </row>
    <row r="10474">
      <c r="T10474" s="50" t="n"/>
    </row>
    <row r="10475">
      <c r="T10475" s="50" t="n"/>
    </row>
    <row r="10476">
      <c r="T10476" s="50" t="n"/>
    </row>
    <row r="10477">
      <c r="T10477" s="50" t="n"/>
    </row>
    <row r="10478">
      <c r="T10478" s="50" t="n"/>
    </row>
    <row r="10479">
      <c r="T10479" s="50" t="n"/>
    </row>
    <row r="10480">
      <c r="T10480" s="50" t="n"/>
    </row>
    <row r="10481">
      <c r="T10481" s="50" t="n"/>
    </row>
    <row r="10482">
      <c r="T10482" s="50" t="n"/>
    </row>
    <row r="10483">
      <c r="T10483" s="50" t="n"/>
    </row>
    <row r="10484">
      <c r="T10484" s="50" t="n"/>
    </row>
    <row r="10485">
      <c r="T10485" s="50" t="n"/>
    </row>
    <row r="10486">
      <c r="T10486" s="50" t="n"/>
    </row>
    <row r="10487">
      <c r="T10487" s="50" t="n"/>
    </row>
    <row r="10488">
      <c r="T10488" s="50" t="n"/>
    </row>
    <row r="10489">
      <c r="T10489" s="50" t="n"/>
    </row>
    <row r="10490">
      <c r="T10490" s="50" t="n"/>
    </row>
    <row r="10491">
      <c r="T10491" s="50" t="n"/>
    </row>
    <row r="10492">
      <c r="T10492" s="50" t="n"/>
    </row>
    <row r="10493">
      <c r="T10493" s="50" t="n"/>
    </row>
    <row r="10494">
      <c r="T10494" s="50" t="n"/>
    </row>
    <row r="10495">
      <c r="T10495" s="50" t="n"/>
    </row>
    <row r="10496">
      <c r="T10496" s="50" t="n"/>
    </row>
    <row r="10497">
      <c r="T10497" s="50" t="n"/>
    </row>
    <row r="10498">
      <c r="T10498" s="50" t="n"/>
    </row>
    <row r="10499">
      <c r="T10499" s="50" t="n"/>
    </row>
    <row r="10500">
      <c r="T10500" s="50" t="n"/>
    </row>
    <row r="10501">
      <c r="T10501" s="50" t="n"/>
    </row>
    <row r="10502">
      <c r="T10502" s="50" t="n"/>
    </row>
    <row r="10503">
      <c r="T10503" s="50" t="n"/>
    </row>
    <row r="10504">
      <c r="T10504" s="50" t="n"/>
    </row>
    <row r="10505">
      <c r="T10505" s="50" t="n"/>
    </row>
    <row r="10506">
      <c r="T10506" s="50" t="n"/>
    </row>
    <row r="10507">
      <c r="T10507" s="50" t="n"/>
    </row>
    <row r="10508">
      <c r="T10508" s="50" t="n"/>
    </row>
    <row r="10509">
      <c r="T10509" s="50" t="n"/>
    </row>
    <row r="10510">
      <c r="T10510" s="50" t="n"/>
    </row>
    <row r="10511">
      <c r="T10511" s="50" t="n"/>
    </row>
    <row r="10512">
      <c r="T10512" s="50" t="n"/>
    </row>
    <row r="10513">
      <c r="T10513" s="50" t="n"/>
    </row>
    <row r="10514">
      <c r="T10514" s="50" t="n"/>
    </row>
    <row r="10515">
      <c r="T10515" s="50" t="n"/>
    </row>
    <row r="10516">
      <c r="T10516" s="50" t="n"/>
    </row>
    <row r="10517">
      <c r="T10517" s="50" t="n"/>
    </row>
    <row r="10518">
      <c r="T10518" s="50" t="n"/>
    </row>
    <row r="10519">
      <c r="T10519" s="50" t="n"/>
    </row>
    <row r="10520">
      <c r="T10520" s="50" t="n"/>
    </row>
    <row r="10521">
      <c r="T10521" s="50" t="n"/>
    </row>
    <row r="10522">
      <c r="T10522" s="50" t="n"/>
    </row>
    <row r="10523">
      <c r="T10523" s="50" t="n"/>
    </row>
    <row r="10524">
      <c r="T10524" s="50" t="n"/>
    </row>
    <row r="10525">
      <c r="T10525" s="50" t="n"/>
    </row>
    <row r="10526">
      <c r="T10526" s="50" t="n"/>
    </row>
    <row r="10527">
      <c r="T10527" s="50" t="n"/>
    </row>
    <row r="10528">
      <c r="T10528" s="50" t="n"/>
    </row>
    <row r="10529">
      <c r="T10529" s="50" t="n"/>
    </row>
    <row r="10530">
      <c r="T10530" s="50" t="n"/>
    </row>
    <row r="10531">
      <c r="T10531" s="50" t="n"/>
    </row>
    <row r="10532">
      <c r="T10532" s="50" t="n"/>
    </row>
    <row r="10533">
      <c r="T10533" s="50" t="n"/>
    </row>
    <row r="10534">
      <c r="T10534" s="50" t="n"/>
    </row>
    <row r="10535">
      <c r="T10535" s="50" t="n"/>
    </row>
    <row r="10536">
      <c r="T10536" s="50" t="n"/>
    </row>
    <row r="10537">
      <c r="T10537" s="50" t="n"/>
    </row>
    <row r="10538">
      <c r="T10538" s="50" t="n"/>
    </row>
    <row r="10539">
      <c r="T10539" s="50" t="n"/>
    </row>
    <row r="10540">
      <c r="T10540" s="50" t="n"/>
    </row>
    <row r="10541">
      <c r="T10541" s="50" t="n"/>
    </row>
    <row r="10542">
      <c r="T10542" s="50" t="n"/>
    </row>
    <row r="10543">
      <c r="T10543" s="50" t="n"/>
    </row>
    <row r="10544">
      <c r="T10544" s="50" t="n"/>
    </row>
    <row r="10545">
      <c r="T10545" s="50" t="n"/>
    </row>
    <row r="10546">
      <c r="T10546" s="50" t="n"/>
    </row>
    <row r="10547">
      <c r="T10547" s="50" t="n"/>
    </row>
    <row r="10548">
      <c r="T10548" s="50" t="n"/>
    </row>
    <row r="10549">
      <c r="T10549" s="50" t="n"/>
    </row>
    <row r="10550">
      <c r="T10550" s="50" t="n"/>
    </row>
    <row r="10551">
      <c r="T10551" s="50" t="n"/>
    </row>
    <row r="10552">
      <c r="T10552" s="50" t="n"/>
    </row>
    <row r="10553">
      <c r="T10553" s="50" t="n"/>
    </row>
    <row r="10554">
      <c r="T10554" s="50" t="n"/>
    </row>
    <row r="10555">
      <c r="T10555" s="50" t="n"/>
    </row>
    <row r="10556">
      <c r="T10556" s="50" t="n"/>
    </row>
    <row r="10557">
      <c r="T10557" s="50" t="n"/>
    </row>
    <row r="10558">
      <c r="T10558" s="50" t="n"/>
    </row>
    <row r="10559">
      <c r="T10559" s="50" t="n"/>
    </row>
    <row r="10560">
      <c r="T10560" s="50" t="n"/>
    </row>
    <row r="10561">
      <c r="T10561" s="50" t="n"/>
    </row>
    <row r="10562">
      <c r="T10562" s="50" t="n"/>
    </row>
    <row r="10563">
      <c r="T10563" s="50" t="n"/>
    </row>
    <row r="10564">
      <c r="T10564" s="50" t="n"/>
    </row>
    <row r="10565">
      <c r="T10565" s="50" t="n"/>
    </row>
    <row r="10566">
      <c r="T10566" s="50" t="n"/>
    </row>
    <row r="10567">
      <c r="T10567" s="50" t="n"/>
    </row>
    <row r="10568">
      <c r="T10568" s="50" t="n"/>
    </row>
    <row r="10569">
      <c r="T10569" s="50" t="n"/>
    </row>
    <row r="10570">
      <c r="T10570" s="50" t="n"/>
    </row>
    <row r="10571">
      <c r="T10571" s="50" t="n"/>
    </row>
    <row r="10572">
      <c r="T10572" s="50" t="n"/>
    </row>
    <row r="10573">
      <c r="T10573" s="50" t="n"/>
    </row>
    <row r="10574">
      <c r="T10574" s="50" t="n"/>
    </row>
    <row r="10575">
      <c r="T10575" s="50" t="n"/>
    </row>
    <row r="10576">
      <c r="T10576" s="50" t="n"/>
    </row>
    <row r="10577">
      <c r="T10577" s="50" t="n"/>
    </row>
    <row r="10578">
      <c r="T10578" s="50" t="n"/>
    </row>
    <row r="10579">
      <c r="T10579" s="50" t="n"/>
    </row>
    <row r="10580">
      <c r="T10580" s="50" t="n"/>
    </row>
    <row r="10581">
      <c r="T10581" s="50" t="n"/>
    </row>
    <row r="10582">
      <c r="T10582" s="50" t="n"/>
    </row>
    <row r="10583">
      <c r="T10583" s="50" t="n"/>
    </row>
    <row r="10584">
      <c r="T10584" s="50" t="n"/>
    </row>
    <row r="10585">
      <c r="T10585" s="50" t="n"/>
    </row>
    <row r="10586">
      <c r="T10586" s="50" t="n"/>
    </row>
    <row r="10587">
      <c r="T10587" s="50" t="n"/>
    </row>
    <row r="10588">
      <c r="T10588" s="50" t="n"/>
    </row>
    <row r="10589">
      <c r="T10589" s="50" t="n"/>
    </row>
    <row r="10590">
      <c r="T10590" s="50" t="n"/>
    </row>
    <row r="10591">
      <c r="T10591" s="50" t="n"/>
    </row>
    <row r="10592">
      <c r="T10592" s="50" t="n"/>
    </row>
    <row r="10593">
      <c r="T10593" s="50" t="n"/>
    </row>
    <row r="10594">
      <c r="T10594" s="50" t="n"/>
    </row>
    <row r="10595">
      <c r="T10595" s="50" t="n"/>
    </row>
    <row r="10596">
      <c r="T10596" s="50" t="n"/>
    </row>
    <row r="10597">
      <c r="T10597" s="50" t="n"/>
    </row>
    <row r="10598">
      <c r="T10598" s="50" t="n"/>
    </row>
    <row r="10599">
      <c r="T10599" s="50" t="n"/>
    </row>
    <row r="10600">
      <c r="T10600" s="50" t="n"/>
    </row>
    <row r="10601">
      <c r="T10601" s="50" t="n"/>
    </row>
    <row r="10602">
      <c r="T10602" s="50" t="n"/>
    </row>
    <row r="10603">
      <c r="T10603" s="50" t="n"/>
    </row>
    <row r="10604">
      <c r="T10604" s="50" t="n"/>
    </row>
    <row r="10605">
      <c r="T10605" s="50" t="n"/>
    </row>
    <row r="10606">
      <c r="T10606" s="50" t="n"/>
    </row>
    <row r="10607">
      <c r="T10607" s="50" t="n"/>
    </row>
    <row r="10608">
      <c r="T10608" s="50" t="n"/>
    </row>
    <row r="10609">
      <c r="T10609" s="50" t="n"/>
    </row>
    <row r="10610">
      <c r="T10610" s="50" t="n"/>
    </row>
    <row r="10611">
      <c r="T10611" s="50" t="n"/>
    </row>
    <row r="10612">
      <c r="T10612" s="50" t="n"/>
    </row>
    <row r="10613">
      <c r="T10613" s="50" t="n"/>
    </row>
    <row r="10614">
      <c r="T10614" s="50" t="n"/>
    </row>
    <row r="10615">
      <c r="T10615" s="50" t="n"/>
    </row>
    <row r="10616">
      <c r="T10616" s="50" t="n"/>
    </row>
    <row r="10617">
      <c r="T10617" s="50" t="n"/>
    </row>
    <row r="10618">
      <c r="T10618" s="50" t="n"/>
    </row>
    <row r="10619">
      <c r="T10619" s="50" t="n"/>
    </row>
    <row r="10620">
      <c r="T10620" s="50" t="n"/>
    </row>
    <row r="10621">
      <c r="T10621" s="50" t="n"/>
    </row>
    <row r="10622">
      <c r="T10622" s="50" t="n"/>
    </row>
    <row r="10623">
      <c r="T10623" s="50" t="n"/>
    </row>
    <row r="10624">
      <c r="T10624" s="50" t="n"/>
    </row>
    <row r="10625">
      <c r="T10625" s="50" t="n"/>
    </row>
    <row r="10626">
      <c r="T10626" s="50" t="n"/>
    </row>
    <row r="10627">
      <c r="T10627" s="50" t="n"/>
    </row>
    <row r="10628">
      <c r="T10628" s="50" t="n"/>
    </row>
    <row r="10629">
      <c r="T10629" s="50" t="n"/>
    </row>
    <row r="10630">
      <c r="T10630" s="50" t="n"/>
    </row>
    <row r="10631">
      <c r="T10631" s="50" t="n"/>
    </row>
    <row r="10632">
      <c r="T10632" s="50" t="n"/>
    </row>
    <row r="10633">
      <c r="T10633" s="50" t="n"/>
    </row>
    <row r="10634">
      <c r="T10634" s="50" t="n"/>
    </row>
    <row r="10635">
      <c r="T10635" s="50" t="n"/>
    </row>
    <row r="10636">
      <c r="T10636" s="50" t="n"/>
    </row>
    <row r="10637">
      <c r="T10637" s="50" t="n"/>
    </row>
    <row r="10638">
      <c r="T10638" s="50" t="n"/>
    </row>
    <row r="10639">
      <c r="T10639" s="50" t="n"/>
    </row>
    <row r="10640">
      <c r="T10640" s="50" t="n"/>
    </row>
    <row r="10641">
      <c r="T10641" s="50" t="n"/>
    </row>
    <row r="10642">
      <c r="T10642" s="50" t="n"/>
    </row>
    <row r="10643">
      <c r="T10643" s="50" t="n"/>
    </row>
    <row r="10644">
      <c r="T10644" s="50" t="n"/>
    </row>
    <row r="10645">
      <c r="T10645" s="50" t="n"/>
    </row>
    <row r="10646">
      <c r="T10646" s="50" t="n"/>
    </row>
    <row r="10647">
      <c r="T10647" s="50" t="n"/>
    </row>
    <row r="10648">
      <c r="T10648" s="50" t="n"/>
    </row>
    <row r="10649">
      <c r="T10649" s="50" t="n"/>
    </row>
    <row r="10650">
      <c r="T10650" s="50" t="n"/>
    </row>
    <row r="10651">
      <c r="T10651" s="50" t="n"/>
    </row>
    <row r="10652">
      <c r="T10652" s="50" t="n"/>
    </row>
    <row r="10653">
      <c r="T10653" s="50" t="n"/>
    </row>
    <row r="10654">
      <c r="T10654" s="50" t="n"/>
    </row>
    <row r="10655">
      <c r="T10655" s="50" t="n"/>
    </row>
    <row r="10656">
      <c r="T10656" s="50" t="n"/>
    </row>
    <row r="10657">
      <c r="T10657" s="50" t="n"/>
    </row>
    <row r="10658">
      <c r="T10658" s="50" t="n"/>
    </row>
    <row r="10659">
      <c r="T10659" s="50" t="n"/>
    </row>
    <row r="10660">
      <c r="T10660" s="50" t="n"/>
    </row>
    <row r="10661">
      <c r="T10661" s="50" t="n"/>
    </row>
    <row r="10662">
      <c r="T10662" s="50" t="n"/>
    </row>
    <row r="10663">
      <c r="T10663" s="50" t="n"/>
    </row>
    <row r="10664">
      <c r="T10664" s="50" t="n"/>
    </row>
    <row r="10665">
      <c r="T10665" s="50" t="n"/>
    </row>
    <row r="10666">
      <c r="T10666" s="50" t="n"/>
    </row>
    <row r="10667">
      <c r="T10667" s="50" t="n"/>
    </row>
    <row r="10668">
      <c r="T10668" s="50" t="n"/>
    </row>
    <row r="10669">
      <c r="T10669" s="50" t="n"/>
    </row>
    <row r="10670">
      <c r="T10670" s="50" t="n"/>
    </row>
    <row r="10671">
      <c r="T10671" s="50" t="n"/>
    </row>
    <row r="10672">
      <c r="T10672" s="50" t="n"/>
    </row>
    <row r="10673">
      <c r="T10673" s="50" t="n"/>
    </row>
    <row r="10674">
      <c r="T10674" s="50" t="n"/>
    </row>
    <row r="10675">
      <c r="T10675" s="50" t="n"/>
    </row>
    <row r="10676">
      <c r="T10676" s="50" t="n"/>
    </row>
    <row r="10677">
      <c r="T10677" s="50" t="n"/>
    </row>
    <row r="10678">
      <c r="T10678" s="50" t="n"/>
    </row>
    <row r="10679">
      <c r="T10679" s="50" t="n"/>
    </row>
    <row r="10680">
      <c r="T10680" s="50" t="n"/>
    </row>
    <row r="10681">
      <c r="T10681" s="50" t="n"/>
    </row>
    <row r="10682">
      <c r="T10682" s="50" t="n"/>
    </row>
    <row r="10683">
      <c r="T10683" s="50" t="n"/>
    </row>
    <row r="10684">
      <c r="T10684" s="50" t="n"/>
    </row>
    <row r="10685">
      <c r="T10685" s="50" t="n"/>
    </row>
    <row r="10686">
      <c r="T10686" s="50" t="n"/>
    </row>
    <row r="10687">
      <c r="T10687" s="50" t="n"/>
    </row>
    <row r="10688">
      <c r="T10688" s="50" t="n"/>
    </row>
    <row r="10689">
      <c r="T10689" s="50" t="n"/>
    </row>
    <row r="10690">
      <c r="T10690" s="50" t="n"/>
    </row>
    <row r="10691">
      <c r="T10691" s="50" t="n"/>
    </row>
    <row r="10692">
      <c r="T10692" s="50" t="n"/>
    </row>
    <row r="10693">
      <c r="T10693" s="50" t="n"/>
    </row>
    <row r="10694">
      <c r="T10694" s="50" t="n"/>
    </row>
    <row r="10695">
      <c r="T10695" s="50" t="n"/>
    </row>
    <row r="10696">
      <c r="T10696" s="50" t="n"/>
    </row>
    <row r="10697">
      <c r="T10697" s="50" t="n"/>
    </row>
    <row r="10698">
      <c r="T10698" s="50" t="n"/>
    </row>
    <row r="10699">
      <c r="T10699" s="50" t="n"/>
    </row>
    <row r="10700">
      <c r="T10700" s="50" t="n"/>
    </row>
    <row r="10701">
      <c r="T10701" s="50" t="n"/>
    </row>
    <row r="10702">
      <c r="T10702" s="50" t="n"/>
    </row>
    <row r="10703">
      <c r="T10703" s="50" t="n"/>
    </row>
    <row r="10704">
      <c r="T10704" s="50" t="n"/>
    </row>
    <row r="10705">
      <c r="T10705" s="50" t="n"/>
    </row>
    <row r="10706">
      <c r="T10706" s="50" t="n"/>
    </row>
    <row r="10707">
      <c r="T10707" s="50" t="n"/>
    </row>
    <row r="10708">
      <c r="T10708" s="50" t="n"/>
    </row>
    <row r="10709">
      <c r="T10709" s="50" t="n"/>
    </row>
    <row r="10710">
      <c r="T10710" s="50" t="n"/>
    </row>
    <row r="10711">
      <c r="T10711" s="50" t="n"/>
    </row>
    <row r="10712">
      <c r="T10712" s="50" t="n"/>
    </row>
    <row r="10713">
      <c r="T10713" s="50" t="n"/>
    </row>
    <row r="10714">
      <c r="T10714" s="50" t="n"/>
    </row>
    <row r="10715">
      <c r="T10715" s="50" t="n"/>
    </row>
    <row r="10716">
      <c r="T10716" s="50" t="n"/>
    </row>
    <row r="10717">
      <c r="T10717" s="50" t="n"/>
    </row>
    <row r="10718">
      <c r="T10718" s="50" t="n"/>
    </row>
    <row r="10719">
      <c r="T10719" s="50" t="n"/>
    </row>
    <row r="10720">
      <c r="T10720" s="50" t="n"/>
    </row>
    <row r="10721">
      <c r="T10721" s="50" t="n"/>
    </row>
    <row r="10722">
      <c r="T10722" s="50" t="n"/>
    </row>
    <row r="10723">
      <c r="T10723" s="50" t="n"/>
    </row>
    <row r="10724">
      <c r="T10724" s="50" t="n"/>
    </row>
    <row r="10725">
      <c r="T10725" s="50" t="n"/>
    </row>
    <row r="10726">
      <c r="T10726" s="50" t="n"/>
    </row>
    <row r="10727">
      <c r="T10727" s="50" t="n"/>
    </row>
    <row r="10728">
      <c r="T10728" s="50" t="n"/>
    </row>
    <row r="10729">
      <c r="T10729" s="50" t="n"/>
    </row>
    <row r="10730">
      <c r="T10730" s="50" t="n"/>
    </row>
    <row r="10731">
      <c r="T10731" s="50" t="n"/>
    </row>
    <row r="10732">
      <c r="T10732" s="50" t="n"/>
    </row>
    <row r="10733">
      <c r="T10733" s="50" t="n"/>
    </row>
    <row r="10734">
      <c r="T10734" s="50" t="n"/>
    </row>
    <row r="10735">
      <c r="T10735" s="50" t="n"/>
    </row>
    <row r="10736">
      <c r="T10736" s="50" t="n"/>
    </row>
    <row r="10737">
      <c r="T10737" s="50" t="n"/>
    </row>
    <row r="10738">
      <c r="T10738" s="50" t="n"/>
    </row>
    <row r="10739">
      <c r="T10739" s="50" t="n"/>
    </row>
    <row r="10740">
      <c r="T10740" s="50" t="n"/>
    </row>
    <row r="10741">
      <c r="T10741" s="50" t="n"/>
    </row>
    <row r="10742">
      <c r="T10742" s="50" t="n"/>
    </row>
    <row r="10743">
      <c r="T10743" s="50" t="n"/>
    </row>
    <row r="10744">
      <c r="T10744" s="50" t="n"/>
    </row>
    <row r="10745">
      <c r="T10745" s="50" t="n"/>
    </row>
    <row r="10746">
      <c r="T10746" s="50" t="n"/>
    </row>
    <row r="10747">
      <c r="T10747" s="50" t="n"/>
    </row>
    <row r="10748">
      <c r="T10748" s="50" t="n"/>
    </row>
    <row r="10749">
      <c r="T10749" s="50" t="n"/>
    </row>
    <row r="10750">
      <c r="T10750" s="50" t="n"/>
    </row>
    <row r="10751">
      <c r="T10751" s="50" t="n"/>
    </row>
    <row r="10752">
      <c r="T10752" s="50" t="n"/>
    </row>
    <row r="10753">
      <c r="T10753" s="50" t="n"/>
    </row>
    <row r="10754">
      <c r="T10754" s="50" t="n"/>
    </row>
    <row r="10755">
      <c r="T10755" s="50" t="n"/>
    </row>
    <row r="10756">
      <c r="T10756" s="50" t="n"/>
    </row>
    <row r="10757">
      <c r="T10757" s="50" t="n"/>
    </row>
    <row r="10758">
      <c r="T10758" s="50" t="n"/>
    </row>
    <row r="10759">
      <c r="T10759" s="50" t="n"/>
    </row>
    <row r="10760">
      <c r="T10760" s="50" t="n"/>
    </row>
    <row r="10761">
      <c r="T10761" s="50" t="n"/>
    </row>
    <row r="10762">
      <c r="T10762" s="50" t="n"/>
    </row>
    <row r="10763">
      <c r="T10763" s="50" t="n"/>
    </row>
    <row r="10764">
      <c r="T10764" s="50" t="n"/>
    </row>
    <row r="10765">
      <c r="T10765" s="50" t="n"/>
    </row>
    <row r="10766">
      <c r="T10766" s="50" t="n"/>
    </row>
    <row r="10767">
      <c r="T10767" s="50" t="n"/>
    </row>
    <row r="10768">
      <c r="T10768" s="50" t="n"/>
    </row>
    <row r="10769">
      <c r="T10769" s="50" t="n"/>
    </row>
    <row r="10770">
      <c r="T10770" s="50" t="n"/>
    </row>
    <row r="10771">
      <c r="T10771" s="50" t="n"/>
    </row>
    <row r="10772">
      <c r="T10772" s="50" t="n"/>
    </row>
    <row r="10773">
      <c r="T10773" s="50" t="n"/>
    </row>
    <row r="10774">
      <c r="T10774" s="50" t="n"/>
    </row>
    <row r="10775">
      <c r="T10775" s="50" t="n"/>
    </row>
    <row r="10776">
      <c r="T10776" s="50" t="n"/>
    </row>
    <row r="10777">
      <c r="T10777" s="50" t="n"/>
    </row>
    <row r="10778">
      <c r="T10778" s="50" t="n"/>
    </row>
    <row r="10779">
      <c r="T10779" s="50" t="n"/>
    </row>
    <row r="10780">
      <c r="T10780" s="50" t="n"/>
    </row>
    <row r="10781">
      <c r="T10781" s="50" t="n"/>
    </row>
    <row r="10782">
      <c r="T10782" s="50" t="n"/>
    </row>
    <row r="10783">
      <c r="T10783" s="50" t="n"/>
    </row>
    <row r="10784">
      <c r="T10784" s="50" t="n"/>
    </row>
    <row r="10785">
      <c r="T10785" s="50" t="n"/>
    </row>
    <row r="10786">
      <c r="T10786" s="50" t="n"/>
    </row>
    <row r="10787">
      <c r="T10787" s="50" t="n"/>
    </row>
    <row r="10788">
      <c r="T10788" s="50" t="n"/>
    </row>
    <row r="10789">
      <c r="T10789" s="50" t="n"/>
    </row>
    <row r="10790">
      <c r="T10790" s="50" t="n"/>
    </row>
    <row r="10791">
      <c r="T10791" s="50" t="n"/>
    </row>
    <row r="10792">
      <c r="T10792" s="50" t="n"/>
    </row>
    <row r="10793">
      <c r="T10793" s="50" t="n"/>
    </row>
    <row r="10794">
      <c r="T10794" s="50" t="n"/>
    </row>
    <row r="10795">
      <c r="T10795" s="50" t="n"/>
    </row>
    <row r="10796">
      <c r="T10796" s="50" t="n"/>
    </row>
    <row r="10797">
      <c r="T10797" s="50" t="n"/>
    </row>
    <row r="10798">
      <c r="T10798" s="50" t="n"/>
    </row>
    <row r="10799">
      <c r="T10799" s="50" t="n"/>
    </row>
    <row r="10800">
      <c r="T10800" s="50" t="n"/>
    </row>
    <row r="10801">
      <c r="T10801" s="50" t="n"/>
    </row>
    <row r="10802">
      <c r="T10802" s="50" t="n"/>
    </row>
    <row r="10803">
      <c r="T10803" s="50" t="n"/>
    </row>
    <row r="10804">
      <c r="T10804" s="50" t="n"/>
    </row>
    <row r="10805">
      <c r="T10805" s="50" t="n"/>
    </row>
    <row r="10806">
      <c r="T10806" s="50" t="n"/>
    </row>
    <row r="10807">
      <c r="T10807" s="50" t="n"/>
    </row>
    <row r="10808">
      <c r="T10808" s="50" t="n"/>
    </row>
    <row r="10809">
      <c r="T10809" s="50" t="n"/>
    </row>
    <row r="10810">
      <c r="T10810" s="50" t="n"/>
    </row>
    <row r="10811">
      <c r="T10811" s="50" t="n"/>
    </row>
    <row r="10812">
      <c r="T10812" s="50" t="n"/>
    </row>
    <row r="10813">
      <c r="T10813" s="50" t="n"/>
    </row>
    <row r="10814">
      <c r="T10814" s="50" t="n"/>
    </row>
    <row r="10815">
      <c r="T10815" s="50" t="n"/>
    </row>
    <row r="10816">
      <c r="T10816" s="50" t="n"/>
    </row>
    <row r="10817">
      <c r="T10817" s="50" t="n"/>
    </row>
    <row r="10818">
      <c r="T10818" s="50" t="n"/>
    </row>
    <row r="10819">
      <c r="T10819" s="50" t="n"/>
    </row>
    <row r="10820">
      <c r="T10820" s="50" t="n"/>
    </row>
    <row r="10821">
      <c r="T10821" s="50" t="n"/>
    </row>
    <row r="10822">
      <c r="T10822" s="50" t="n"/>
    </row>
    <row r="10823">
      <c r="T10823" s="50" t="n"/>
    </row>
    <row r="10824">
      <c r="T10824" s="50" t="n"/>
    </row>
    <row r="10825">
      <c r="T10825" s="50" t="n"/>
    </row>
    <row r="10826">
      <c r="T10826" s="50" t="n"/>
    </row>
    <row r="10827">
      <c r="T10827" s="50" t="n"/>
    </row>
    <row r="10828">
      <c r="T10828" s="50" t="n"/>
    </row>
    <row r="10829">
      <c r="T10829" s="50" t="n"/>
    </row>
    <row r="10830">
      <c r="T10830" s="50" t="n"/>
    </row>
    <row r="10831">
      <c r="T10831" s="50" t="n"/>
    </row>
    <row r="10832">
      <c r="T10832" s="50" t="n"/>
    </row>
    <row r="10833">
      <c r="T10833" s="50" t="n"/>
    </row>
    <row r="10834">
      <c r="T10834" s="50" t="n"/>
    </row>
    <row r="10835">
      <c r="T10835" s="50" t="n"/>
    </row>
    <row r="10836">
      <c r="T10836" s="50" t="n"/>
    </row>
    <row r="10837">
      <c r="T10837" s="50" t="n"/>
    </row>
    <row r="10838">
      <c r="T10838" s="50" t="n"/>
    </row>
    <row r="10839">
      <c r="T10839" s="50" t="n"/>
    </row>
    <row r="10840">
      <c r="T10840" s="50" t="n"/>
    </row>
    <row r="10841">
      <c r="T10841" s="50" t="n"/>
    </row>
    <row r="10842">
      <c r="T10842" s="50" t="n"/>
    </row>
    <row r="10843">
      <c r="T10843" s="50" t="n"/>
    </row>
    <row r="10844">
      <c r="T10844" s="50" t="n"/>
    </row>
    <row r="10845">
      <c r="T10845" s="50" t="n"/>
    </row>
    <row r="10846">
      <c r="T10846" s="50" t="n"/>
    </row>
    <row r="10847">
      <c r="T10847" s="50" t="n"/>
    </row>
    <row r="10848">
      <c r="T10848" s="50" t="n"/>
    </row>
    <row r="10849">
      <c r="T10849" s="50" t="n"/>
    </row>
    <row r="10850">
      <c r="T10850" s="50" t="n"/>
    </row>
    <row r="10851">
      <c r="T10851" s="50" t="n"/>
    </row>
    <row r="10852">
      <c r="T10852" s="50" t="n"/>
    </row>
    <row r="10853">
      <c r="T10853" s="50" t="n"/>
    </row>
    <row r="10854">
      <c r="T10854" s="50" t="n"/>
    </row>
    <row r="10855">
      <c r="T10855" s="50" t="n"/>
    </row>
    <row r="10856">
      <c r="T10856" s="50" t="n"/>
    </row>
    <row r="10857">
      <c r="T10857" s="50" t="n"/>
    </row>
    <row r="10858">
      <c r="T10858" s="50" t="n"/>
    </row>
    <row r="10859">
      <c r="T10859" s="50" t="n"/>
    </row>
    <row r="10860">
      <c r="T10860" s="50" t="n"/>
    </row>
    <row r="10861">
      <c r="T10861" s="50" t="n"/>
    </row>
    <row r="10862">
      <c r="T10862" s="50" t="n"/>
    </row>
    <row r="10863">
      <c r="T10863" s="50" t="n"/>
    </row>
    <row r="10864">
      <c r="T10864" s="50" t="n"/>
    </row>
    <row r="10865">
      <c r="T10865" s="50" t="n"/>
    </row>
    <row r="10866">
      <c r="T10866" s="50" t="n"/>
    </row>
    <row r="10867">
      <c r="T10867" s="50" t="n"/>
    </row>
    <row r="10868">
      <c r="T10868" s="50" t="n"/>
    </row>
    <row r="10869">
      <c r="T10869" s="50" t="n"/>
    </row>
    <row r="10870">
      <c r="T10870" s="50" t="n"/>
    </row>
    <row r="10871">
      <c r="T10871" s="50" t="n"/>
    </row>
    <row r="10872">
      <c r="T10872" s="50" t="n"/>
    </row>
    <row r="10873">
      <c r="T10873" s="50" t="n"/>
    </row>
    <row r="10874">
      <c r="T10874" s="50" t="n"/>
    </row>
    <row r="10875">
      <c r="T10875" s="50" t="n"/>
    </row>
    <row r="10876">
      <c r="T10876" s="50" t="n"/>
    </row>
    <row r="10877">
      <c r="T10877" s="50" t="n"/>
    </row>
    <row r="10878">
      <c r="T10878" s="50" t="n"/>
    </row>
    <row r="10879">
      <c r="T10879" s="50" t="n"/>
    </row>
    <row r="10880">
      <c r="T10880" s="50" t="n"/>
    </row>
    <row r="10881">
      <c r="T10881" s="50" t="n"/>
    </row>
    <row r="10882">
      <c r="T10882" s="50" t="n"/>
    </row>
    <row r="10883">
      <c r="T10883" s="50" t="n"/>
    </row>
    <row r="10884">
      <c r="T10884" s="50" t="n"/>
    </row>
    <row r="10885">
      <c r="T10885" s="50" t="n"/>
    </row>
    <row r="10886">
      <c r="T10886" s="50" t="n"/>
    </row>
    <row r="10887">
      <c r="T10887" s="50" t="n"/>
    </row>
    <row r="10888">
      <c r="T10888" s="50" t="n"/>
    </row>
    <row r="10889">
      <c r="T10889" s="50" t="n"/>
    </row>
    <row r="10890">
      <c r="T10890" s="50" t="n"/>
    </row>
    <row r="10891">
      <c r="T10891" s="50" t="n"/>
    </row>
    <row r="10892">
      <c r="T10892" s="50" t="n"/>
    </row>
    <row r="10893">
      <c r="T10893" s="50" t="n"/>
    </row>
    <row r="10894">
      <c r="T10894" s="50" t="n"/>
    </row>
    <row r="10895">
      <c r="T10895" s="50" t="n"/>
    </row>
    <row r="10896">
      <c r="T10896" s="50" t="n"/>
    </row>
    <row r="10897">
      <c r="T10897" s="50" t="n"/>
    </row>
    <row r="10898">
      <c r="T10898" s="50" t="n"/>
    </row>
    <row r="10899">
      <c r="T10899" s="50" t="n"/>
    </row>
    <row r="10900">
      <c r="T10900" s="50" t="n"/>
    </row>
    <row r="10901">
      <c r="T10901" s="50" t="n"/>
    </row>
    <row r="10902">
      <c r="T10902" s="50" t="n"/>
    </row>
    <row r="10903">
      <c r="T10903" s="50" t="n"/>
    </row>
    <row r="10904">
      <c r="T10904" s="50" t="n"/>
    </row>
    <row r="10905">
      <c r="T10905" s="50" t="n"/>
    </row>
    <row r="10906">
      <c r="T10906" s="50" t="n"/>
    </row>
    <row r="10907">
      <c r="T10907" s="50" t="n"/>
    </row>
    <row r="10908">
      <c r="T10908" s="50" t="n"/>
    </row>
    <row r="10909">
      <c r="T10909" s="50" t="n"/>
    </row>
    <row r="10910">
      <c r="T10910" s="50" t="n"/>
    </row>
    <row r="10911">
      <c r="T10911" s="50" t="n"/>
    </row>
    <row r="10912">
      <c r="T10912" s="50" t="n"/>
    </row>
    <row r="10913">
      <c r="T10913" s="50" t="n"/>
    </row>
    <row r="10914">
      <c r="T10914" s="50" t="n"/>
    </row>
    <row r="10915">
      <c r="T10915" s="50" t="n"/>
    </row>
    <row r="10916">
      <c r="T10916" s="50" t="n"/>
    </row>
    <row r="10917">
      <c r="T10917" s="50" t="n"/>
    </row>
    <row r="10918">
      <c r="T10918" s="50" t="n"/>
    </row>
    <row r="10919">
      <c r="T10919" s="50" t="n"/>
    </row>
    <row r="10920">
      <c r="T10920" s="50" t="n"/>
    </row>
    <row r="10921">
      <c r="T10921" s="50" t="n"/>
    </row>
    <row r="10922">
      <c r="T10922" s="50" t="n"/>
    </row>
    <row r="10923">
      <c r="T10923" s="50" t="n"/>
    </row>
    <row r="10924">
      <c r="T10924" s="50" t="n"/>
    </row>
    <row r="10925">
      <c r="T10925" s="50" t="n"/>
    </row>
    <row r="10926">
      <c r="T10926" s="50" t="n"/>
    </row>
    <row r="10927">
      <c r="T10927" s="50" t="n"/>
    </row>
    <row r="10928">
      <c r="T10928" s="50" t="n"/>
    </row>
    <row r="10929">
      <c r="T10929" s="50" t="n"/>
    </row>
    <row r="10930">
      <c r="T10930" s="50" t="n"/>
    </row>
    <row r="10931">
      <c r="T10931" s="50" t="n"/>
    </row>
    <row r="10932">
      <c r="T10932" s="50" t="n"/>
    </row>
    <row r="10933">
      <c r="T10933" s="50" t="n"/>
    </row>
    <row r="10934">
      <c r="T10934" s="50" t="n"/>
    </row>
    <row r="10935">
      <c r="T10935" s="50" t="n"/>
    </row>
    <row r="10936">
      <c r="T10936" s="50" t="n"/>
    </row>
    <row r="10937">
      <c r="T10937" s="50" t="n"/>
    </row>
    <row r="10938">
      <c r="T10938" s="50" t="n"/>
    </row>
    <row r="10939">
      <c r="T10939" s="50" t="n"/>
    </row>
    <row r="10940">
      <c r="T10940" s="50" t="n"/>
    </row>
    <row r="10941">
      <c r="T10941" s="50" t="n"/>
    </row>
    <row r="10942">
      <c r="T10942" s="50" t="n"/>
    </row>
    <row r="10943">
      <c r="T10943" s="50" t="n"/>
    </row>
    <row r="10944">
      <c r="T10944" s="50" t="n"/>
    </row>
    <row r="10945">
      <c r="T10945" s="50" t="n"/>
    </row>
    <row r="10946">
      <c r="T10946" s="50" t="n"/>
    </row>
    <row r="10947">
      <c r="T10947" s="50" t="n"/>
    </row>
    <row r="10948">
      <c r="T10948" s="50" t="n"/>
    </row>
    <row r="10949">
      <c r="T10949" s="50" t="n"/>
    </row>
    <row r="10950">
      <c r="T10950" s="50" t="n"/>
    </row>
    <row r="10951">
      <c r="T10951" s="50" t="n"/>
    </row>
    <row r="10952">
      <c r="T10952" s="50" t="n"/>
    </row>
    <row r="10953">
      <c r="T10953" s="50" t="n"/>
    </row>
    <row r="10954">
      <c r="T10954" s="50" t="n"/>
    </row>
    <row r="10955">
      <c r="T10955" s="50" t="n"/>
    </row>
    <row r="10956">
      <c r="T10956" s="50" t="n"/>
    </row>
    <row r="10957">
      <c r="T10957" s="50" t="n"/>
    </row>
    <row r="10958">
      <c r="T10958" s="50" t="n"/>
    </row>
    <row r="10959">
      <c r="T10959" s="50" t="n"/>
    </row>
    <row r="10960">
      <c r="T10960" s="50" t="n"/>
    </row>
    <row r="10961">
      <c r="T10961" s="50" t="n"/>
    </row>
    <row r="10962">
      <c r="T10962" s="50" t="n"/>
    </row>
    <row r="10963">
      <c r="T10963" s="50" t="n"/>
    </row>
    <row r="10964">
      <c r="T10964" s="50" t="n"/>
    </row>
    <row r="10965">
      <c r="T10965" s="50" t="n"/>
    </row>
    <row r="10966">
      <c r="T10966" s="50" t="n"/>
    </row>
    <row r="10967">
      <c r="T10967" s="50" t="n"/>
    </row>
    <row r="10968">
      <c r="T10968" s="50" t="n"/>
    </row>
    <row r="10969">
      <c r="T10969" s="50" t="n"/>
    </row>
    <row r="10970">
      <c r="T10970" s="50" t="n"/>
    </row>
    <row r="10971">
      <c r="T10971" s="50" t="n"/>
    </row>
    <row r="10972">
      <c r="T10972" s="50" t="n"/>
    </row>
    <row r="10973">
      <c r="T10973" s="50" t="n"/>
    </row>
    <row r="10974">
      <c r="T10974" s="50" t="n"/>
    </row>
    <row r="10975">
      <c r="T10975" s="50" t="n"/>
    </row>
    <row r="10976">
      <c r="T10976" s="50" t="n"/>
    </row>
    <row r="10977">
      <c r="T10977" s="50" t="n"/>
    </row>
    <row r="10978">
      <c r="T10978" s="50" t="n"/>
    </row>
    <row r="10979">
      <c r="T10979" s="50" t="n"/>
    </row>
    <row r="10980">
      <c r="T10980" s="50" t="n"/>
    </row>
    <row r="10981">
      <c r="T10981" s="50" t="n"/>
    </row>
    <row r="10982">
      <c r="T10982" s="50" t="n"/>
    </row>
    <row r="10983">
      <c r="T10983" s="50" t="n"/>
    </row>
    <row r="10984">
      <c r="T10984" s="50" t="n"/>
    </row>
    <row r="10985">
      <c r="T10985" s="50" t="n"/>
    </row>
    <row r="10986">
      <c r="T10986" s="50" t="n"/>
    </row>
    <row r="10987">
      <c r="T10987" s="50" t="n"/>
    </row>
    <row r="10988">
      <c r="T10988" s="50" t="n"/>
    </row>
    <row r="10989">
      <c r="T10989" s="50" t="n"/>
    </row>
    <row r="10990">
      <c r="T10990" s="50" t="n"/>
    </row>
    <row r="10991">
      <c r="T10991" s="50" t="n"/>
    </row>
    <row r="10992">
      <c r="T10992" s="50" t="n"/>
    </row>
    <row r="10993">
      <c r="T10993" s="50" t="n"/>
    </row>
    <row r="10994">
      <c r="T10994" s="50" t="n"/>
    </row>
    <row r="10995">
      <c r="T10995" s="50" t="n"/>
    </row>
    <row r="10996">
      <c r="T10996" s="50" t="n"/>
    </row>
    <row r="10997">
      <c r="T10997" s="50" t="n"/>
    </row>
    <row r="10998">
      <c r="T10998" s="50" t="n"/>
    </row>
    <row r="10999">
      <c r="T10999" s="50" t="n"/>
    </row>
    <row r="11000">
      <c r="T11000" s="50" t="n"/>
    </row>
    <row r="11001">
      <c r="T11001" s="50" t="n"/>
    </row>
    <row r="11002">
      <c r="T11002" s="50" t="n"/>
    </row>
    <row r="11003">
      <c r="T11003" s="50" t="n"/>
    </row>
    <row r="11004">
      <c r="T11004" s="50" t="n"/>
    </row>
    <row r="11005">
      <c r="T11005" s="50" t="n"/>
    </row>
    <row r="11006">
      <c r="T11006" s="50" t="n"/>
    </row>
    <row r="11007">
      <c r="T11007" s="50" t="n"/>
    </row>
    <row r="11008">
      <c r="T11008" s="50" t="n"/>
    </row>
    <row r="11009">
      <c r="T11009" s="50" t="n"/>
    </row>
    <row r="11010">
      <c r="T11010" s="50" t="n"/>
    </row>
    <row r="11011">
      <c r="T11011" s="50" t="n"/>
    </row>
    <row r="11012">
      <c r="T11012" s="50" t="n"/>
    </row>
    <row r="11013">
      <c r="T11013" s="50" t="n"/>
    </row>
    <row r="11014">
      <c r="T11014" s="50" t="n"/>
    </row>
    <row r="11015">
      <c r="T11015" s="50" t="n"/>
    </row>
    <row r="11016">
      <c r="T11016" s="50" t="n"/>
    </row>
    <row r="11017">
      <c r="T11017" s="50" t="n"/>
    </row>
    <row r="11018">
      <c r="T11018" s="50" t="n"/>
    </row>
    <row r="11019">
      <c r="T11019" s="50" t="n"/>
    </row>
    <row r="11020">
      <c r="T11020" s="50" t="n"/>
    </row>
    <row r="11021">
      <c r="T11021" s="50" t="n"/>
    </row>
    <row r="11022">
      <c r="T11022" s="50" t="n"/>
    </row>
    <row r="11023">
      <c r="T11023" s="50" t="n"/>
    </row>
    <row r="11024">
      <c r="T11024" s="50" t="n"/>
    </row>
    <row r="11025">
      <c r="T11025" s="50" t="n"/>
    </row>
    <row r="11026">
      <c r="T11026" s="50" t="n"/>
    </row>
    <row r="11027">
      <c r="T11027" s="50" t="n"/>
    </row>
    <row r="11028">
      <c r="T11028" s="50" t="n"/>
    </row>
    <row r="11029">
      <c r="T11029" s="50" t="n"/>
    </row>
    <row r="11030">
      <c r="T11030" s="50" t="n"/>
    </row>
    <row r="11031">
      <c r="T11031" s="50" t="n"/>
    </row>
    <row r="11032">
      <c r="T11032" s="50" t="n"/>
    </row>
    <row r="11033">
      <c r="T11033" s="50" t="n"/>
    </row>
    <row r="11034">
      <c r="T11034" s="50" t="n"/>
    </row>
    <row r="11035">
      <c r="T11035" s="50" t="n"/>
    </row>
    <row r="11036">
      <c r="T11036" s="50" t="n"/>
    </row>
    <row r="11037">
      <c r="T11037" s="50" t="n"/>
    </row>
    <row r="11038">
      <c r="T11038" s="50" t="n"/>
    </row>
    <row r="11039">
      <c r="T11039" s="50" t="n"/>
    </row>
    <row r="11040">
      <c r="T11040" s="50" t="n"/>
    </row>
    <row r="11041">
      <c r="T11041" s="50" t="n"/>
    </row>
    <row r="11042">
      <c r="T11042" s="50" t="n"/>
    </row>
    <row r="11043">
      <c r="T11043" s="50" t="n"/>
    </row>
    <row r="11044">
      <c r="T11044" s="50" t="n"/>
    </row>
    <row r="11045">
      <c r="T11045" s="50" t="n"/>
    </row>
    <row r="11046">
      <c r="T11046" s="50" t="n"/>
    </row>
    <row r="11047">
      <c r="T11047" s="50" t="n"/>
    </row>
    <row r="11048">
      <c r="T11048" s="50" t="n"/>
    </row>
    <row r="11049">
      <c r="T11049" s="50" t="n"/>
    </row>
    <row r="11050">
      <c r="T11050" s="50" t="n"/>
    </row>
    <row r="11051">
      <c r="T11051" s="50" t="n"/>
    </row>
    <row r="11052">
      <c r="T11052" s="50" t="n"/>
    </row>
    <row r="11053">
      <c r="T11053" s="50" t="n"/>
    </row>
    <row r="11054">
      <c r="T11054" s="50" t="n"/>
    </row>
    <row r="11055">
      <c r="T11055" s="50" t="n"/>
    </row>
    <row r="11056">
      <c r="T11056" s="50" t="n"/>
    </row>
    <row r="11057">
      <c r="T11057" s="50" t="n"/>
    </row>
    <row r="11058">
      <c r="T11058" s="50" t="n"/>
    </row>
    <row r="11059">
      <c r="T11059" s="50" t="n"/>
    </row>
    <row r="11060">
      <c r="T11060" s="50" t="n"/>
    </row>
    <row r="11061">
      <c r="T11061" s="50" t="n"/>
    </row>
    <row r="11062">
      <c r="T11062" s="50" t="n"/>
    </row>
    <row r="11063">
      <c r="T11063" s="50" t="n"/>
    </row>
    <row r="11064">
      <c r="T11064" s="50" t="n"/>
    </row>
    <row r="11065">
      <c r="T11065" s="50" t="n"/>
    </row>
    <row r="11066">
      <c r="T11066" s="50" t="n"/>
    </row>
    <row r="11067">
      <c r="T11067" s="50" t="n"/>
    </row>
    <row r="11068">
      <c r="T11068" s="50" t="n"/>
    </row>
    <row r="11069">
      <c r="T11069" s="50" t="n"/>
    </row>
    <row r="11070">
      <c r="T11070" s="50" t="n"/>
    </row>
    <row r="11071">
      <c r="T11071" s="50" t="n"/>
    </row>
    <row r="11072">
      <c r="T11072" s="50" t="n"/>
    </row>
    <row r="11073">
      <c r="T11073" s="50" t="n"/>
    </row>
    <row r="11074">
      <c r="T11074" s="50" t="n"/>
    </row>
    <row r="11075">
      <c r="T11075" s="50" t="n"/>
    </row>
    <row r="11076">
      <c r="T11076" s="50" t="n"/>
    </row>
    <row r="11077">
      <c r="T11077" s="50" t="n"/>
    </row>
    <row r="11078">
      <c r="T11078" s="50" t="n"/>
    </row>
    <row r="11079">
      <c r="T11079" s="50" t="n"/>
    </row>
    <row r="11080">
      <c r="T11080" s="50" t="n"/>
    </row>
    <row r="11081">
      <c r="T11081" s="50" t="n"/>
    </row>
    <row r="11082">
      <c r="T11082" s="50" t="n"/>
    </row>
    <row r="11083">
      <c r="T11083" s="50" t="n"/>
    </row>
    <row r="11084">
      <c r="T11084" s="50" t="n"/>
    </row>
    <row r="11085">
      <c r="T11085" s="50" t="n"/>
    </row>
    <row r="11086">
      <c r="T11086" s="50" t="n"/>
    </row>
    <row r="11087">
      <c r="T11087" s="50" t="n"/>
    </row>
    <row r="11088">
      <c r="T11088" s="50" t="n"/>
    </row>
    <row r="11089">
      <c r="T11089" s="50" t="n"/>
    </row>
    <row r="11090">
      <c r="T11090" s="50" t="n"/>
    </row>
    <row r="11091">
      <c r="T11091" s="50" t="n"/>
    </row>
    <row r="11092">
      <c r="T11092" s="50" t="n"/>
    </row>
    <row r="11093">
      <c r="T11093" s="50" t="n"/>
    </row>
    <row r="11094">
      <c r="T11094" s="50" t="n"/>
    </row>
    <row r="11095">
      <c r="T11095" s="50" t="n"/>
    </row>
    <row r="11096">
      <c r="T11096" s="50" t="n"/>
    </row>
    <row r="11097">
      <c r="T11097" s="50" t="n"/>
    </row>
    <row r="11098">
      <c r="T11098" s="50" t="n"/>
    </row>
    <row r="11099">
      <c r="T11099" s="50" t="n"/>
    </row>
    <row r="11100">
      <c r="T11100" s="50" t="n"/>
    </row>
    <row r="11101">
      <c r="T11101" s="50" t="n"/>
    </row>
    <row r="11102">
      <c r="T11102" s="50" t="n"/>
    </row>
    <row r="11103">
      <c r="T11103" s="50" t="n"/>
    </row>
    <row r="11104">
      <c r="T11104" s="50" t="n"/>
    </row>
    <row r="11105">
      <c r="T11105" s="50" t="n"/>
    </row>
    <row r="11106">
      <c r="T11106" s="50" t="n"/>
    </row>
    <row r="11107">
      <c r="T11107" s="50" t="n"/>
    </row>
    <row r="11108">
      <c r="T11108" s="50" t="n"/>
    </row>
    <row r="11109">
      <c r="T11109" s="50" t="n"/>
    </row>
    <row r="11110">
      <c r="T11110" s="50" t="n"/>
    </row>
    <row r="11111">
      <c r="T11111" s="50" t="n"/>
    </row>
    <row r="11112">
      <c r="T11112" s="50" t="n"/>
    </row>
    <row r="11113">
      <c r="T11113" s="50" t="n"/>
    </row>
    <row r="11114">
      <c r="T11114" s="50" t="n"/>
    </row>
    <row r="11115">
      <c r="T11115" s="50" t="n"/>
    </row>
    <row r="11116">
      <c r="T11116" s="50" t="n"/>
    </row>
    <row r="11117">
      <c r="T11117" s="50" t="n"/>
    </row>
    <row r="11118">
      <c r="T11118" s="50" t="n"/>
    </row>
    <row r="11119">
      <c r="T11119" s="50" t="n"/>
    </row>
    <row r="11120">
      <c r="T11120" s="50" t="n"/>
    </row>
    <row r="11121">
      <c r="T11121" s="50" t="n"/>
    </row>
    <row r="11122">
      <c r="T11122" s="50" t="n"/>
    </row>
    <row r="11123">
      <c r="T11123" s="50" t="n"/>
    </row>
    <row r="11124">
      <c r="T11124" s="50" t="n"/>
    </row>
    <row r="11125">
      <c r="T11125" s="50" t="n"/>
    </row>
    <row r="11126">
      <c r="T11126" s="50" t="n"/>
    </row>
    <row r="11127">
      <c r="T11127" s="50" t="n"/>
    </row>
    <row r="11128">
      <c r="T11128" s="50" t="n"/>
    </row>
    <row r="11129">
      <c r="T11129" s="50" t="n"/>
    </row>
    <row r="11130">
      <c r="T11130" s="50" t="n"/>
    </row>
    <row r="11131">
      <c r="T11131" s="50" t="n"/>
    </row>
    <row r="11132">
      <c r="T11132" s="50" t="n"/>
    </row>
    <row r="11133">
      <c r="T11133" s="50" t="n"/>
    </row>
    <row r="11134">
      <c r="T11134" s="50" t="n"/>
    </row>
    <row r="11135">
      <c r="T11135" s="50" t="n"/>
    </row>
    <row r="11136">
      <c r="T11136" s="50" t="n"/>
    </row>
    <row r="11137">
      <c r="T11137" s="50" t="n"/>
    </row>
    <row r="11138">
      <c r="T11138" s="50" t="n"/>
    </row>
    <row r="11139">
      <c r="T11139" s="50" t="n"/>
    </row>
    <row r="11140">
      <c r="T11140" s="50" t="n"/>
    </row>
    <row r="11141">
      <c r="T11141" s="50" t="n"/>
    </row>
    <row r="11142">
      <c r="T11142" s="50" t="n"/>
    </row>
    <row r="11143">
      <c r="T11143" s="50" t="n"/>
    </row>
    <row r="11144">
      <c r="T11144" s="50" t="n"/>
    </row>
    <row r="11145">
      <c r="T11145" s="50" t="n"/>
    </row>
    <row r="11146">
      <c r="T11146" s="50" t="n"/>
    </row>
    <row r="11147">
      <c r="T11147" s="50" t="n"/>
    </row>
    <row r="11148">
      <c r="T11148" s="50" t="n"/>
    </row>
    <row r="11149">
      <c r="T11149" s="50" t="n"/>
    </row>
    <row r="11150">
      <c r="T11150" s="50" t="n"/>
    </row>
    <row r="11151">
      <c r="T11151" s="50" t="n"/>
    </row>
    <row r="11152">
      <c r="T11152" s="50" t="n"/>
    </row>
    <row r="11153">
      <c r="T11153" s="50" t="n"/>
    </row>
    <row r="11154">
      <c r="T11154" s="50" t="n"/>
    </row>
    <row r="11155">
      <c r="T11155" s="50" t="n"/>
    </row>
    <row r="11156">
      <c r="T11156" s="50" t="n"/>
    </row>
    <row r="11157">
      <c r="T11157" s="50" t="n"/>
    </row>
    <row r="11158">
      <c r="T11158" s="50" t="n"/>
    </row>
    <row r="11159">
      <c r="T11159" s="50" t="n"/>
    </row>
    <row r="11160">
      <c r="T11160" s="50" t="n"/>
    </row>
    <row r="11161">
      <c r="T11161" s="50" t="n"/>
    </row>
    <row r="11162">
      <c r="T11162" s="50" t="n"/>
    </row>
    <row r="11163">
      <c r="T11163" s="50" t="n"/>
    </row>
    <row r="11164">
      <c r="T11164" s="50" t="n"/>
    </row>
    <row r="11165">
      <c r="T11165" s="50" t="n"/>
    </row>
    <row r="11166">
      <c r="T11166" s="50" t="n"/>
    </row>
    <row r="11167">
      <c r="T11167" s="50" t="n"/>
    </row>
    <row r="11168">
      <c r="T11168" s="50" t="n"/>
    </row>
    <row r="11169">
      <c r="T11169" s="50" t="n"/>
    </row>
    <row r="11170">
      <c r="T11170" s="50" t="n"/>
    </row>
    <row r="11171">
      <c r="T11171" s="50" t="n"/>
    </row>
    <row r="11172">
      <c r="T11172" s="50" t="n"/>
    </row>
    <row r="11173">
      <c r="T11173" s="50" t="n"/>
    </row>
    <row r="11174">
      <c r="T11174" s="50" t="n"/>
    </row>
    <row r="11175">
      <c r="T11175" s="50" t="n"/>
    </row>
    <row r="11176">
      <c r="T11176" s="50" t="n"/>
    </row>
    <row r="11177">
      <c r="T11177" s="50" t="n"/>
    </row>
    <row r="11178">
      <c r="T11178" s="50" t="n"/>
    </row>
    <row r="11179">
      <c r="T11179" s="50" t="n"/>
    </row>
    <row r="11180">
      <c r="T11180" s="50" t="n"/>
    </row>
    <row r="11181">
      <c r="T11181" s="50" t="n"/>
    </row>
    <row r="11182">
      <c r="T11182" s="50" t="n"/>
    </row>
    <row r="11183">
      <c r="T11183" s="50" t="n"/>
    </row>
    <row r="11184">
      <c r="T11184" s="50" t="n"/>
    </row>
    <row r="11185">
      <c r="T11185" s="50" t="n"/>
    </row>
    <row r="11186">
      <c r="T11186" s="50" t="n"/>
    </row>
    <row r="11187">
      <c r="T11187" s="50" t="n"/>
    </row>
    <row r="11188">
      <c r="T11188" s="50" t="n"/>
    </row>
    <row r="11189">
      <c r="T11189" s="50" t="n"/>
    </row>
    <row r="11190">
      <c r="T11190" s="50" t="n"/>
    </row>
    <row r="11191">
      <c r="T11191" s="50" t="n"/>
    </row>
    <row r="11192">
      <c r="T11192" s="50" t="n"/>
    </row>
    <row r="11193">
      <c r="T11193" s="50" t="n"/>
    </row>
    <row r="11194">
      <c r="T11194" s="50" t="n"/>
    </row>
    <row r="11195">
      <c r="T11195" s="50" t="n"/>
    </row>
    <row r="11196">
      <c r="T11196" s="50" t="n"/>
    </row>
    <row r="11197">
      <c r="T11197" s="50" t="n"/>
    </row>
    <row r="11198">
      <c r="T11198" s="50" t="n"/>
    </row>
    <row r="11199">
      <c r="T11199" s="50" t="n"/>
    </row>
    <row r="11200">
      <c r="T11200" s="50" t="n"/>
    </row>
    <row r="11201">
      <c r="T11201" s="50" t="n"/>
    </row>
    <row r="11202">
      <c r="T11202" s="50" t="n"/>
    </row>
    <row r="11203">
      <c r="T11203" s="50" t="n"/>
    </row>
    <row r="11204">
      <c r="T11204" s="50" t="n"/>
    </row>
    <row r="11205">
      <c r="T11205" s="50" t="n"/>
    </row>
    <row r="11206">
      <c r="T11206" s="50" t="n"/>
    </row>
    <row r="11207">
      <c r="T11207" s="50" t="n"/>
    </row>
    <row r="11208">
      <c r="T11208" s="50" t="n"/>
    </row>
    <row r="11209">
      <c r="T11209" s="50" t="n"/>
    </row>
    <row r="11210">
      <c r="T11210" s="50" t="n"/>
    </row>
    <row r="11211">
      <c r="T11211" s="50" t="n"/>
    </row>
    <row r="11212">
      <c r="T11212" s="50" t="n"/>
    </row>
    <row r="11213">
      <c r="T11213" s="50" t="n"/>
    </row>
    <row r="11214">
      <c r="T11214" s="50" t="n"/>
    </row>
    <row r="11215">
      <c r="T11215" s="50" t="n"/>
    </row>
    <row r="11216">
      <c r="T11216" s="50" t="n"/>
    </row>
    <row r="11217">
      <c r="T11217" s="50" t="n"/>
    </row>
    <row r="11218">
      <c r="T11218" s="50" t="n"/>
    </row>
    <row r="11219">
      <c r="T11219" s="50" t="n"/>
    </row>
    <row r="11220">
      <c r="T11220" s="50" t="n"/>
    </row>
    <row r="11221">
      <c r="T11221" s="50" t="n"/>
    </row>
    <row r="11222">
      <c r="T11222" s="50" t="n"/>
    </row>
    <row r="11223">
      <c r="T11223" s="50" t="n"/>
    </row>
    <row r="11224">
      <c r="T11224" s="50" t="n"/>
    </row>
    <row r="11225">
      <c r="T11225" s="50" t="n"/>
    </row>
    <row r="11226">
      <c r="T11226" s="50" t="n"/>
    </row>
    <row r="11227">
      <c r="T11227" s="50" t="n"/>
    </row>
    <row r="11228">
      <c r="T11228" s="50" t="n"/>
    </row>
    <row r="11229">
      <c r="T11229" s="50" t="n"/>
    </row>
    <row r="11230">
      <c r="T11230" s="50" t="n"/>
    </row>
    <row r="11231">
      <c r="T11231" s="50" t="n"/>
    </row>
    <row r="11232">
      <c r="T11232" s="50" t="n"/>
    </row>
    <row r="11233">
      <c r="T11233" s="50" t="n"/>
    </row>
    <row r="11234">
      <c r="T11234" s="50" t="n"/>
    </row>
    <row r="11235">
      <c r="T11235" s="50" t="n"/>
    </row>
    <row r="11236">
      <c r="T11236" s="50" t="n"/>
    </row>
    <row r="11237">
      <c r="T11237" s="50" t="n"/>
    </row>
    <row r="11238">
      <c r="T11238" s="50" t="n"/>
    </row>
    <row r="11239">
      <c r="T11239" s="50" t="n"/>
    </row>
    <row r="11240">
      <c r="T11240" s="50" t="n"/>
    </row>
    <row r="11241">
      <c r="T11241" s="50" t="n"/>
    </row>
    <row r="11242">
      <c r="T11242" s="50" t="n"/>
    </row>
    <row r="11243">
      <c r="T11243" s="50" t="n"/>
    </row>
    <row r="11244">
      <c r="T11244" s="50" t="n"/>
    </row>
    <row r="11245">
      <c r="T11245" s="50" t="n"/>
    </row>
    <row r="11246">
      <c r="T11246" s="50" t="n"/>
    </row>
    <row r="11247">
      <c r="T11247" s="50" t="n"/>
    </row>
    <row r="11248">
      <c r="T11248" s="50" t="n"/>
    </row>
    <row r="11249">
      <c r="T11249" s="50" t="n"/>
    </row>
    <row r="11250">
      <c r="T11250" s="50" t="n"/>
    </row>
    <row r="11251">
      <c r="T11251" s="50" t="n"/>
    </row>
    <row r="11252">
      <c r="T11252" s="50" t="n"/>
    </row>
    <row r="11253">
      <c r="T11253" s="50" t="n"/>
    </row>
    <row r="11254">
      <c r="T11254" s="50" t="n"/>
    </row>
    <row r="11255">
      <c r="T11255" s="50" t="n"/>
    </row>
    <row r="11256">
      <c r="T11256" s="50" t="n"/>
    </row>
    <row r="11257">
      <c r="T11257" s="50" t="n"/>
    </row>
    <row r="11258">
      <c r="T11258" s="50" t="n"/>
    </row>
    <row r="11259">
      <c r="T11259" s="50" t="n"/>
    </row>
    <row r="11260">
      <c r="T11260" s="50" t="n"/>
    </row>
    <row r="11261">
      <c r="T11261" s="50" t="n"/>
    </row>
    <row r="11262">
      <c r="T11262" s="50" t="n"/>
    </row>
    <row r="11263">
      <c r="T11263" s="50" t="n"/>
    </row>
    <row r="11264">
      <c r="T11264" s="50" t="n"/>
    </row>
    <row r="11265">
      <c r="T11265" s="50" t="n"/>
    </row>
    <row r="11266">
      <c r="T11266" s="50" t="n"/>
    </row>
    <row r="11267">
      <c r="T11267" s="50" t="n"/>
    </row>
    <row r="11268">
      <c r="T11268" s="50" t="n"/>
    </row>
    <row r="11269">
      <c r="T11269" s="50" t="n"/>
    </row>
    <row r="11270">
      <c r="T11270" s="50" t="n"/>
    </row>
    <row r="11271">
      <c r="T11271" s="50" t="n"/>
    </row>
    <row r="11272">
      <c r="T11272" s="50" t="n"/>
    </row>
    <row r="11273">
      <c r="T11273" s="50" t="n"/>
    </row>
    <row r="11274">
      <c r="T11274" s="50" t="n"/>
    </row>
    <row r="11275">
      <c r="T11275" s="50" t="n"/>
    </row>
    <row r="11276">
      <c r="T11276" s="50" t="n"/>
    </row>
    <row r="11277">
      <c r="T11277" s="50" t="n"/>
    </row>
    <row r="11278">
      <c r="T11278" s="50" t="n"/>
    </row>
    <row r="11279">
      <c r="T11279" s="50" t="n"/>
    </row>
    <row r="11280">
      <c r="T11280" s="50" t="n"/>
    </row>
    <row r="11281">
      <c r="T11281" s="50" t="n"/>
    </row>
    <row r="11282">
      <c r="T11282" s="50" t="n"/>
    </row>
    <row r="11283">
      <c r="T11283" s="50" t="n"/>
    </row>
    <row r="11284">
      <c r="T11284" s="50" t="n"/>
    </row>
    <row r="11285">
      <c r="T11285" s="50" t="n"/>
    </row>
    <row r="11286">
      <c r="T11286" s="50" t="n"/>
    </row>
    <row r="11287">
      <c r="T11287" s="50" t="n"/>
    </row>
    <row r="11288">
      <c r="T11288" s="50" t="n"/>
    </row>
    <row r="11289">
      <c r="T11289" s="50" t="n"/>
    </row>
    <row r="11290">
      <c r="T11290" s="50" t="n"/>
    </row>
    <row r="11291">
      <c r="T11291" s="50" t="n"/>
    </row>
    <row r="11292">
      <c r="T11292" s="50" t="n"/>
    </row>
    <row r="11293">
      <c r="T11293" s="50" t="n"/>
    </row>
    <row r="11294">
      <c r="T11294" s="50" t="n"/>
    </row>
    <row r="11295">
      <c r="T11295" s="50" t="n"/>
    </row>
    <row r="11296">
      <c r="T11296" s="50" t="n"/>
    </row>
    <row r="11297">
      <c r="T11297" s="50" t="n"/>
    </row>
    <row r="11298">
      <c r="T11298" s="50" t="n"/>
    </row>
    <row r="11299">
      <c r="T11299" s="50" t="n"/>
    </row>
    <row r="11300">
      <c r="T11300" s="50" t="n"/>
    </row>
    <row r="11301">
      <c r="T11301" s="50" t="n"/>
    </row>
    <row r="11302">
      <c r="T11302" s="50" t="n"/>
    </row>
    <row r="11303">
      <c r="T11303" s="50" t="n"/>
    </row>
    <row r="11304">
      <c r="T11304" s="50" t="n"/>
    </row>
    <row r="11305">
      <c r="T11305" s="50" t="n"/>
    </row>
    <row r="11306">
      <c r="T11306" s="50" t="n"/>
    </row>
    <row r="11307">
      <c r="T11307" s="50" t="n"/>
    </row>
    <row r="11308">
      <c r="T11308" s="50" t="n"/>
    </row>
    <row r="11309">
      <c r="T11309" s="50" t="n"/>
    </row>
    <row r="11310">
      <c r="T11310" s="50" t="n"/>
    </row>
    <row r="11311">
      <c r="T11311" s="50" t="n"/>
    </row>
    <row r="11312">
      <c r="T11312" s="50" t="n"/>
    </row>
    <row r="11313">
      <c r="T11313" s="50" t="n"/>
    </row>
    <row r="11314">
      <c r="T11314" s="50" t="n"/>
    </row>
    <row r="11315">
      <c r="T11315" s="50" t="n"/>
    </row>
    <row r="11316">
      <c r="T11316" s="50" t="n"/>
    </row>
    <row r="11317">
      <c r="T11317" s="50" t="n"/>
    </row>
    <row r="11318">
      <c r="T11318" s="50" t="n"/>
    </row>
    <row r="11319">
      <c r="T11319" s="50" t="n"/>
    </row>
    <row r="11320">
      <c r="T11320" s="50" t="n"/>
    </row>
    <row r="11321">
      <c r="T11321" s="50" t="n"/>
    </row>
    <row r="11322">
      <c r="T11322" s="50" t="n"/>
    </row>
    <row r="11323">
      <c r="T11323" s="50" t="n"/>
    </row>
    <row r="11324">
      <c r="T11324" s="50" t="n"/>
    </row>
    <row r="11325">
      <c r="T11325" s="50" t="n"/>
    </row>
    <row r="11326">
      <c r="T11326" s="50" t="n"/>
    </row>
    <row r="11327">
      <c r="T11327" s="50" t="n"/>
    </row>
    <row r="11328">
      <c r="T11328" s="50" t="n"/>
    </row>
    <row r="11329">
      <c r="T11329" s="50" t="n"/>
    </row>
    <row r="11330">
      <c r="T11330" s="50" t="n"/>
    </row>
    <row r="11331">
      <c r="T11331" s="50" t="n"/>
    </row>
    <row r="11332">
      <c r="T11332" s="50" t="n"/>
    </row>
    <row r="11333">
      <c r="T11333" s="50" t="n"/>
    </row>
    <row r="11334">
      <c r="T11334" s="50" t="n"/>
    </row>
    <row r="11335">
      <c r="T11335" s="50" t="n"/>
    </row>
    <row r="11336">
      <c r="T11336" s="50" t="n"/>
    </row>
    <row r="11337">
      <c r="T11337" s="50" t="n"/>
    </row>
    <row r="11338">
      <c r="T11338" s="50" t="n"/>
    </row>
    <row r="11339">
      <c r="T11339" s="50" t="n"/>
    </row>
    <row r="11340">
      <c r="T11340" s="50" t="n"/>
    </row>
    <row r="11341">
      <c r="T11341" s="50" t="n"/>
    </row>
    <row r="11342">
      <c r="T11342" s="50" t="n"/>
    </row>
    <row r="11343">
      <c r="T11343" s="50" t="n"/>
    </row>
    <row r="11344">
      <c r="T11344" s="50" t="n"/>
    </row>
    <row r="11345">
      <c r="T11345" s="50" t="n"/>
    </row>
    <row r="11346">
      <c r="T11346" s="50" t="n"/>
    </row>
    <row r="11347">
      <c r="T11347" s="50" t="n"/>
    </row>
    <row r="11348">
      <c r="T11348" s="50" t="n"/>
    </row>
    <row r="11349">
      <c r="T11349" s="50" t="n"/>
    </row>
    <row r="11350">
      <c r="T11350" s="50" t="n"/>
    </row>
    <row r="11351">
      <c r="T11351" s="50" t="n"/>
    </row>
    <row r="11352">
      <c r="T11352" s="50" t="n"/>
    </row>
    <row r="11353">
      <c r="T11353" s="50" t="n"/>
    </row>
    <row r="11354">
      <c r="T11354" s="50" t="n"/>
    </row>
    <row r="11355">
      <c r="T11355" s="50" t="n"/>
    </row>
    <row r="11356">
      <c r="T11356" s="50" t="n"/>
    </row>
    <row r="11357">
      <c r="T11357" s="50" t="n"/>
    </row>
    <row r="11358">
      <c r="T11358" s="50" t="n"/>
    </row>
    <row r="11359">
      <c r="T11359" s="50" t="n"/>
    </row>
    <row r="11360">
      <c r="T11360" s="50" t="n"/>
    </row>
    <row r="11361">
      <c r="T11361" s="50" t="n"/>
    </row>
    <row r="11362">
      <c r="T11362" s="50" t="n"/>
    </row>
    <row r="11363">
      <c r="T11363" s="50" t="n"/>
    </row>
    <row r="11364">
      <c r="T11364" s="50" t="n"/>
    </row>
    <row r="11365">
      <c r="T11365" s="50" t="n"/>
    </row>
    <row r="11366">
      <c r="T11366" s="50" t="n"/>
    </row>
    <row r="11367">
      <c r="T11367" s="50" t="n"/>
    </row>
    <row r="11368">
      <c r="T11368" s="50" t="n"/>
    </row>
    <row r="11369">
      <c r="T11369" s="50" t="n"/>
    </row>
    <row r="11370">
      <c r="T11370" s="50" t="n"/>
    </row>
    <row r="11371">
      <c r="T11371" s="50" t="n"/>
    </row>
    <row r="11372">
      <c r="T11372" s="50" t="n"/>
    </row>
    <row r="11373">
      <c r="T11373" s="50" t="n"/>
    </row>
    <row r="11374">
      <c r="T11374" s="50" t="n"/>
    </row>
    <row r="11375">
      <c r="T11375" s="50" t="n"/>
    </row>
    <row r="11376">
      <c r="T11376" s="50" t="n"/>
    </row>
    <row r="11377">
      <c r="T11377" s="50" t="n"/>
    </row>
    <row r="11378">
      <c r="T11378" s="50" t="n"/>
    </row>
    <row r="11379">
      <c r="T11379" s="50" t="n"/>
    </row>
    <row r="11380">
      <c r="T11380" s="50" t="n"/>
    </row>
    <row r="11381">
      <c r="T11381" s="50" t="n"/>
    </row>
    <row r="11382">
      <c r="T11382" s="50" t="n"/>
    </row>
    <row r="11383">
      <c r="T11383" s="50" t="n"/>
    </row>
    <row r="11384">
      <c r="T11384" s="50" t="n"/>
    </row>
    <row r="11385">
      <c r="T11385" s="50" t="n"/>
    </row>
    <row r="11386">
      <c r="T11386" s="50" t="n"/>
    </row>
    <row r="11387">
      <c r="T11387" s="50" t="n"/>
    </row>
    <row r="11388">
      <c r="T11388" s="50" t="n"/>
    </row>
    <row r="11389">
      <c r="T11389" s="50" t="n"/>
    </row>
    <row r="11390">
      <c r="T11390" s="50" t="n"/>
    </row>
    <row r="11391">
      <c r="T11391" s="50" t="n"/>
    </row>
    <row r="11392">
      <c r="T11392" s="50" t="n"/>
    </row>
    <row r="11393">
      <c r="T11393" s="50" t="n"/>
    </row>
    <row r="11394">
      <c r="T11394" s="50" t="n"/>
    </row>
    <row r="11395">
      <c r="T11395" s="50" t="n"/>
    </row>
    <row r="11396">
      <c r="T11396" s="50" t="n"/>
    </row>
    <row r="11397">
      <c r="T11397" s="50" t="n"/>
    </row>
    <row r="11398">
      <c r="T11398" s="50" t="n"/>
    </row>
    <row r="11399">
      <c r="T11399" s="50" t="n"/>
    </row>
    <row r="11400">
      <c r="T11400" s="50" t="n"/>
    </row>
    <row r="11401">
      <c r="T11401" s="50" t="n"/>
    </row>
    <row r="11402">
      <c r="T11402" s="50" t="n"/>
    </row>
    <row r="11403">
      <c r="T11403" s="50" t="n"/>
    </row>
    <row r="11404">
      <c r="T11404" s="50" t="n"/>
    </row>
    <row r="11405">
      <c r="T11405" s="50" t="n"/>
    </row>
    <row r="11406">
      <c r="T11406" s="50" t="n"/>
    </row>
    <row r="11407">
      <c r="T11407" s="50" t="n"/>
    </row>
    <row r="11408">
      <c r="T11408" s="50" t="n"/>
    </row>
    <row r="11409">
      <c r="T11409" s="50" t="n"/>
    </row>
    <row r="11410">
      <c r="T11410" s="50" t="n"/>
    </row>
    <row r="11411">
      <c r="T11411" s="50" t="n"/>
    </row>
    <row r="11412">
      <c r="T11412" s="50" t="n"/>
    </row>
    <row r="11413">
      <c r="T11413" s="50" t="n"/>
    </row>
    <row r="11414">
      <c r="T11414" s="50" t="n"/>
    </row>
    <row r="11415">
      <c r="T11415" s="50" t="n"/>
    </row>
    <row r="11416">
      <c r="T11416" s="50" t="n"/>
    </row>
    <row r="11417">
      <c r="T11417" s="50" t="n"/>
    </row>
    <row r="11418">
      <c r="T11418" s="50" t="n"/>
    </row>
    <row r="11419">
      <c r="T11419" s="50" t="n"/>
    </row>
    <row r="11420">
      <c r="T11420" s="50" t="n"/>
    </row>
    <row r="11421">
      <c r="T11421" s="50" t="n"/>
    </row>
    <row r="11422">
      <c r="T11422" s="50" t="n"/>
    </row>
    <row r="11423">
      <c r="T11423" s="50" t="n"/>
    </row>
    <row r="11424">
      <c r="T11424" s="50" t="n"/>
    </row>
    <row r="11425">
      <c r="T11425" s="50" t="n"/>
    </row>
    <row r="11426">
      <c r="T11426" s="50" t="n"/>
    </row>
    <row r="11427">
      <c r="T11427" s="50" t="n"/>
    </row>
    <row r="11428">
      <c r="T11428" s="50" t="n"/>
    </row>
    <row r="11429">
      <c r="T11429" s="50" t="n"/>
    </row>
    <row r="11430">
      <c r="T11430" s="50" t="n"/>
    </row>
    <row r="11431">
      <c r="T11431" s="50" t="n"/>
    </row>
    <row r="11432">
      <c r="T11432" s="50" t="n"/>
    </row>
    <row r="11433">
      <c r="T11433" s="50" t="n"/>
    </row>
    <row r="11434">
      <c r="T11434" s="50" t="n"/>
    </row>
    <row r="11435">
      <c r="T11435" s="50" t="n"/>
    </row>
    <row r="11436">
      <c r="T11436" s="50" t="n"/>
    </row>
    <row r="11437">
      <c r="T11437" s="50" t="n"/>
    </row>
    <row r="11438">
      <c r="T11438" s="50" t="n"/>
    </row>
    <row r="11439">
      <c r="T11439" s="50" t="n"/>
    </row>
    <row r="11440">
      <c r="T11440" s="50" t="n"/>
    </row>
    <row r="11441">
      <c r="T11441" s="50" t="n"/>
    </row>
    <row r="11442">
      <c r="T11442" s="50" t="n"/>
    </row>
    <row r="11443">
      <c r="T11443" s="50" t="n"/>
    </row>
    <row r="11444">
      <c r="T11444" s="50" t="n"/>
    </row>
    <row r="11445">
      <c r="T11445" s="50" t="n"/>
    </row>
    <row r="11446">
      <c r="T11446" s="50" t="n"/>
    </row>
    <row r="11447">
      <c r="T11447" s="50" t="n"/>
    </row>
    <row r="11448">
      <c r="T11448" s="50" t="n"/>
    </row>
    <row r="11449">
      <c r="T11449" s="50" t="n"/>
    </row>
    <row r="11450">
      <c r="T11450" s="50" t="n"/>
    </row>
    <row r="11451">
      <c r="T11451" s="50" t="n"/>
    </row>
    <row r="11452">
      <c r="T11452" s="50" t="n"/>
    </row>
    <row r="11453">
      <c r="T11453" s="50" t="n"/>
    </row>
    <row r="11454">
      <c r="T11454" s="50" t="n"/>
    </row>
    <row r="11455">
      <c r="T11455" s="50" t="n"/>
    </row>
    <row r="11456">
      <c r="T11456" s="50" t="n"/>
    </row>
    <row r="11457">
      <c r="T11457" s="50" t="n"/>
    </row>
    <row r="11458">
      <c r="T11458" s="50" t="n"/>
    </row>
    <row r="11459">
      <c r="T11459" s="50" t="n"/>
    </row>
    <row r="11460">
      <c r="T11460" s="50" t="n"/>
    </row>
    <row r="11461">
      <c r="T11461" s="50" t="n"/>
    </row>
    <row r="11462">
      <c r="T11462" s="50" t="n"/>
    </row>
    <row r="11463">
      <c r="T11463" s="50" t="n"/>
    </row>
    <row r="11464">
      <c r="T11464" s="50" t="n"/>
    </row>
    <row r="11465">
      <c r="T11465" s="50" t="n"/>
    </row>
    <row r="11466">
      <c r="T11466" s="50" t="n"/>
    </row>
    <row r="11467">
      <c r="T11467" s="50" t="n"/>
    </row>
    <row r="11468">
      <c r="T11468" s="50" t="n"/>
    </row>
    <row r="11469">
      <c r="T11469" s="50" t="n"/>
    </row>
    <row r="11470">
      <c r="T11470" s="50" t="n"/>
    </row>
    <row r="11471">
      <c r="T11471" s="50" t="n"/>
    </row>
    <row r="11472">
      <c r="T11472" s="50" t="n"/>
    </row>
    <row r="11473">
      <c r="T11473" s="50" t="n"/>
    </row>
    <row r="11474">
      <c r="T11474" s="50" t="n"/>
    </row>
    <row r="11475">
      <c r="T11475" s="50" t="n"/>
    </row>
    <row r="11476">
      <c r="T11476" s="50" t="n"/>
    </row>
    <row r="11477">
      <c r="T11477" s="50" t="n"/>
    </row>
    <row r="11478">
      <c r="T11478" s="50" t="n"/>
    </row>
    <row r="11479">
      <c r="T11479" s="50" t="n"/>
    </row>
    <row r="11480">
      <c r="T11480" s="50" t="n"/>
    </row>
    <row r="11481">
      <c r="T11481" s="50" t="n"/>
    </row>
    <row r="11482">
      <c r="T11482" s="50" t="n"/>
    </row>
    <row r="11483">
      <c r="T11483" s="50" t="n"/>
    </row>
    <row r="11484">
      <c r="T11484" s="50" t="n"/>
    </row>
    <row r="11485">
      <c r="T11485" s="50" t="n"/>
    </row>
    <row r="11486">
      <c r="T11486" s="50" t="n"/>
    </row>
    <row r="11487">
      <c r="T11487" s="50" t="n"/>
    </row>
    <row r="11488">
      <c r="T11488" s="50" t="n"/>
    </row>
    <row r="11489">
      <c r="T11489" s="50" t="n"/>
    </row>
    <row r="11490">
      <c r="T11490" s="50" t="n"/>
    </row>
    <row r="11491">
      <c r="T11491" s="50" t="n"/>
    </row>
    <row r="11492">
      <c r="T11492" s="50" t="n"/>
    </row>
    <row r="11493">
      <c r="T11493" s="50" t="n"/>
    </row>
    <row r="11494">
      <c r="T11494" s="50" t="n"/>
    </row>
    <row r="11495">
      <c r="T11495" s="50" t="n"/>
    </row>
    <row r="11496">
      <c r="T11496" s="50" t="n"/>
    </row>
    <row r="11497">
      <c r="T11497" s="50" t="n"/>
    </row>
    <row r="11498">
      <c r="T11498" s="50" t="n"/>
    </row>
    <row r="11499">
      <c r="T11499" s="50" t="n"/>
    </row>
    <row r="11500">
      <c r="T11500" s="50" t="n"/>
    </row>
    <row r="11501">
      <c r="T11501" s="50" t="n"/>
    </row>
    <row r="11502">
      <c r="T11502" s="50" t="n"/>
    </row>
    <row r="11503">
      <c r="T11503" s="50" t="n"/>
    </row>
    <row r="11504">
      <c r="T11504" s="50" t="n"/>
    </row>
    <row r="11505">
      <c r="T11505" s="50" t="n"/>
    </row>
    <row r="11506">
      <c r="T11506" s="50" t="n"/>
    </row>
    <row r="11507">
      <c r="T11507" s="50" t="n"/>
    </row>
    <row r="11508">
      <c r="T11508" s="50" t="n"/>
    </row>
    <row r="11509">
      <c r="T11509" s="50" t="n"/>
    </row>
    <row r="11510">
      <c r="T11510" s="50" t="n"/>
    </row>
    <row r="11511">
      <c r="T11511" s="50" t="n"/>
    </row>
    <row r="11512">
      <c r="T11512" s="50" t="n"/>
    </row>
    <row r="11513">
      <c r="T11513" s="50" t="n"/>
    </row>
    <row r="11514">
      <c r="T11514" s="50" t="n"/>
    </row>
    <row r="11515">
      <c r="T11515" s="50" t="n"/>
    </row>
    <row r="11516">
      <c r="T11516" s="50" t="n"/>
    </row>
    <row r="11517">
      <c r="T11517" s="50" t="n"/>
    </row>
    <row r="11518">
      <c r="T11518" s="50" t="n"/>
    </row>
    <row r="11519">
      <c r="T11519" s="50" t="n"/>
    </row>
    <row r="11520">
      <c r="T11520" s="50" t="n"/>
    </row>
    <row r="11521">
      <c r="T11521" s="50" t="n"/>
    </row>
    <row r="11522">
      <c r="T11522" s="50" t="n"/>
    </row>
    <row r="11523">
      <c r="T11523" s="50" t="n"/>
    </row>
    <row r="11524">
      <c r="T11524" s="50" t="n"/>
    </row>
    <row r="11525">
      <c r="T11525" s="50" t="n"/>
    </row>
    <row r="11526">
      <c r="T11526" s="50" t="n"/>
    </row>
    <row r="11527">
      <c r="T11527" s="50" t="n"/>
    </row>
    <row r="11528">
      <c r="T11528" s="50" t="n"/>
    </row>
    <row r="11529">
      <c r="T11529" s="50" t="n"/>
    </row>
    <row r="11530">
      <c r="T11530" s="50" t="n"/>
    </row>
    <row r="11531">
      <c r="T11531" s="50" t="n"/>
    </row>
    <row r="11532">
      <c r="T11532" s="50" t="n"/>
    </row>
    <row r="11533">
      <c r="T11533" s="50" t="n"/>
    </row>
    <row r="11534">
      <c r="T11534" s="50" t="n"/>
    </row>
    <row r="11535">
      <c r="T11535" s="50" t="n"/>
    </row>
    <row r="11536">
      <c r="T11536" s="50" t="n"/>
    </row>
    <row r="11537">
      <c r="T11537" s="50" t="n"/>
    </row>
    <row r="11538">
      <c r="T11538" s="50" t="n"/>
    </row>
    <row r="11539">
      <c r="T11539" s="50" t="n"/>
    </row>
    <row r="11540">
      <c r="T11540" s="50" t="n"/>
    </row>
    <row r="11541">
      <c r="T11541" s="50" t="n"/>
    </row>
    <row r="11542">
      <c r="T11542" s="50" t="n"/>
    </row>
    <row r="11543">
      <c r="T11543" s="50" t="n"/>
    </row>
    <row r="11544">
      <c r="T11544" s="50" t="n"/>
    </row>
    <row r="11545">
      <c r="T11545" s="50" t="n"/>
    </row>
    <row r="11546">
      <c r="T11546" s="50" t="n"/>
    </row>
    <row r="11547">
      <c r="T11547" s="50" t="n"/>
    </row>
    <row r="11548">
      <c r="T11548" s="50" t="n"/>
    </row>
    <row r="11549">
      <c r="T11549" s="50" t="n"/>
    </row>
    <row r="11550">
      <c r="T11550" s="50" t="n"/>
    </row>
    <row r="11551">
      <c r="T11551" s="50" t="n"/>
    </row>
    <row r="11552">
      <c r="T11552" s="50" t="n"/>
    </row>
    <row r="11553">
      <c r="T11553" s="50" t="n"/>
    </row>
    <row r="11554">
      <c r="T11554" s="50" t="n"/>
    </row>
    <row r="11555">
      <c r="T11555" s="50" t="n"/>
    </row>
    <row r="11556">
      <c r="T11556" s="50" t="n"/>
    </row>
    <row r="11557">
      <c r="T11557" s="50" t="n"/>
    </row>
    <row r="11558">
      <c r="T11558" s="50" t="n"/>
    </row>
    <row r="11559">
      <c r="T11559" s="50" t="n"/>
    </row>
    <row r="11560">
      <c r="T11560" s="50" t="n"/>
    </row>
    <row r="11561">
      <c r="T11561" s="50" t="n"/>
    </row>
    <row r="11562">
      <c r="T11562" s="50" t="n"/>
    </row>
    <row r="11563">
      <c r="T11563" s="50" t="n"/>
    </row>
    <row r="11564">
      <c r="T11564" s="50" t="n"/>
    </row>
    <row r="11565">
      <c r="T11565" s="50" t="n"/>
    </row>
    <row r="11566">
      <c r="T11566" s="50" t="n"/>
    </row>
    <row r="11567">
      <c r="T11567" s="50" t="n"/>
    </row>
    <row r="11568">
      <c r="T11568" s="50" t="n"/>
    </row>
    <row r="11569">
      <c r="T11569" s="50" t="n"/>
    </row>
    <row r="11570">
      <c r="T11570" s="50" t="n"/>
    </row>
    <row r="11571">
      <c r="T11571" s="50" t="n"/>
    </row>
    <row r="11572">
      <c r="T11572" s="50" t="n"/>
    </row>
    <row r="11573">
      <c r="T11573" s="50" t="n"/>
    </row>
    <row r="11574">
      <c r="T11574" s="50" t="n"/>
    </row>
    <row r="11575">
      <c r="T11575" s="50" t="n"/>
    </row>
    <row r="11576">
      <c r="T11576" s="50" t="n"/>
    </row>
    <row r="11577">
      <c r="T11577" s="50" t="n"/>
    </row>
    <row r="11578">
      <c r="T11578" s="50" t="n"/>
    </row>
    <row r="11579">
      <c r="T11579" s="50" t="n"/>
    </row>
    <row r="11580">
      <c r="T11580" s="50" t="n"/>
    </row>
    <row r="11581">
      <c r="T11581" s="50" t="n"/>
    </row>
    <row r="11582">
      <c r="T11582" s="50" t="n"/>
    </row>
    <row r="11583">
      <c r="T11583" s="50" t="n"/>
    </row>
    <row r="11584">
      <c r="T11584" s="50" t="n"/>
    </row>
    <row r="11585">
      <c r="T11585" s="50" t="n"/>
    </row>
    <row r="11586">
      <c r="T11586" s="50" t="n"/>
    </row>
    <row r="11587">
      <c r="T11587" s="50" t="n"/>
    </row>
    <row r="11588">
      <c r="T11588" s="50" t="n"/>
    </row>
    <row r="11589">
      <c r="T11589" s="50" t="n"/>
    </row>
    <row r="11590">
      <c r="T11590" s="50" t="n"/>
    </row>
    <row r="11591">
      <c r="T11591" s="50" t="n"/>
    </row>
    <row r="11592">
      <c r="T11592" s="50" t="n"/>
    </row>
    <row r="11593">
      <c r="T11593" s="50" t="n"/>
    </row>
    <row r="11594">
      <c r="T11594" s="50" t="n"/>
    </row>
    <row r="11595">
      <c r="T11595" s="50" t="n"/>
    </row>
    <row r="11596">
      <c r="T11596" s="50" t="n"/>
    </row>
    <row r="11597">
      <c r="T11597" s="50" t="n"/>
    </row>
    <row r="11598">
      <c r="T11598" s="50" t="n"/>
    </row>
    <row r="11599">
      <c r="T11599" s="50" t="n"/>
    </row>
    <row r="11600">
      <c r="T11600" s="50" t="n"/>
    </row>
    <row r="11601">
      <c r="T11601" s="50" t="n"/>
    </row>
    <row r="11602">
      <c r="T11602" s="50" t="n"/>
    </row>
    <row r="11603">
      <c r="T11603" s="50" t="n"/>
    </row>
    <row r="11604">
      <c r="T11604" s="50" t="n"/>
    </row>
    <row r="11605">
      <c r="T11605" s="50" t="n"/>
    </row>
    <row r="11606">
      <c r="T11606" s="50" t="n"/>
    </row>
    <row r="11607">
      <c r="T11607" s="50" t="n"/>
    </row>
    <row r="11608">
      <c r="T11608" s="50" t="n"/>
    </row>
    <row r="11609">
      <c r="T11609" s="50" t="n"/>
    </row>
    <row r="11610">
      <c r="T11610" s="50" t="n"/>
    </row>
    <row r="11611">
      <c r="T11611" s="50" t="n"/>
    </row>
    <row r="11612">
      <c r="T11612" s="50" t="n"/>
    </row>
    <row r="11613">
      <c r="T11613" s="50" t="n"/>
    </row>
    <row r="11614">
      <c r="T11614" s="50" t="n"/>
    </row>
    <row r="11615">
      <c r="T11615" s="50" t="n"/>
    </row>
    <row r="11616">
      <c r="T11616" s="50" t="n"/>
    </row>
    <row r="11617">
      <c r="T11617" s="50" t="n"/>
    </row>
    <row r="11618">
      <c r="T11618" s="50" t="n"/>
    </row>
    <row r="11619">
      <c r="T11619" s="50" t="n"/>
    </row>
    <row r="11620">
      <c r="T11620" s="50" t="n"/>
    </row>
    <row r="11621">
      <c r="T11621" s="50" t="n"/>
    </row>
    <row r="11622">
      <c r="T11622" s="50" t="n"/>
    </row>
    <row r="11623">
      <c r="T11623" s="50" t="n"/>
    </row>
    <row r="11624">
      <c r="T11624" s="50" t="n"/>
    </row>
    <row r="11625">
      <c r="T11625" s="50" t="n"/>
    </row>
    <row r="11626">
      <c r="T11626" s="50" t="n"/>
    </row>
    <row r="11627">
      <c r="T11627" s="50" t="n"/>
    </row>
    <row r="11628">
      <c r="T11628" s="50" t="n"/>
    </row>
    <row r="11629">
      <c r="T11629" s="50" t="n"/>
    </row>
    <row r="11630">
      <c r="T11630" s="50" t="n"/>
    </row>
    <row r="11631">
      <c r="T11631" s="50" t="n"/>
    </row>
    <row r="11632">
      <c r="T11632" s="50" t="n"/>
    </row>
    <row r="11633">
      <c r="T11633" s="50" t="n"/>
    </row>
    <row r="11634">
      <c r="T11634" s="50" t="n"/>
    </row>
    <row r="11635">
      <c r="T11635" s="50" t="n"/>
    </row>
    <row r="11636">
      <c r="T11636" s="50" t="n"/>
    </row>
    <row r="11637">
      <c r="T11637" s="50" t="n"/>
    </row>
    <row r="11638">
      <c r="T11638" s="50" t="n"/>
    </row>
    <row r="11639">
      <c r="T11639" s="50" t="n"/>
    </row>
    <row r="11640">
      <c r="T11640" s="50" t="n"/>
    </row>
    <row r="11641">
      <c r="T11641" s="50" t="n"/>
    </row>
    <row r="11642">
      <c r="T11642" s="50" t="n"/>
    </row>
    <row r="11643">
      <c r="T11643" s="50" t="n"/>
    </row>
    <row r="11644">
      <c r="T11644" s="50" t="n"/>
    </row>
    <row r="11645">
      <c r="T11645" s="50" t="n"/>
    </row>
    <row r="11646">
      <c r="T11646" s="50" t="n"/>
    </row>
    <row r="11647">
      <c r="T11647" s="50" t="n"/>
    </row>
    <row r="11648">
      <c r="T11648" s="50" t="n"/>
    </row>
    <row r="11649">
      <c r="T11649" s="50" t="n"/>
    </row>
    <row r="11650">
      <c r="T11650" s="50" t="n"/>
    </row>
    <row r="11651">
      <c r="T11651" s="50" t="n"/>
    </row>
    <row r="11652">
      <c r="T11652" s="50" t="n"/>
    </row>
    <row r="11653">
      <c r="T11653" s="50" t="n"/>
    </row>
    <row r="11654">
      <c r="T11654" s="50" t="n"/>
    </row>
    <row r="11655">
      <c r="T11655" s="50" t="n"/>
    </row>
    <row r="11656">
      <c r="T11656" s="50" t="n"/>
    </row>
    <row r="11657">
      <c r="T11657" s="50" t="n"/>
    </row>
    <row r="11658">
      <c r="T11658" s="50" t="n"/>
    </row>
    <row r="11659">
      <c r="T11659" s="50" t="n"/>
    </row>
    <row r="11660">
      <c r="T11660" s="50" t="n"/>
    </row>
    <row r="11661">
      <c r="T11661" s="50" t="n"/>
    </row>
    <row r="11662">
      <c r="T11662" s="50" t="n"/>
    </row>
    <row r="11663">
      <c r="T11663" s="50" t="n"/>
    </row>
    <row r="11664">
      <c r="T11664" s="50" t="n"/>
    </row>
    <row r="11665">
      <c r="T11665" s="50" t="n"/>
    </row>
    <row r="11666">
      <c r="T11666" s="50" t="n"/>
    </row>
    <row r="11667">
      <c r="T11667" s="50" t="n"/>
    </row>
    <row r="11668">
      <c r="T11668" s="50" t="n"/>
    </row>
    <row r="11669">
      <c r="T11669" s="50" t="n"/>
    </row>
    <row r="11670">
      <c r="T11670" s="50" t="n"/>
    </row>
    <row r="11671">
      <c r="T11671" s="50" t="n"/>
    </row>
    <row r="11672">
      <c r="T11672" s="50" t="n"/>
    </row>
    <row r="11673">
      <c r="T11673" s="50" t="n"/>
    </row>
    <row r="11674">
      <c r="T11674" s="50" t="n"/>
    </row>
    <row r="11675">
      <c r="T11675" s="50" t="n"/>
    </row>
    <row r="11676">
      <c r="T11676" s="50" t="n"/>
    </row>
    <row r="11677">
      <c r="T11677" s="50" t="n"/>
    </row>
    <row r="11678">
      <c r="T11678" s="50" t="n"/>
    </row>
    <row r="11679">
      <c r="T11679" s="50" t="n"/>
    </row>
    <row r="11680">
      <c r="T11680" s="50" t="n"/>
    </row>
    <row r="11681">
      <c r="T11681" s="50" t="n"/>
    </row>
    <row r="11682">
      <c r="T11682" s="50" t="n"/>
    </row>
    <row r="11683">
      <c r="T11683" s="50" t="n"/>
    </row>
    <row r="11684">
      <c r="T11684" s="50" t="n"/>
    </row>
    <row r="11685">
      <c r="T11685" s="50" t="n"/>
    </row>
    <row r="11686">
      <c r="T11686" s="50" t="n"/>
    </row>
    <row r="11687">
      <c r="T11687" s="50" t="n"/>
    </row>
    <row r="11688">
      <c r="T11688" s="50" t="n"/>
    </row>
    <row r="11689">
      <c r="T11689" s="50" t="n"/>
    </row>
    <row r="11690">
      <c r="T11690" s="50" t="n"/>
    </row>
    <row r="11691">
      <c r="T11691" s="50" t="n"/>
    </row>
    <row r="11692">
      <c r="T11692" s="50" t="n"/>
    </row>
    <row r="11693">
      <c r="T11693" s="50" t="n"/>
    </row>
    <row r="11694">
      <c r="T11694" s="50" t="n"/>
    </row>
    <row r="11695">
      <c r="T11695" s="50" t="n"/>
    </row>
    <row r="11696">
      <c r="T11696" s="50" t="n"/>
    </row>
    <row r="11697">
      <c r="T11697" s="50" t="n"/>
    </row>
    <row r="11698">
      <c r="T11698" s="50" t="n"/>
    </row>
    <row r="11699">
      <c r="T11699" s="50" t="n"/>
    </row>
    <row r="11700">
      <c r="T11700" s="50" t="n"/>
    </row>
    <row r="11701">
      <c r="T11701" s="50" t="n"/>
    </row>
    <row r="11702">
      <c r="T11702" s="50" t="n"/>
    </row>
    <row r="11703">
      <c r="T11703" s="50" t="n"/>
    </row>
    <row r="11704">
      <c r="T11704" s="50" t="n"/>
    </row>
    <row r="11705">
      <c r="T11705" s="50" t="n"/>
    </row>
    <row r="11706">
      <c r="T11706" s="50" t="n"/>
    </row>
    <row r="11707">
      <c r="T11707" s="50" t="n"/>
    </row>
    <row r="11708">
      <c r="T11708" s="50" t="n"/>
    </row>
    <row r="11709">
      <c r="T11709" s="50" t="n"/>
    </row>
    <row r="11710">
      <c r="T11710" s="50" t="n"/>
    </row>
    <row r="11711">
      <c r="T11711" s="50" t="n"/>
    </row>
    <row r="11712">
      <c r="T11712" s="50" t="n"/>
    </row>
    <row r="11713">
      <c r="T11713" s="50" t="n"/>
    </row>
    <row r="11714">
      <c r="T11714" s="50" t="n"/>
    </row>
    <row r="11715">
      <c r="T11715" s="50" t="n"/>
    </row>
    <row r="11716">
      <c r="T11716" s="50" t="n"/>
    </row>
    <row r="11717">
      <c r="T11717" s="50" t="n"/>
    </row>
    <row r="11718">
      <c r="T11718" s="50" t="n"/>
    </row>
    <row r="11719">
      <c r="T11719" s="50" t="n"/>
    </row>
    <row r="11720">
      <c r="T11720" s="50" t="n"/>
    </row>
    <row r="11721">
      <c r="T11721" s="50" t="n"/>
    </row>
    <row r="11722">
      <c r="T11722" s="50" t="n"/>
    </row>
    <row r="11723">
      <c r="T11723" s="50" t="n"/>
    </row>
    <row r="11724">
      <c r="T11724" s="50" t="n"/>
    </row>
    <row r="11725">
      <c r="T11725" s="50" t="n"/>
    </row>
    <row r="11726">
      <c r="T11726" s="50" t="n"/>
    </row>
    <row r="11727">
      <c r="T11727" s="50" t="n"/>
    </row>
    <row r="11728">
      <c r="T11728" s="50" t="n"/>
    </row>
    <row r="11729">
      <c r="T11729" s="50" t="n"/>
    </row>
    <row r="11730">
      <c r="T11730" s="50" t="n"/>
    </row>
    <row r="11731">
      <c r="T11731" s="50" t="n"/>
    </row>
    <row r="11732">
      <c r="T11732" s="50" t="n"/>
    </row>
    <row r="11733">
      <c r="T11733" s="50" t="n"/>
    </row>
    <row r="11734">
      <c r="T11734" s="50" t="n"/>
    </row>
    <row r="11735">
      <c r="T11735" s="50" t="n"/>
    </row>
    <row r="11736">
      <c r="T11736" s="50" t="n"/>
    </row>
    <row r="11737">
      <c r="T11737" s="50" t="n"/>
    </row>
    <row r="11738">
      <c r="T11738" s="50" t="n"/>
    </row>
    <row r="11739">
      <c r="T11739" s="50" t="n"/>
    </row>
    <row r="11740">
      <c r="T11740" s="50" t="n"/>
    </row>
    <row r="11741">
      <c r="T11741" s="50" t="n"/>
    </row>
    <row r="11742">
      <c r="T11742" s="50" t="n"/>
    </row>
    <row r="11743">
      <c r="T11743" s="50" t="n"/>
    </row>
    <row r="11744">
      <c r="T11744" s="50" t="n"/>
    </row>
    <row r="11745">
      <c r="T11745" s="50" t="n"/>
    </row>
    <row r="11746">
      <c r="T11746" s="50" t="n"/>
    </row>
    <row r="11747">
      <c r="T11747" s="50" t="n"/>
    </row>
    <row r="11748">
      <c r="T11748" s="50" t="n"/>
    </row>
    <row r="11749">
      <c r="T11749" s="50" t="n"/>
    </row>
    <row r="11750">
      <c r="T11750" s="50" t="n"/>
    </row>
    <row r="11751">
      <c r="T11751" s="50" t="n"/>
    </row>
    <row r="11752">
      <c r="T11752" s="50" t="n"/>
    </row>
    <row r="11753">
      <c r="T11753" s="50" t="n"/>
    </row>
    <row r="11754">
      <c r="T11754" s="50" t="n"/>
    </row>
    <row r="11755">
      <c r="T11755" s="50" t="n"/>
    </row>
    <row r="11756">
      <c r="T11756" s="50" t="n"/>
    </row>
    <row r="11757">
      <c r="T11757" s="50" t="n"/>
    </row>
    <row r="11758">
      <c r="T11758" s="50" t="n"/>
    </row>
    <row r="11759">
      <c r="T11759" s="50" t="n"/>
    </row>
    <row r="11760">
      <c r="T11760" s="50" t="n"/>
    </row>
    <row r="11761">
      <c r="T11761" s="50" t="n"/>
    </row>
    <row r="11762">
      <c r="T11762" s="50" t="n"/>
    </row>
    <row r="11763">
      <c r="T11763" s="50" t="n"/>
    </row>
    <row r="11764">
      <c r="T11764" s="50" t="n"/>
    </row>
    <row r="11765">
      <c r="T11765" s="50" t="n"/>
    </row>
    <row r="11766">
      <c r="T11766" s="50" t="n"/>
    </row>
    <row r="11767">
      <c r="T11767" s="50" t="n"/>
    </row>
    <row r="11768">
      <c r="T11768" s="50" t="n"/>
    </row>
    <row r="11769">
      <c r="T11769" s="50" t="n"/>
    </row>
    <row r="11770">
      <c r="T11770" s="50" t="n"/>
    </row>
    <row r="11771">
      <c r="T11771" s="50" t="n"/>
    </row>
    <row r="11772">
      <c r="T11772" s="50" t="n"/>
    </row>
    <row r="11773">
      <c r="T11773" s="50" t="n"/>
    </row>
    <row r="11774">
      <c r="T11774" s="50" t="n"/>
    </row>
    <row r="11775">
      <c r="T11775" s="50" t="n"/>
    </row>
    <row r="11776">
      <c r="T11776" s="50" t="n"/>
    </row>
    <row r="11777">
      <c r="T11777" s="50" t="n"/>
    </row>
    <row r="11778">
      <c r="T11778" s="50" t="n"/>
    </row>
    <row r="11779">
      <c r="T11779" s="50" t="n"/>
    </row>
    <row r="11780">
      <c r="T11780" s="50" t="n"/>
    </row>
    <row r="11781">
      <c r="T11781" s="50" t="n"/>
    </row>
    <row r="11782">
      <c r="T11782" s="50" t="n"/>
    </row>
    <row r="11783">
      <c r="T11783" s="50" t="n"/>
    </row>
    <row r="11784">
      <c r="T11784" s="50" t="n"/>
    </row>
    <row r="11785">
      <c r="T11785" s="50" t="n"/>
    </row>
    <row r="11786">
      <c r="T11786" s="50" t="n"/>
    </row>
    <row r="11787">
      <c r="T11787" s="50" t="n"/>
    </row>
    <row r="11788">
      <c r="T11788" s="50" t="n"/>
    </row>
    <row r="11789">
      <c r="T11789" s="50" t="n"/>
    </row>
    <row r="11790">
      <c r="T11790" s="50" t="n"/>
    </row>
    <row r="11791">
      <c r="T11791" s="50" t="n"/>
    </row>
    <row r="11792">
      <c r="T11792" s="50" t="n"/>
    </row>
    <row r="11793">
      <c r="T11793" s="50" t="n"/>
    </row>
    <row r="11794">
      <c r="T11794" s="50" t="n"/>
    </row>
    <row r="11795">
      <c r="T11795" s="50" t="n"/>
    </row>
    <row r="11796">
      <c r="T11796" s="50" t="n"/>
    </row>
    <row r="11797">
      <c r="T11797" s="50" t="n"/>
    </row>
    <row r="11798">
      <c r="T11798" s="50" t="n"/>
    </row>
    <row r="11799">
      <c r="T11799" s="50" t="n"/>
    </row>
    <row r="11800">
      <c r="T11800" s="50" t="n"/>
    </row>
    <row r="11801">
      <c r="T11801" s="50" t="n"/>
    </row>
    <row r="11802">
      <c r="T11802" s="50" t="n"/>
    </row>
    <row r="11803">
      <c r="T11803" s="50" t="n"/>
    </row>
    <row r="11804">
      <c r="T11804" s="50" t="n"/>
    </row>
    <row r="11805">
      <c r="T11805" s="50" t="n"/>
    </row>
    <row r="11806">
      <c r="T11806" s="50" t="n"/>
    </row>
    <row r="11807">
      <c r="T11807" s="50" t="n"/>
    </row>
    <row r="11808">
      <c r="T11808" s="50" t="n"/>
    </row>
    <row r="11809">
      <c r="T11809" s="50" t="n"/>
    </row>
    <row r="11810">
      <c r="T11810" s="50" t="n"/>
    </row>
    <row r="11811">
      <c r="T11811" s="50" t="n"/>
    </row>
    <row r="11812">
      <c r="T11812" s="50" t="n"/>
    </row>
    <row r="11813">
      <c r="T11813" s="50" t="n"/>
    </row>
    <row r="11814">
      <c r="T11814" s="50" t="n"/>
    </row>
    <row r="11815">
      <c r="T11815" s="50" t="n"/>
    </row>
    <row r="11816">
      <c r="T11816" s="50" t="n"/>
    </row>
    <row r="11817">
      <c r="T11817" s="50" t="n"/>
    </row>
    <row r="11818">
      <c r="T11818" s="50" t="n"/>
    </row>
    <row r="11819">
      <c r="T11819" s="50" t="n"/>
    </row>
    <row r="11820">
      <c r="T11820" s="50" t="n"/>
    </row>
    <row r="11821">
      <c r="T11821" s="50" t="n"/>
    </row>
    <row r="11822">
      <c r="T11822" s="50" t="n"/>
    </row>
    <row r="11823">
      <c r="T11823" s="50" t="n"/>
    </row>
    <row r="11824">
      <c r="T11824" s="50" t="n"/>
    </row>
    <row r="11825">
      <c r="T11825" s="50" t="n"/>
    </row>
    <row r="11826">
      <c r="T11826" s="50" t="n"/>
    </row>
    <row r="11827">
      <c r="T11827" s="50" t="n"/>
    </row>
    <row r="11828">
      <c r="T11828" s="50" t="n"/>
    </row>
    <row r="11829">
      <c r="T11829" s="50" t="n"/>
    </row>
    <row r="11830">
      <c r="T11830" s="50" t="n"/>
    </row>
    <row r="11831">
      <c r="T11831" s="50" t="n"/>
    </row>
    <row r="11832">
      <c r="T11832" s="50" t="n"/>
    </row>
    <row r="11833">
      <c r="T11833" s="50" t="n"/>
    </row>
    <row r="11834">
      <c r="T11834" s="50" t="n"/>
    </row>
    <row r="11835">
      <c r="T11835" s="50" t="n"/>
    </row>
    <row r="11836">
      <c r="T11836" s="50" t="n"/>
    </row>
    <row r="11837">
      <c r="T11837" s="50" t="n"/>
    </row>
    <row r="11838">
      <c r="T11838" s="50" t="n"/>
    </row>
    <row r="11839">
      <c r="T11839" s="50" t="n"/>
    </row>
    <row r="11840">
      <c r="T11840" s="50" t="n"/>
    </row>
    <row r="11841">
      <c r="T11841" s="50" t="n"/>
    </row>
    <row r="11842">
      <c r="T11842" s="50" t="n"/>
    </row>
    <row r="11843">
      <c r="T11843" s="50" t="n"/>
    </row>
    <row r="11844">
      <c r="T11844" s="50" t="n"/>
    </row>
    <row r="11845">
      <c r="T11845" s="50" t="n"/>
    </row>
    <row r="11846">
      <c r="T11846" s="50" t="n"/>
    </row>
    <row r="11847">
      <c r="T11847" s="50" t="n"/>
    </row>
    <row r="11848">
      <c r="T11848" s="50" t="n"/>
    </row>
    <row r="11849">
      <c r="T11849" s="50" t="n"/>
    </row>
    <row r="11850">
      <c r="T11850" s="50" t="n"/>
    </row>
    <row r="11851">
      <c r="T11851" s="50" t="n"/>
    </row>
    <row r="11852">
      <c r="T11852" s="50" t="n"/>
    </row>
    <row r="11853">
      <c r="T11853" s="50" t="n"/>
    </row>
    <row r="11854">
      <c r="T11854" s="50" t="n"/>
    </row>
    <row r="11855">
      <c r="T11855" s="50" t="n"/>
    </row>
    <row r="11856">
      <c r="T11856" s="50" t="n"/>
    </row>
    <row r="11857">
      <c r="T11857" s="50" t="n"/>
    </row>
    <row r="11858">
      <c r="T11858" s="50" t="n"/>
    </row>
    <row r="11859">
      <c r="T11859" s="50" t="n"/>
    </row>
    <row r="11860">
      <c r="T11860" s="50" t="n"/>
    </row>
    <row r="11861">
      <c r="T11861" s="50" t="n"/>
    </row>
    <row r="11862">
      <c r="T11862" s="50" t="n"/>
    </row>
    <row r="11863">
      <c r="T11863" s="50" t="n"/>
    </row>
    <row r="11864">
      <c r="T11864" s="50" t="n"/>
    </row>
    <row r="11865">
      <c r="T11865" s="50" t="n"/>
    </row>
    <row r="11866">
      <c r="T11866" s="50" t="n"/>
    </row>
    <row r="11867">
      <c r="T11867" s="50" t="n"/>
    </row>
    <row r="11868">
      <c r="T11868" s="50" t="n"/>
    </row>
    <row r="11869">
      <c r="T11869" s="50" t="n"/>
    </row>
    <row r="11870">
      <c r="T11870" s="50" t="n"/>
    </row>
    <row r="11871">
      <c r="T11871" s="50" t="n"/>
    </row>
    <row r="11872">
      <c r="T11872" s="50" t="n"/>
    </row>
    <row r="11873">
      <c r="T11873" s="50" t="n"/>
    </row>
    <row r="11874">
      <c r="T11874" s="50" t="n"/>
    </row>
    <row r="11875">
      <c r="T11875" s="50" t="n"/>
    </row>
    <row r="11876">
      <c r="T11876" s="50" t="n"/>
    </row>
    <row r="11877">
      <c r="T11877" s="50" t="n"/>
    </row>
    <row r="11878">
      <c r="T11878" s="50" t="n"/>
    </row>
    <row r="11879">
      <c r="T11879" s="50" t="n"/>
    </row>
    <row r="11880">
      <c r="T11880" s="50" t="n"/>
    </row>
    <row r="11881">
      <c r="T11881" s="50" t="n"/>
    </row>
    <row r="11882">
      <c r="T11882" s="50" t="n"/>
    </row>
    <row r="11883">
      <c r="T11883" s="50" t="n"/>
    </row>
    <row r="11884">
      <c r="T11884" s="50" t="n"/>
    </row>
    <row r="11885">
      <c r="T11885" s="50" t="n"/>
    </row>
    <row r="11886">
      <c r="T11886" s="50" t="n"/>
    </row>
    <row r="11887">
      <c r="T11887" s="50" t="n"/>
    </row>
    <row r="11888">
      <c r="T11888" s="50" t="n"/>
    </row>
    <row r="11889">
      <c r="T11889" s="50" t="n"/>
    </row>
    <row r="11890">
      <c r="T11890" s="50" t="n"/>
    </row>
    <row r="11891">
      <c r="T11891" s="50" t="n"/>
    </row>
    <row r="11892">
      <c r="T11892" s="50" t="n"/>
    </row>
    <row r="11893">
      <c r="T11893" s="50" t="n"/>
    </row>
    <row r="11894">
      <c r="T11894" s="50" t="n"/>
    </row>
    <row r="11895">
      <c r="T11895" s="50" t="n"/>
    </row>
    <row r="11896">
      <c r="T11896" s="50" t="n"/>
    </row>
    <row r="11897">
      <c r="T11897" s="50" t="n"/>
    </row>
    <row r="11898">
      <c r="T11898" s="50" t="n"/>
    </row>
    <row r="11899">
      <c r="T11899" s="50" t="n"/>
    </row>
    <row r="11900">
      <c r="T11900" s="50" t="n"/>
    </row>
    <row r="11901">
      <c r="T11901" s="50" t="n"/>
    </row>
    <row r="11902">
      <c r="T11902" s="50" t="n"/>
    </row>
    <row r="11903">
      <c r="T11903" s="50" t="n"/>
    </row>
    <row r="11904">
      <c r="T11904" s="50" t="n"/>
    </row>
    <row r="11905">
      <c r="T11905" s="50" t="n"/>
    </row>
    <row r="11906">
      <c r="T11906" s="50" t="n"/>
    </row>
    <row r="11907">
      <c r="T11907" s="50" t="n"/>
    </row>
    <row r="11908">
      <c r="T11908" s="50" t="n"/>
    </row>
    <row r="11909">
      <c r="T11909" s="50" t="n"/>
    </row>
    <row r="11910">
      <c r="T11910" s="50" t="n"/>
    </row>
    <row r="11911">
      <c r="T11911" s="50" t="n"/>
    </row>
    <row r="11912">
      <c r="T11912" s="50" t="n"/>
    </row>
    <row r="11913">
      <c r="T11913" s="50" t="n"/>
    </row>
    <row r="11914">
      <c r="T11914" s="50" t="n"/>
    </row>
    <row r="11915">
      <c r="T11915" s="50" t="n"/>
    </row>
    <row r="11916">
      <c r="T11916" s="50" t="n"/>
    </row>
    <row r="11917">
      <c r="T11917" s="50" t="n"/>
    </row>
    <row r="11918">
      <c r="T11918" s="50" t="n"/>
    </row>
    <row r="11919">
      <c r="T11919" s="50" t="n"/>
    </row>
    <row r="11920">
      <c r="T11920" s="50" t="n"/>
    </row>
    <row r="11921">
      <c r="T11921" s="50" t="n"/>
    </row>
    <row r="11922">
      <c r="T11922" s="50" t="n"/>
    </row>
    <row r="11923">
      <c r="T11923" s="50" t="n"/>
    </row>
    <row r="11924">
      <c r="T11924" s="50" t="n"/>
    </row>
    <row r="11925">
      <c r="T11925" s="50" t="n"/>
    </row>
    <row r="11926">
      <c r="T11926" s="50" t="n"/>
    </row>
    <row r="11927">
      <c r="T11927" s="50" t="n"/>
    </row>
    <row r="11928">
      <c r="T11928" s="50" t="n"/>
    </row>
    <row r="11929">
      <c r="T11929" s="50" t="n"/>
    </row>
    <row r="11930">
      <c r="T11930" s="50" t="n"/>
    </row>
    <row r="11931">
      <c r="T11931" s="50" t="n"/>
    </row>
    <row r="11932">
      <c r="T11932" s="50" t="n"/>
    </row>
    <row r="11933">
      <c r="T11933" s="50" t="n"/>
    </row>
    <row r="11934">
      <c r="T11934" s="50" t="n"/>
    </row>
    <row r="11935">
      <c r="T11935" s="50" t="n"/>
    </row>
    <row r="11936">
      <c r="T11936" s="50" t="n"/>
    </row>
    <row r="11937">
      <c r="T11937" s="50" t="n"/>
    </row>
    <row r="11938">
      <c r="T11938" s="50" t="n"/>
    </row>
    <row r="11939">
      <c r="T11939" s="50" t="n"/>
    </row>
    <row r="11940">
      <c r="T11940" s="50" t="n"/>
    </row>
    <row r="11941">
      <c r="T11941" s="50" t="n"/>
    </row>
    <row r="11942">
      <c r="T11942" s="50" t="n"/>
    </row>
    <row r="11943">
      <c r="T11943" s="50" t="n"/>
    </row>
    <row r="11944">
      <c r="T11944" s="50" t="n"/>
    </row>
    <row r="11945">
      <c r="T11945" s="50" t="n"/>
    </row>
    <row r="11946">
      <c r="T11946" s="50" t="n"/>
    </row>
    <row r="11947">
      <c r="T11947" s="50" t="n"/>
    </row>
    <row r="11948">
      <c r="T11948" s="50" t="n"/>
    </row>
    <row r="11949">
      <c r="T11949" s="50" t="n"/>
    </row>
    <row r="11950">
      <c r="T11950" s="50" t="n"/>
    </row>
    <row r="11951">
      <c r="T11951" s="50" t="n"/>
    </row>
    <row r="11952">
      <c r="T11952" s="50" t="n"/>
    </row>
    <row r="11953">
      <c r="T11953" s="50" t="n"/>
    </row>
    <row r="11954">
      <c r="T11954" s="50" t="n"/>
    </row>
    <row r="11955">
      <c r="T11955" s="50" t="n"/>
    </row>
    <row r="11956">
      <c r="T11956" s="50" t="n"/>
    </row>
    <row r="11957">
      <c r="T11957" s="50" t="n"/>
    </row>
    <row r="11958">
      <c r="T11958" s="50" t="n"/>
    </row>
    <row r="11959">
      <c r="T11959" s="50" t="n"/>
    </row>
    <row r="11960">
      <c r="T11960" s="50" t="n"/>
    </row>
    <row r="11961">
      <c r="T11961" s="50" t="n"/>
    </row>
    <row r="11962">
      <c r="T11962" s="50" t="n"/>
    </row>
    <row r="11963">
      <c r="T11963" s="50" t="n"/>
    </row>
    <row r="11964">
      <c r="T11964" s="50" t="n"/>
    </row>
    <row r="11965">
      <c r="T11965" s="50" t="n"/>
    </row>
    <row r="11966">
      <c r="T11966" s="50" t="n"/>
    </row>
    <row r="11967">
      <c r="T11967" s="50" t="n"/>
    </row>
    <row r="11968">
      <c r="T11968" s="50" t="n"/>
    </row>
    <row r="11969">
      <c r="T11969" s="50" t="n"/>
    </row>
    <row r="11970">
      <c r="T11970" s="50" t="n"/>
    </row>
    <row r="11971">
      <c r="T11971" s="50" t="n"/>
    </row>
    <row r="11972">
      <c r="T11972" s="50" t="n"/>
    </row>
    <row r="11973">
      <c r="T11973" s="50" t="n"/>
    </row>
    <row r="11974">
      <c r="T11974" s="50" t="n"/>
    </row>
    <row r="11975">
      <c r="T11975" s="50" t="n"/>
    </row>
    <row r="11976">
      <c r="T11976" s="50" t="n"/>
    </row>
    <row r="11977">
      <c r="T11977" s="50" t="n"/>
    </row>
    <row r="11978">
      <c r="T11978" s="50" t="n"/>
    </row>
    <row r="11979">
      <c r="T11979" s="50" t="n"/>
    </row>
    <row r="11980">
      <c r="T11980" s="50" t="n"/>
    </row>
    <row r="11981">
      <c r="T11981" s="50" t="n"/>
    </row>
    <row r="11982">
      <c r="T11982" s="50" t="n"/>
    </row>
    <row r="11983">
      <c r="T11983" s="50" t="n"/>
    </row>
    <row r="11984">
      <c r="T11984" s="50" t="n"/>
    </row>
    <row r="11985">
      <c r="T11985" s="50" t="n"/>
    </row>
    <row r="11986">
      <c r="T11986" s="50" t="n"/>
    </row>
    <row r="11987">
      <c r="T11987" s="50" t="n"/>
    </row>
    <row r="11988">
      <c r="T11988" s="50" t="n"/>
    </row>
    <row r="11989">
      <c r="T11989" s="50" t="n"/>
    </row>
    <row r="11990">
      <c r="T11990" s="50" t="n"/>
    </row>
    <row r="11991">
      <c r="T11991" s="50" t="n"/>
    </row>
    <row r="11992">
      <c r="T11992" s="50" t="n"/>
    </row>
    <row r="11993">
      <c r="T11993" s="50" t="n"/>
    </row>
    <row r="11994">
      <c r="T11994" s="50" t="n"/>
    </row>
    <row r="11995">
      <c r="T11995" s="50" t="n"/>
    </row>
    <row r="11996">
      <c r="T11996" s="50" t="n"/>
    </row>
    <row r="11997">
      <c r="T11997" s="50" t="n"/>
    </row>
    <row r="11998">
      <c r="T11998" s="50" t="n"/>
    </row>
    <row r="11999">
      <c r="T11999" s="50" t="n"/>
    </row>
    <row r="12000">
      <c r="T12000" s="50" t="n"/>
    </row>
    <row r="12001">
      <c r="T12001" s="50" t="n"/>
    </row>
    <row r="12002">
      <c r="T12002" s="50" t="n"/>
    </row>
    <row r="12003">
      <c r="T12003" s="50" t="n"/>
    </row>
    <row r="12004">
      <c r="T12004" s="50" t="n"/>
    </row>
    <row r="12005">
      <c r="T12005" s="50" t="n"/>
    </row>
    <row r="12006">
      <c r="T12006" s="50" t="n"/>
    </row>
    <row r="12007">
      <c r="T12007" s="50" t="n"/>
    </row>
    <row r="12008">
      <c r="T12008" s="50" t="n"/>
    </row>
    <row r="12009">
      <c r="T12009" s="50" t="n"/>
    </row>
    <row r="12010">
      <c r="T12010" s="50" t="n"/>
    </row>
    <row r="12011">
      <c r="T12011" s="50" t="n"/>
    </row>
    <row r="12012">
      <c r="T12012" s="50" t="n"/>
    </row>
    <row r="12013">
      <c r="T12013" s="50" t="n"/>
    </row>
    <row r="12014">
      <c r="T12014" s="50" t="n"/>
    </row>
    <row r="12015">
      <c r="T12015" s="50" t="n"/>
    </row>
    <row r="12016">
      <c r="T12016" s="50" t="n"/>
    </row>
    <row r="12017">
      <c r="T12017" s="50" t="n"/>
    </row>
    <row r="12018">
      <c r="T12018" s="50" t="n"/>
    </row>
    <row r="12019">
      <c r="T12019" s="50" t="n"/>
    </row>
    <row r="12020">
      <c r="T12020" s="50" t="n"/>
    </row>
    <row r="12021">
      <c r="T12021" s="50" t="n"/>
    </row>
    <row r="12022">
      <c r="T12022" s="50" t="n"/>
    </row>
    <row r="12023">
      <c r="T12023" s="50" t="n"/>
    </row>
    <row r="12024">
      <c r="T12024" s="50" t="n"/>
    </row>
    <row r="12025">
      <c r="T12025" s="50" t="n"/>
    </row>
    <row r="12026">
      <c r="T12026" s="50" t="n"/>
    </row>
    <row r="12027">
      <c r="T12027" s="50" t="n"/>
    </row>
    <row r="12028">
      <c r="T12028" s="50" t="n"/>
    </row>
    <row r="12029">
      <c r="T12029" s="50" t="n"/>
    </row>
    <row r="12030">
      <c r="T12030" s="50" t="n"/>
    </row>
    <row r="12031">
      <c r="T12031" s="50" t="n"/>
    </row>
    <row r="12032">
      <c r="T12032" s="50" t="n"/>
    </row>
    <row r="12033">
      <c r="T12033" s="50" t="n"/>
    </row>
    <row r="12034">
      <c r="T12034" s="50" t="n"/>
    </row>
    <row r="12035">
      <c r="T12035" s="50" t="n"/>
    </row>
    <row r="12036">
      <c r="T12036" s="50" t="n"/>
    </row>
    <row r="12037">
      <c r="T12037" s="50" t="n"/>
    </row>
    <row r="12038">
      <c r="T12038" s="50" t="n"/>
    </row>
    <row r="12039">
      <c r="T12039" s="50" t="n"/>
    </row>
    <row r="12040">
      <c r="T12040" s="50" t="n"/>
    </row>
    <row r="12041">
      <c r="T12041" s="50" t="n"/>
    </row>
    <row r="12042">
      <c r="T12042" s="50" t="n"/>
    </row>
    <row r="12043">
      <c r="T12043" s="50" t="n"/>
    </row>
    <row r="12044">
      <c r="T12044" s="50" t="n"/>
    </row>
    <row r="12045">
      <c r="T12045" s="50" t="n"/>
    </row>
    <row r="12046">
      <c r="T12046" s="50" t="n"/>
    </row>
    <row r="12047">
      <c r="T12047" s="50" t="n"/>
    </row>
    <row r="12048">
      <c r="T12048" s="50" t="n"/>
    </row>
    <row r="12049">
      <c r="T12049" s="50" t="n"/>
    </row>
    <row r="12050">
      <c r="T12050" s="50" t="n"/>
    </row>
    <row r="12051">
      <c r="T12051" s="50" t="n"/>
    </row>
    <row r="12052">
      <c r="T12052" s="50" t="n"/>
    </row>
    <row r="12053">
      <c r="T12053" s="50" t="n"/>
    </row>
    <row r="12054">
      <c r="T12054" s="50" t="n"/>
    </row>
    <row r="12055">
      <c r="T12055" s="50" t="n"/>
    </row>
    <row r="12056">
      <c r="T12056" s="50" t="n"/>
    </row>
    <row r="12057">
      <c r="T12057" s="50" t="n"/>
    </row>
    <row r="12058">
      <c r="T12058" s="50" t="n"/>
    </row>
    <row r="12059">
      <c r="T12059" s="50" t="n"/>
    </row>
    <row r="12060">
      <c r="T12060" s="50" t="n"/>
    </row>
    <row r="12061">
      <c r="T12061" s="50" t="n"/>
    </row>
    <row r="12062">
      <c r="T12062" s="50" t="n"/>
    </row>
    <row r="12063">
      <c r="T12063" s="50" t="n"/>
    </row>
    <row r="12064">
      <c r="T12064" s="50" t="n"/>
    </row>
    <row r="12065">
      <c r="T12065" s="50" t="n"/>
    </row>
    <row r="12066">
      <c r="T12066" s="50" t="n"/>
    </row>
    <row r="12067">
      <c r="T12067" s="50" t="n"/>
    </row>
    <row r="12068">
      <c r="T12068" s="50" t="n"/>
    </row>
    <row r="12069">
      <c r="T12069" s="50" t="n"/>
    </row>
    <row r="12070">
      <c r="T12070" s="50" t="n"/>
    </row>
    <row r="12071">
      <c r="T12071" s="50" t="n"/>
    </row>
    <row r="12072">
      <c r="T12072" s="50" t="n"/>
    </row>
    <row r="12073">
      <c r="T12073" s="50" t="n"/>
    </row>
    <row r="12074">
      <c r="T12074" s="50" t="n"/>
    </row>
    <row r="12075">
      <c r="T12075" s="50" t="n"/>
    </row>
    <row r="12076">
      <c r="T12076" s="50" t="n"/>
    </row>
    <row r="12077">
      <c r="T12077" s="50" t="n"/>
    </row>
    <row r="12078">
      <c r="T12078" s="50" t="n"/>
    </row>
    <row r="12079">
      <c r="T12079" s="50" t="n"/>
    </row>
    <row r="12080">
      <c r="T12080" s="50" t="n"/>
    </row>
    <row r="12081">
      <c r="T12081" s="50" t="n"/>
    </row>
    <row r="12082">
      <c r="T12082" s="50" t="n"/>
    </row>
    <row r="12083">
      <c r="T12083" s="50" t="n"/>
    </row>
    <row r="12084">
      <c r="T12084" s="50" t="n"/>
    </row>
    <row r="12085">
      <c r="T12085" s="50" t="n"/>
    </row>
    <row r="12086">
      <c r="T12086" s="50" t="n"/>
    </row>
    <row r="12087">
      <c r="T12087" s="50" t="n"/>
    </row>
    <row r="12088">
      <c r="T12088" s="50" t="n"/>
    </row>
    <row r="12089">
      <c r="T12089" s="50" t="n"/>
    </row>
    <row r="12090">
      <c r="T12090" s="50" t="n"/>
    </row>
    <row r="12091">
      <c r="T12091" s="50" t="n"/>
    </row>
    <row r="12092">
      <c r="T12092" s="50" t="n"/>
    </row>
    <row r="12093">
      <c r="T12093" s="50" t="n"/>
    </row>
    <row r="12094">
      <c r="T12094" s="50" t="n"/>
    </row>
    <row r="12095">
      <c r="T12095" s="50" t="n"/>
    </row>
    <row r="12096">
      <c r="T12096" s="50" t="n"/>
    </row>
    <row r="12097">
      <c r="T12097" s="50" t="n"/>
    </row>
    <row r="12098">
      <c r="T12098" s="50" t="n"/>
    </row>
    <row r="12099">
      <c r="T12099" s="50" t="n"/>
    </row>
    <row r="12100">
      <c r="T12100" s="50" t="n"/>
    </row>
    <row r="12101">
      <c r="T12101" s="50" t="n"/>
    </row>
    <row r="12102">
      <c r="T12102" s="50" t="n"/>
    </row>
    <row r="12103">
      <c r="T12103" s="50" t="n"/>
    </row>
    <row r="12104">
      <c r="T12104" s="50" t="n"/>
    </row>
    <row r="12105">
      <c r="T12105" s="50" t="n"/>
    </row>
    <row r="12106">
      <c r="T12106" s="50" t="n"/>
    </row>
    <row r="12107">
      <c r="T12107" s="50" t="n"/>
    </row>
    <row r="12108">
      <c r="T12108" s="50" t="n"/>
    </row>
    <row r="12109">
      <c r="T12109" s="50" t="n"/>
    </row>
    <row r="12110">
      <c r="T12110" s="50" t="n"/>
    </row>
    <row r="12111">
      <c r="T12111" s="50" t="n"/>
    </row>
    <row r="12112">
      <c r="T12112" s="50" t="n"/>
    </row>
    <row r="12113">
      <c r="T12113" s="50" t="n"/>
    </row>
    <row r="12114">
      <c r="T12114" s="50" t="n"/>
    </row>
    <row r="12115">
      <c r="T12115" s="50" t="n"/>
    </row>
    <row r="12116">
      <c r="T12116" s="50" t="n"/>
    </row>
    <row r="12117">
      <c r="T12117" s="50" t="n"/>
    </row>
    <row r="12118">
      <c r="T12118" s="50" t="n"/>
    </row>
    <row r="12119">
      <c r="T12119" s="50" t="n"/>
    </row>
    <row r="12120">
      <c r="T12120" s="50" t="n"/>
    </row>
    <row r="12121">
      <c r="T12121" s="50" t="n"/>
    </row>
    <row r="12122">
      <c r="T12122" s="50" t="n"/>
    </row>
    <row r="12123">
      <c r="T12123" s="50" t="n"/>
    </row>
    <row r="12124">
      <c r="T12124" s="50" t="n"/>
    </row>
    <row r="12125">
      <c r="T12125" s="50" t="n"/>
    </row>
    <row r="12126">
      <c r="T12126" s="50" t="n"/>
    </row>
    <row r="12127">
      <c r="T12127" s="50" t="n"/>
    </row>
    <row r="12128">
      <c r="T12128" s="50" t="n"/>
    </row>
    <row r="12129">
      <c r="T12129" s="50" t="n"/>
    </row>
    <row r="12130">
      <c r="T12130" s="50" t="n"/>
    </row>
    <row r="12131">
      <c r="T12131" s="50" t="n"/>
    </row>
    <row r="12132">
      <c r="T12132" s="50" t="n"/>
    </row>
    <row r="12133">
      <c r="T12133" s="50" t="n"/>
    </row>
    <row r="12134">
      <c r="T12134" s="50" t="n"/>
    </row>
    <row r="12135">
      <c r="T12135" s="50" t="n"/>
    </row>
    <row r="12136">
      <c r="T12136" s="50" t="n"/>
    </row>
    <row r="12137">
      <c r="T12137" s="50" t="n"/>
    </row>
    <row r="12138">
      <c r="T12138" s="50" t="n"/>
    </row>
    <row r="12139">
      <c r="T12139" s="50" t="n"/>
    </row>
    <row r="12140">
      <c r="T12140" s="50" t="n"/>
    </row>
    <row r="12141">
      <c r="T12141" s="50" t="n"/>
    </row>
    <row r="12142">
      <c r="T12142" s="50" t="n"/>
    </row>
    <row r="12143">
      <c r="T12143" s="50" t="n"/>
    </row>
    <row r="12144">
      <c r="T12144" s="50" t="n"/>
    </row>
    <row r="12145">
      <c r="T12145" s="50" t="n"/>
    </row>
    <row r="12146">
      <c r="T12146" s="50" t="n"/>
    </row>
    <row r="12147">
      <c r="T12147" s="50" t="n"/>
    </row>
    <row r="12148">
      <c r="T12148" s="50" t="n"/>
    </row>
    <row r="12149">
      <c r="T12149" s="50" t="n"/>
    </row>
    <row r="12150">
      <c r="T12150" s="50" t="n"/>
    </row>
    <row r="12151">
      <c r="T12151" s="50" t="n"/>
    </row>
    <row r="12152">
      <c r="T12152" s="50" t="n"/>
    </row>
    <row r="12153">
      <c r="T12153" s="50" t="n"/>
    </row>
    <row r="12154">
      <c r="T12154" s="50" t="n"/>
    </row>
    <row r="12155">
      <c r="T12155" s="50" t="n"/>
    </row>
    <row r="12156">
      <c r="T12156" s="50" t="n"/>
    </row>
    <row r="12157">
      <c r="T12157" s="50" t="n"/>
    </row>
    <row r="12158">
      <c r="T12158" s="50" t="n"/>
    </row>
    <row r="12159">
      <c r="T12159" s="50" t="n"/>
    </row>
    <row r="12160">
      <c r="T12160" s="50" t="n"/>
    </row>
    <row r="12161">
      <c r="T12161" s="50" t="n"/>
    </row>
    <row r="12162">
      <c r="T12162" s="50" t="n"/>
    </row>
    <row r="12163">
      <c r="T12163" s="50" t="n"/>
    </row>
    <row r="12164">
      <c r="T12164" s="50" t="n"/>
    </row>
    <row r="12165">
      <c r="T12165" s="50" t="n"/>
    </row>
    <row r="12166">
      <c r="T12166" s="50" t="n"/>
    </row>
    <row r="12167">
      <c r="T12167" s="50" t="n"/>
    </row>
    <row r="12168">
      <c r="T12168" s="50" t="n"/>
    </row>
    <row r="12169">
      <c r="T12169" s="50" t="n"/>
    </row>
    <row r="12170">
      <c r="T12170" s="50" t="n"/>
    </row>
    <row r="12171">
      <c r="T12171" s="50" t="n"/>
    </row>
    <row r="12172">
      <c r="T12172" s="50" t="n"/>
    </row>
    <row r="12173">
      <c r="T12173" s="50" t="n"/>
    </row>
    <row r="12174">
      <c r="T12174" s="50" t="n"/>
    </row>
    <row r="12175">
      <c r="T12175" s="50" t="n"/>
    </row>
    <row r="12176">
      <c r="T12176" s="50" t="n"/>
    </row>
    <row r="12177">
      <c r="T12177" s="50" t="n"/>
    </row>
    <row r="12178">
      <c r="T12178" s="50" t="n"/>
    </row>
    <row r="12179">
      <c r="T12179" s="50" t="n"/>
    </row>
    <row r="12180">
      <c r="T12180" s="50" t="n"/>
    </row>
    <row r="12181">
      <c r="T12181" s="50" t="n"/>
    </row>
    <row r="12182">
      <c r="T12182" s="50" t="n"/>
    </row>
    <row r="12183">
      <c r="T12183" s="50" t="n"/>
    </row>
    <row r="12184">
      <c r="T12184" s="50" t="n"/>
    </row>
    <row r="12185">
      <c r="T12185" s="50" t="n"/>
    </row>
    <row r="12186">
      <c r="T12186" s="50" t="n"/>
    </row>
    <row r="12187">
      <c r="T12187" s="50" t="n"/>
    </row>
    <row r="12188">
      <c r="T12188" s="50" t="n"/>
    </row>
    <row r="12189">
      <c r="T12189" s="50" t="n"/>
    </row>
    <row r="12190">
      <c r="T12190" s="50" t="n"/>
    </row>
    <row r="12191">
      <c r="T12191" s="50" t="n"/>
    </row>
    <row r="12192">
      <c r="T12192" s="50" t="n"/>
    </row>
    <row r="12193">
      <c r="T12193" s="50" t="n"/>
    </row>
    <row r="12194">
      <c r="T12194" s="50" t="n"/>
    </row>
    <row r="12195">
      <c r="T12195" s="50" t="n"/>
    </row>
    <row r="12196">
      <c r="T12196" s="50" t="n"/>
    </row>
    <row r="12197">
      <c r="T12197" s="50" t="n"/>
    </row>
    <row r="12198">
      <c r="T12198" s="50" t="n"/>
    </row>
    <row r="12199">
      <c r="T12199" s="50" t="n"/>
    </row>
    <row r="12200">
      <c r="T12200" s="50" t="n"/>
    </row>
    <row r="12201">
      <c r="T12201" s="50" t="n"/>
    </row>
    <row r="12202">
      <c r="T12202" s="50" t="n"/>
    </row>
    <row r="12203">
      <c r="T12203" s="50" t="n"/>
    </row>
    <row r="12204">
      <c r="T12204" s="50" t="n"/>
    </row>
    <row r="12205">
      <c r="T12205" s="50" t="n"/>
    </row>
    <row r="12206">
      <c r="T12206" s="50" t="n"/>
    </row>
    <row r="12207">
      <c r="T12207" s="50" t="n"/>
    </row>
    <row r="12208">
      <c r="T12208" s="50" t="n"/>
    </row>
    <row r="12209">
      <c r="T12209" s="50" t="n"/>
    </row>
    <row r="12210">
      <c r="T12210" s="50" t="n"/>
    </row>
    <row r="12211">
      <c r="T12211" s="50" t="n"/>
    </row>
    <row r="12212">
      <c r="T12212" s="50" t="n"/>
    </row>
    <row r="12213">
      <c r="T12213" s="50" t="n"/>
    </row>
    <row r="12214">
      <c r="T12214" s="50" t="n"/>
    </row>
    <row r="12215">
      <c r="T12215" s="50" t="n"/>
    </row>
    <row r="12216">
      <c r="T12216" s="50" t="n"/>
    </row>
    <row r="12217">
      <c r="T12217" s="50" t="n"/>
    </row>
    <row r="12218">
      <c r="T12218" s="50" t="n"/>
    </row>
    <row r="12219">
      <c r="T12219" s="50" t="n"/>
    </row>
    <row r="12220">
      <c r="T12220" s="50" t="n"/>
    </row>
    <row r="12221">
      <c r="T12221" s="50" t="n"/>
    </row>
    <row r="12222">
      <c r="T12222" s="50" t="n"/>
    </row>
    <row r="12223">
      <c r="T12223" s="50" t="n"/>
    </row>
    <row r="12224">
      <c r="T12224" s="50" t="n"/>
    </row>
    <row r="12225">
      <c r="T12225" s="50" t="n"/>
    </row>
    <row r="12226">
      <c r="T12226" s="50" t="n"/>
    </row>
    <row r="12227">
      <c r="T12227" s="50" t="n"/>
    </row>
    <row r="12228">
      <c r="T12228" s="50" t="n"/>
    </row>
    <row r="12229">
      <c r="T12229" s="50" t="n"/>
    </row>
    <row r="12230">
      <c r="T12230" s="50" t="n"/>
    </row>
    <row r="12231">
      <c r="T12231" s="50" t="n"/>
    </row>
    <row r="12232">
      <c r="T12232" s="50" t="n"/>
    </row>
    <row r="12233">
      <c r="T12233" s="50" t="n"/>
    </row>
    <row r="12234">
      <c r="T12234" s="50" t="n"/>
    </row>
    <row r="12235">
      <c r="T12235" s="50" t="n"/>
    </row>
    <row r="12236">
      <c r="T12236" s="50" t="n"/>
    </row>
    <row r="12237">
      <c r="T12237" s="50" t="n"/>
    </row>
    <row r="12238">
      <c r="T12238" s="50" t="n"/>
    </row>
    <row r="12239">
      <c r="T12239" s="50" t="n"/>
    </row>
    <row r="12240">
      <c r="T12240" s="50" t="n"/>
    </row>
    <row r="12241">
      <c r="T12241" s="50" t="n"/>
    </row>
    <row r="12242">
      <c r="T12242" s="50" t="n"/>
    </row>
    <row r="12243">
      <c r="T12243" s="50" t="n"/>
    </row>
    <row r="12244">
      <c r="T12244" s="50" t="n"/>
    </row>
    <row r="12245">
      <c r="T12245" s="50" t="n"/>
    </row>
    <row r="12246">
      <c r="T12246" s="50" t="n"/>
    </row>
    <row r="12247">
      <c r="T12247" s="50" t="n"/>
    </row>
    <row r="12248">
      <c r="T12248" s="50" t="n"/>
    </row>
    <row r="12249">
      <c r="T12249" s="50" t="n"/>
    </row>
    <row r="12250">
      <c r="T12250" s="50" t="n"/>
    </row>
    <row r="12251">
      <c r="T12251" s="50" t="n"/>
    </row>
    <row r="12252">
      <c r="T12252" s="50" t="n"/>
    </row>
    <row r="12253">
      <c r="T12253" s="50" t="n"/>
    </row>
    <row r="12254">
      <c r="T12254" s="50" t="n"/>
    </row>
    <row r="12255">
      <c r="T12255" s="50" t="n"/>
    </row>
    <row r="12256">
      <c r="T12256" s="50" t="n"/>
    </row>
    <row r="12257">
      <c r="T12257" s="50" t="n"/>
    </row>
    <row r="12258">
      <c r="T12258" s="50" t="n"/>
    </row>
    <row r="12259">
      <c r="T12259" s="50" t="n"/>
    </row>
    <row r="12260">
      <c r="T12260" s="50" t="n"/>
    </row>
    <row r="12261">
      <c r="T12261" s="50" t="n"/>
    </row>
    <row r="12262">
      <c r="T12262" s="50" t="n"/>
    </row>
    <row r="12263">
      <c r="T12263" s="50" t="n"/>
    </row>
    <row r="12264">
      <c r="T12264" s="50" t="n"/>
    </row>
    <row r="12265">
      <c r="T12265" s="50" t="n"/>
    </row>
    <row r="12266">
      <c r="T12266" s="50" t="n"/>
    </row>
    <row r="12267">
      <c r="T12267" s="50" t="n"/>
    </row>
    <row r="12268">
      <c r="T12268" s="50" t="n"/>
    </row>
    <row r="12269">
      <c r="T12269" s="50" t="n"/>
    </row>
    <row r="12270">
      <c r="T12270" s="50" t="n"/>
    </row>
    <row r="12271">
      <c r="T12271" s="50" t="n"/>
    </row>
    <row r="12272">
      <c r="T12272" s="50" t="n"/>
    </row>
    <row r="12273">
      <c r="T12273" s="50" t="n"/>
    </row>
    <row r="12274">
      <c r="T12274" s="50" t="n"/>
    </row>
    <row r="12275">
      <c r="T12275" s="50" t="n"/>
    </row>
    <row r="12276">
      <c r="T12276" s="50" t="n"/>
    </row>
    <row r="12277">
      <c r="T12277" s="50" t="n"/>
    </row>
    <row r="12278">
      <c r="T12278" s="50" t="n"/>
    </row>
    <row r="12279">
      <c r="T12279" s="50" t="n"/>
    </row>
    <row r="12280">
      <c r="T12280" s="50" t="n"/>
    </row>
    <row r="12281">
      <c r="T12281" s="50" t="n"/>
    </row>
    <row r="12282">
      <c r="T12282" s="50" t="n"/>
    </row>
    <row r="12283">
      <c r="T12283" s="50" t="n"/>
    </row>
    <row r="12284">
      <c r="T12284" s="50" t="n"/>
    </row>
    <row r="12285">
      <c r="T12285" s="50" t="n"/>
    </row>
    <row r="12286">
      <c r="T12286" s="50" t="n"/>
    </row>
    <row r="12287">
      <c r="T12287" s="50" t="n"/>
    </row>
    <row r="12288">
      <c r="T12288" s="50" t="n"/>
    </row>
    <row r="12289">
      <c r="T12289" s="50" t="n"/>
    </row>
    <row r="12290">
      <c r="T12290" s="50" t="n"/>
    </row>
    <row r="12291">
      <c r="T12291" s="50" t="n"/>
    </row>
    <row r="12292">
      <c r="T12292" s="50" t="n"/>
    </row>
    <row r="12293">
      <c r="T12293" s="50" t="n"/>
    </row>
    <row r="12294">
      <c r="T12294" s="50" t="n"/>
    </row>
    <row r="12295">
      <c r="T12295" s="50" t="n"/>
    </row>
    <row r="12296">
      <c r="T12296" s="50" t="n"/>
    </row>
    <row r="12297">
      <c r="T12297" s="50" t="n"/>
    </row>
    <row r="12298">
      <c r="T12298" s="50" t="n"/>
    </row>
    <row r="12299">
      <c r="T12299" s="50" t="n"/>
    </row>
    <row r="12300">
      <c r="T12300" s="50" t="n"/>
    </row>
    <row r="12301">
      <c r="T12301" s="50" t="n"/>
    </row>
    <row r="12302">
      <c r="T12302" s="50" t="n"/>
    </row>
    <row r="12303">
      <c r="T12303" s="50" t="n"/>
    </row>
    <row r="12304">
      <c r="T12304" s="50" t="n"/>
    </row>
    <row r="12305">
      <c r="T12305" s="50" t="n"/>
    </row>
    <row r="12306">
      <c r="T12306" s="50" t="n"/>
    </row>
    <row r="12307">
      <c r="T12307" s="50" t="n"/>
    </row>
    <row r="12308">
      <c r="T12308" s="50" t="n"/>
    </row>
    <row r="12309">
      <c r="T12309" s="50" t="n"/>
    </row>
    <row r="12310">
      <c r="T12310" s="50" t="n"/>
    </row>
    <row r="12311">
      <c r="T12311" s="50" t="n"/>
    </row>
    <row r="12312">
      <c r="T12312" s="50" t="n"/>
    </row>
    <row r="12313">
      <c r="T12313" s="50" t="n"/>
    </row>
    <row r="12314">
      <c r="T12314" s="50" t="n"/>
    </row>
    <row r="12315">
      <c r="T12315" s="50" t="n"/>
    </row>
    <row r="12316">
      <c r="T12316" s="50" t="n"/>
    </row>
    <row r="12317">
      <c r="T12317" s="50" t="n"/>
    </row>
    <row r="12318">
      <c r="T12318" s="50" t="n"/>
    </row>
    <row r="12319">
      <c r="T12319" s="50" t="n"/>
    </row>
    <row r="12320">
      <c r="T12320" s="50" t="n"/>
    </row>
    <row r="12321">
      <c r="T12321" s="50" t="n"/>
    </row>
    <row r="12322">
      <c r="T12322" s="50" t="n"/>
    </row>
    <row r="12323">
      <c r="T12323" s="50" t="n"/>
    </row>
    <row r="12324">
      <c r="T12324" s="50" t="n"/>
    </row>
    <row r="12325">
      <c r="T12325" s="50" t="n"/>
    </row>
    <row r="12326">
      <c r="T12326" s="50" t="n"/>
    </row>
    <row r="12327">
      <c r="T12327" s="50" t="n"/>
    </row>
    <row r="12328">
      <c r="T12328" s="50" t="n"/>
    </row>
    <row r="12329">
      <c r="T12329" s="50" t="n"/>
    </row>
    <row r="12330">
      <c r="T12330" s="50" t="n"/>
    </row>
    <row r="12331">
      <c r="T12331" s="50" t="n"/>
    </row>
    <row r="12332">
      <c r="T12332" s="50" t="n"/>
    </row>
    <row r="12333">
      <c r="T12333" s="50" t="n"/>
    </row>
    <row r="12334">
      <c r="T12334" s="50" t="n"/>
    </row>
    <row r="12335">
      <c r="T12335" s="50" t="n"/>
    </row>
    <row r="12336">
      <c r="T12336" s="50" t="n"/>
    </row>
    <row r="12337">
      <c r="T12337" s="50" t="n"/>
    </row>
    <row r="12338">
      <c r="T12338" s="50" t="n"/>
    </row>
    <row r="12339">
      <c r="T12339" s="50" t="n"/>
    </row>
    <row r="12340">
      <c r="T12340" s="50" t="n"/>
    </row>
    <row r="12341">
      <c r="T12341" s="50" t="n"/>
    </row>
    <row r="12342">
      <c r="T12342" s="50" t="n"/>
    </row>
    <row r="12343">
      <c r="T12343" s="50" t="n"/>
    </row>
    <row r="12344">
      <c r="T12344" s="50" t="n"/>
    </row>
    <row r="12345">
      <c r="T12345" s="50" t="n"/>
    </row>
    <row r="12346">
      <c r="T12346" s="50" t="n"/>
    </row>
    <row r="12347">
      <c r="T12347" s="50" t="n"/>
    </row>
    <row r="12348">
      <c r="T12348" s="50" t="n"/>
    </row>
    <row r="12349">
      <c r="T12349" s="50" t="n"/>
    </row>
    <row r="12350">
      <c r="T12350" s="50" t="n"/>
    </row>
    <row r="12351">
      <c r="T12351" s="50" t="n"/>
    </row>
    <row r="12352">
      <c r="T12352" s="50" t="n"/>
    </row>
    <row r="12353">
      <c r="T12353" s="50" t="n"/>
    </row>
    <row r="12354">
      <c r="T12354" s="50" t="n"/>
    </row>
    <row r="12355">
      <c r="T12355" s="50" t="n"/>
    </row>
    <row r="12356">
      <c r="T12356" s="50" t="n"/>
    </row>
    <row r="12357">
      <c r="T12357" s="50" t="n"/>
    </row>
    <row r="12358">
      <c r="T12358" s="50" t="n"/>
    </row>
    <row r="12359">
      <c r="T12359" s="50" t="n"/>
    </row>
    <row r="12360">
      <c r="T12360" s="50" t="n"/>
    </row>
    <row r="12361">
      <c r="T12361" s="50" t="n"/>
    </row>
    <row r="12362">
      <c r="T12362" s="50" t="n"/>
    </row>
    <row r="12363">
      <c r="T12363" s="50" t="n"/>
    </row>
    <row r="12364">
      <c r="T12364" s="50" t="n"/>
    </row>
    <row r="12365">
      <c r="T12365" s="50" t="n"/>
    </row>
    <row r="12366">
      <c r="T12366" s="50" t="n"/>
    </row>
    <row r="12367">
      <c r="T12367" s="50" t="n"/>
    </row>
    <row r="12368">
      <c r="T12368" s="50" t="n"/>
    </row>
    <row r="12369">
      <c r="T12369" s="50" t="n"/>
    </row>
    <row r="12370">
      <c r="T12370" s="50" t="n"/>
    </row>
    <row r="12371">
      <c r="T12371" s="50" t="n"/>
    </row>
    <row r="12372">
      <c r="T12372" s="50" t="n"/>
    </row>
    <row r="12373">
      <c r="T12373" s="50" t="n"/>
    </row>
    <row r="12374">
      <c r="T12374" s="50" t="n"/>
    </row>
    <row r="12375">
      <c r="T12375" s="50" t="n"/>
    </row>
    <row r="12376">
      <c r="T12376" s="50" t="n"/>
    </row>
    <row r="12377">
      <c r="T12377" s="50" t="n"/>
    </row>
    <row r="12378">
      <c r="T12378" s="50" t="n"/>
    </row>
    <row r="12379">
      <c r="T12379" s="50" t="n"/>
    </row>
    <row r="12380">
      <c r="T12380" s="50" t="n"/>
    </row>
    <row r="12381">
      <c r="T12381" s="50" t="n"/>
    </row>
    <row r="12382">
      <c r="T12382" s="50" t="n"/>
    </row>
    <row r="12383">
      <c r="T12383" s="50" t="n"/>
    </row>
    <row r="12384">
      <c r="T12384" s="50" t="n"/>
    </row>
    <row r="12385">
      <c r="T12385" s="50" t="n"/>
    </row>
    <row r="12386">
      <c r="T12386" s="50" t="n"/>
    </row>
    <row r="12387">
      <c r="T12387" s="50" t="n"/>
    </row>
    <row r="12388">
      <c r="T12388" s="50" t="n"/>
    </row>
    <row r="12389">
      <c r="T12389" s="50" t="n"/>
    </row>
    <row r="12390">
      <c r="T12390" s="50" t="n"/>
    </row>
    <row r="12391">
      <c r="T12391" s="50" t="n"/>
    </row>
    <row r="12392">
      <c r="T12392" s="50" t="n"/>
    </row>
    <row r="12393">
      <c r="T12393" s="50" t="n"/>
    </row>
    <row r="12394">
      <c r="T12394" s="50" t="n"/>
    </row>
    <row r="12395">
      <c r="T12395" s="50" t="n"/>
    </row>
    <row r="12396">
      <c r="T12396" s="50" t="n"/>
    </row>
    <row r="12397">
      <c r="T12397" s="50" t="n"/>
    </row>
    <row r="12398">
      <c r="T12398" s="50" t="n"/>
    </row>
    <row r="12399">
      <c r="T12399" s="50" t="n"/>
    </row>
    <row r="12400">
      <c r="T12400" s="50" t="n"/>
    </row>
    <row r="12401">
      <c r="T12401" s="50" t="n"/>
    </row>
    <row r="12402">
      <c r="T12402" s="50" t="n"/>
    </row>
    <row r="12403">
      <c r="T12403" s="50" t="n"/>
    </row>
    <row r="12404">
      <c r="T12404" s="50" t="n"/>
    </row>
    <row r="12405">
      <c r="T12405" s="50" t="n"/>
    </row>
    <row r="12406">
      <c r="T12406" s="50" t="n"/>
    </row>
    <row r="12407">
      <c r="T12407" s="50" t="n"/>
    </row>
    <row r="12408">
      <c r="T12408" s="50" t="n"/>
    </row>
    <row r="12409">
      <c r="T12409" s="50" t="n"/>
    </row>
    <row r="12410">
      <c r="T12410" s="50" t="n"/>
    </row>
    <row r="12411">
      <c r="T12411" s="50" t="n"/>
    </row>
    <row r="12412">
      <c r="T12412" s="50" t="n"/>
    </row>
    <row r="12413">
      <c r="T12413" s="50" t="n"/>
    </row>
    <row r="12414">
      <c r="T12414" s="50" t="n"/>
    </row>
    <row r="12415">
      <c r="T12415" s="50" t="n"/>
    </row>
    <row r="12416">
      <c r="T12416" s="50" t="n"/>
    </row>
    <row r="12417">
      <c r="T12417" s="50" t="n"/>
    </row>
    <row r="12418">
      <c r="T12418" s="50" t="n"/>
    </row>
    <row r="12419">
      <c r="T12419" s="50" t="n"/>
    </row>
    <row r="12420">
      <c r="T12420" s="50" t="n"/>
    </row>
    <row r="12421">
      <c r="T12421" s="50" t="n"/>
    </row>
    <row r="12422">
      <c r="T12422" s="50" t="n"/>
    </row>
    <row r="12423">
      <c r="T12423" s="50" t="n"/>
    </row>
    <row r="12424">
      <c r="T12424" s="50" t="n"/>
    </row>
    <row r="12425">
      <c r="T12425" s="50" t="n"/>
    </row>
    <row r="12426">
      <c r="T12426" s="50" t="n"/>
    </row>
    <row r="12427">
      <c r="T12427" s="50" t="n"/>
    </row>
    <row r="12428">
      <c r="T12428" s="50" t="n"/>
    </row>
    <row r="12429">
      <c r="T12429" s="50" t="n"/>
    </row>
    <row r="12430">
      <c r="T12430" s="50" t="n"/>
    </row>
    <row r="12431">
      <c r="T12431" s="50" t="n"/>
    </row>
    <row r="12432">
      <c r="T12432" s="50" t="n"/>
    </row>
    <row r="12433">
      <c r="T12433" s="50" t="n"/>
    </row>
    <row r="12434">
      <c r="T12434" s="50" t="n"/>
    </row>
    <row r="12435">
      <c r="T12435" s="50" t="n"/>
    </row>
    <row r="12436">
      <c r="T12436" s="50" t="n"/>
    </row>
    <row r="12437">
      <c r="T12437" s="50" t="n"/>
    </row>
    <row r="12438">
      <c r="T12438" s="50" t="n"/>
    </row>
    <row r="12439">
      <c r="T12439" s="50" t="n"/>
    </row>
    <row r="12440">
      <c r="T12440" s="50" t="n"/>
    </row>
    <row r="12441">
      <c r="T12441" s="50" t="n"/>
    </row>
    <row r="12442">
      <c r="T12442" s="50" t="n"/>
    </row>
    <row r="12443">
      <c r="T12443" s="50" t="n"/>
    </row>
    <row r="12444">
      <c r="T12444" s="50" t="n"/>
    </row>
    <row r="12445">
      <c r="T12445" s="50" t="n"/>
    </row>
    <row r="12446">
      <c r="T12446" s="50" t="n"/>
    </row>
    <row r="12447">
      <c r="T12447" s="50" t="n"/>
    </row>
    <row r="12448">
      <c r="T12448" s="50" t="n"/>
    </row>
    <row r="12449">
      <c r="T12449" s="50" t="n"/>
    </row>
    <row r="12450">
      <c r="T12450" s="50" t="n"/>
    </row>
    <row r="12451">
      <c r="T12451" s="50" t="n"/>
    </row>
    <row r="12452">
      <c r="T12452" s="50" t="n"/>
    </row>
    <row r="12453">
      <c r="T12453" s="50" t="n"/>
    </row>
    <row r="12454">
      <c r="T12454" s="50" t="n"/>
    </row>
    <row r="12455">
      <c r="T12455" s="50" t="n"/>
    </row>
    <row r="12456">
      <c r="T12456" s="50" t="n"/>
    </row>
    <row r="12457">
      <c r="T12457" s="50" t="n"/>
    </row>
    <row r="12458">
      <c r="T12458" s="50" t="n"/>
    </row>
    <row r="12459">
      <c r="T12459" s="50" t="n"/>
    </row>
    <row r="12460">
      <c r="T12460" s="50" t="n"/>
    </row>
    <row r="12461">
      <c r="T12461" s="50" t="n"/>
    </row>
    <row r="12462">
      <c r="T12462" s="50" t="n"/>
    </row>
    <row r="12463">
      <c r="T12463" s="50" t="n"/>
    </row>
    <row r="12464">
      <c r="T12464" s="50" t="n"/>
    </row>
    <row r="12465">
      <c r="T12465" s="50" t="n"/>
    </row>
    <row r="12466">
      <c r="T12466" s="50" t="n"/>
    </row>
    <row r="12467">
      <c r="T12467" s="50" t="n"/>
    </row>
    <row r="12468">
      <c r="T12468" s="50" t="n"/>
    </row>
    <row r="12469">
      <c r="T12469" s="50" t="n"/>
    </row>
    <row r="12470">
      <c r="T12470" s="50" t="n"/>
    </row>
    <row r="12471">
      <c r="T12471" s="50" t="n"/>
    </row>
    <row r="12472">
      <c r="T12472" s="50" t="n"/>
    </row>
    <row r="12473">
      <c r="T12473" s="50" t="n"/>
    </row>
    <row r="12474">
      <c r="T12474" s="50" t="n"/>
    </row>
    <row r="12475">
      <c r="T12475" s="50" t="n"/>
    </row>
    <row r="12476">
      <c r="T12476" s="50" t="n"/>
    </row>
    <row r="12477">
      <c r="T12477" s="50" t="n"/>
    </row>
    <row r="12478">
      <c r="T12478" s="50" t="n"/>
    </row>
    <row r="12479">
      <c r="T12479" s="50" t="n"/>
    </row>
    <row r="12480">
      <c r="T12480" s="50" t="n"/>
    </row>
    <row r="12481">
      <c r="T12481" s="50" t="n"/>
    </row>
    <row r="12482">
      <c r="T12482" s="50" t="n"/>
    </row>
    <row r="12483">
      <c r="T12483" s="50" t="n"/>
    </row>
    <row r="12484">
      <c r="T12484" s="50" t="n"/>
    </row>
    <row r="12485">
      <c r="T12485" s="50" t="n"/>
    </row>
    <row r="12486">
      <c r="T12486" s="50" t="n"/>
    </row>
    <row r="12487">
      <c r="T12487" s="50" t="n"/>
    </row>
    <row r="12488">
      <c r="T12488" s="50" t="n"/>
    </row>
    <row r="12489">
      <c r="T12489" s="50" t="n"/>
    </row>
    <row r="12490">
      <c r="T12490" s="50" t="n"/>
    </row>
    <row r="12491">
      <c r="T12491" s="50" t="n"/>
    </row>
    <row r="12492">
      <c r="T12492" s="50" t="n"/>
    </row>
    <row r="12493">
      <c r="T12493" s="50" t="n"/>
    </row>
    <row r="12494">
      <c r="T12494" s="50" t="n"/>
    </row>
    <row r="12495">
      <c r="T12495" s="50" t="n"/>
    </row>
    <row r="12496">
      <c r="T12496" s="50" t="n"/>
    </row>
    <row r="12497">
      <c r="T12497" s="50" t="n"/>
    </row>
    <row r="12498">
      <c r="T12498" s="50" t="n"/>
    </row>
    <row r="12499">
      <c r="T12499" s="50" t="n"/>
    </row>
    <row r="12500">
      <c r="T12500" s="50" t="n"/>
    </row>
    <row r="12501">
      <c r="T12501" s="50" t="n"/>
    </row>
    <row r="12502">
      <c r="T12502" s="50" t="n"/>
    </row>
    <row r="12503">
      <c r="T12503" s="50" t="n"/>
    </row>
    <row r="12504">
      <c r="T12504" s="50" t="n"/>
    </row>
    <row r="12505">
      <c r="T12505" s="50" t="n"/>
    </row>
    <row r="12506">
      <c r="T12506" s="50" t="n"/>
    </row>
    <row r="12507">
      <c r="T12507" s="50" t="n"/>
    </row>
    <row r="12508">
      <c r="T12508" s="50" t="n"/>
    </row>
    <row r="12509">
      <c r="T12509" s="50" t="n"/>
    </row>
    <row r="12510">
      <c r="T12510" s="50" t="n"/>
    </row>
    <row r="12511">
      <c r="T12511" s="50" t="n"/>
    </row>
    <row r="12512">
      <c r="T12512" s="50" t="n"/>
    </row>
    <row r="12513">
      <c r="T12513" s="50" t="n"/>
    </row>
    <row r="12514">
      <c r="T12514" s="50" t="n"/>
    </row>
    <row r="12515">
      <c r="T12515" s="50" t="n"/>
    </row>
    <row r="12516">
      <c r="T12516" s="50" t="n"/>
    </row>
    <row r="12517">
      <c r="T12517" s="50" t="n"/>
    </row>
    <row r="12518">
      <c r="T12518" s="50" t="n"/>
    </row>
    <row r="12519">
      <c r="T12519" s="50" t="n"/>
    </row>
    <row r="12520">
      <c r="T12520" s="50" t="n"/>
    </row>
    <row r="12521">
      <c r="T12521" s="50" t="n"/>
    </row>
    <row r="12522">
      <c r="T12522" s="50" t="n"/>
    </row>
    <row r="12523">
      <c r="T12523" s="50" t="n"/>
    </row>
    <row r="12524">
      <c r="T12524" s="50" t="n"/>
    </row>
    <row r="12525">
      <c r="T12525" s="50" t="n"/>
    </row>
    <row r="12526">
      <c r="T12526" s="50" t="n"/>
    </row>
    <row r="12527">
      <c r="T12527" s="50" t="n"/>
    </row>
    <row r="12528">
      <c r="T12528" s="50" t="n"/>
    </row>
    <row r="12529">
      <c r="T12529" s="50" t="n"/>
    </row>
    <row r="12530">
      <c r="T12530" s="50" t="n"/>
    </row>
    <row r="12531">
      <c r="T12531" s="50" t="n"/>
    </row>
    <row r="12532">
      <c r="T12532" s="50" t="n"/>
    </row>
    <row r="12533">
      <c r="T12533" s="50" t="n"/>
    </row>
    <row r="12534">
      <c r="T12534" s="50" t="n"/>
    </row>
    <row r="12535">
      <c r="T12535" s="50" t="n"/>
    </row>
    <row r="12536">
      <c r="T12536" s="50" t="n"/>
    </row>
    <row r="12537">
      <c r="T12537" s="50" t="n"/>
    </row>
    <row r="12538">
      <c r="T12538" s="50" t="n"/>
    </row>
    <row r="12539">
      <c r="T12539" s="50" t="n"/>
    </row>
    <row r="12540">
      <c r="T12540" s="50" t="n"/>
    </row>
    <row r="12541">
      <c r="T12541" s="50" t="n"/>
    </row>
    <row r="12542">
      <c r="T12542" s="50" t="n"/>
    </row>
    <row r="12543">
      <c r="T12543" s="50" t="n"/>
    </row>
    <row r="12544">
      <c r="T12544" s="50" t="n"/>
    </row>
    <row r="12545">
      <c r="T12545" s="50" t="n"/>
    </row>
    <row r="12546">
      <c r="T12546" s="50" t="n"/>
    </row>
    <row r="12547">
      <c r="T12547" s="50" t="n"/>
    </row>
    <row r="12548">
      <c r="T12548" s="50" t="n"/>
    </row>
    <row r="12549">
      <c r="T12549" s="50" t="n"/>
    </row>
    <row r="12550">
      <c r="T12550" s="50" t="n"/>
    </row>
    <row r="12551">
      <c r="T12551" s="50" t="n"/>
    </row>
    <row r="12552">
      <c r="T12552" s="50" t="n"/>
    </row>
    <row r="12553">
      <c r="T12553" s="50" t="n"/>
    </row>
    <row r="12554">
      <c r="T12554" s="50" t="n"/>
    </row>
    <row r="12555">
      <c r="T12555" s="50" t="n"/>
    </row>
    <row r="12556">
      <c r="T12556" s="50" t="n"/>
    </row>
    <row r="12557">
      <c r="T12557" s="50" t="n"/>
    </row>
    <row r="12558">
      <c r="T12558" s="50" t="n"/>
    </row>
    <row r="12559">
      <c r="T12559" s="50" t="n"/>
    </row>
    <row r="12560">
      <c r="T12560" s="50" t="n"/>
    </row>
    <row r="12561">
      <c r="T12561" s="50" t="n"/>
    </row>
    <row r="12562">
      <c r="T12562" s="50" t="n"/>
    </row>
    <row r="12563">
      <c r="T12563" s="50" t="n"/>
    </row>
    <row r="12564">
      <c r="T12564" s="50" t="n"/>
    </row>
    <row r="12565">
      <c r="T12565" s="50" t="n"/>
    </row>
    <row r="12566">
      <c r="T12566" s="50" t="n"/>
    </row>
    <row r="12567">
      <c r="T12567" s="50" t="n"/>
    </row>
    <row r="12568">
      <c r="T12568" s="50" t="n"/>
    </row>
    <row r="12569">
      <c r="T12569" s="50" t="n"/>
    </row>
    <row r="12570">
      <c r="T12570" s="50" t="n"/>
    </row>
    <row r="12571">
      <c r="T12571" s="50" t="n"/>
    </row>
    <row r="12572">
      <c r="T12572" s="50" t="n"/>
    </row>
    <row r="12573">
      <c r="T12573" s="50" t="n"/>
    </row>
    <row r="12574">
      <c r="T12574" s="50" t="n"/>
    </row>
    <row r="12575">
      <c r="T12575" s="50" t="n"/>
    </row>
    <row r="12576">
      <c r="T12576" s="50" t="n"/>
    </row>
    <row r="12577">
      <c r="T12577" s="50" t="n"/>
    </row>
    <row r="12578">
      <c r="T12578" s="50" t="n"/>
    </row>
    <row r="12579">
      <c r="T12579" s="50" t="n"/>
    </row>
    <row r="12580">
      <c r="T12580" s="50" t="n"/>
    </row>
    <row r="12581">
      <c r="T12581" s="50" t="n"/>
    </row>
    <row r="12582">
      <c r="T12582" s="50" t="n"/>
    </row>
    <row r="12583">
      <c r="T12583" s="50" t="n"/>
    </row>
    <row r="12584">
      <c r="T12584" s="50" t="n"/>
    </row>
    <row r="12585">
      <c r="T12585" s="50" t="n"/>
    </row>
    <row r="12586">
      <c r="T12586" s="50" t="n"/>
    </row>
    <row r="12587">
      <c r="T12587" s="50" t="n"/>
    </row>
    <row r="12588">
      <c r="T12588" s="50" t="n"/>
    </row>
    <row r="12589">
      <c r="T12589" s="50" t="n"/>
    </row>
    <row r="12590">
      <c r="T12590" s="50" t="n"/>
    </row>
    <row r="12591">
      <c r="T12591" s="50" t="n"/>
    </row>
    <row r="12592">
      <c r="T12592" s="50" t="n"/>
    </row>
    <row r="12593">
      <c r="T12593" s="50" t="n"/>
    </row>
    <row r="12594">
      <c r="T12594" s="50" t="n"/>
    </row>
    <row r="12595">
      <c r="T12595" s="50" t="n"/>
    </row>
    <row r="12596">
      <c r="T12596" s="50" t="n"/>
    </row>
    <row r="12597">
      <c r="T12597" s="50" t="n"/>
    </row>
    <row r="12598">
      <c r="T12598" s="50" t="n"/>
    </row>
    <row r="12599">
      <c r="T12599" s="50" t="n"/>
    </row>
    <row r="12600">
      <c r="T12600" s="50" t="n"/>
    </row>
    <row r="12601">
      <c r="T12601" s="50" t="n"/>
    </row>
    <row r="12602">
      <c r="T12602" s="50" t="n"/>
    </row>
    <row r="12603">
      <c r="T12603" s="50" t="n"/>
    </row>
    <row r="12604">
      <c r="T12604" s="50" t="n"/>
    </row>
    <row r="12605">
      <c r="T12605" s="50" t="n"/>
    </row>
    <row r="12606">
      <c r="T12606" s="50" t="n"/>
    </row>
    <row r="12607">
      <c r="T12607" s="50" t="n"/>
    </row>
    <row r="12608">
      <c r="T12608" s="50" t="n"/>
    </row>
    <row r="12609">
      <c r="T12609" s="50" t="n"/>
    </row>
    <row r="12610">
      <c r="T12610" s="50" t="n"/>
    </row>
    <row r="12611">
      <c r="T12611" s="50" t="n"/>
    </row>
    <row r="12612">
      <c r="T12612" s="50" t="n"/>
    </row>
    <row r="12613">
      <c r="T12613" s="50" t="n"/>
    </row>
    <row r="12614">
      <c r="T12614" s="50" t="n"/>
    </row>
    <row r="12615">
      <c r="T12615" s="50" t="n"/>
    </row>
    <row r="12616">
      <c r="T12616" s="50" t="n"/>
    </row>
    <row r="12617">
      <c r="T12617" s="50" t="n"/>
    </row>
    <row r="12618">
      <c r="T12618" s="50" t="n"/>
    </row>
    <row r="12619">
      <c r="T12619" s="50" t="n"/>
    </row>
    <row r="12620">
      <c r="T12620" s="50" t="n"/>
    </row>
    <row r="12621">
      <c r="T12621" s="50" t="n"/>
    </row>
    <row r="12622">
      <c r="T12622" s="50" t="n"/>
    </row>
    <row r="12623">
      <c r="T12623" s="50" t="n"/>
    </row>
    <row r="12624">
      <c r="T12624" s="50" t="n"/>
    </row>
    <row r="12625">
      <c r="T12625" s="50" t="n"/>
    </row>
    <row r="12626">
      <c r="T12626" s="50" t="n"/>
    </row>
    <row r="12627">
      <c r="T12627" s="50" t="n"/>
    </row>
    <row r="12628">
      <c r="T12628" s="50" t="n"/>
    </row>
    <row r="12629">
      <c r="T12629" s="50" t="n"/>
    </row>
    <row r="12630">
      <c r="T12630" s="50" t="n"/>
    </row>
    <row r="12631">
      <c r="T12631" s="50" t="n"/>
    </row>
    <row r="12632">
      <c r="T12632" s="50" t="n"/>
    </row>
    <row r="12633">
      <c r="T12633" s="50" t="n"/>
    </row>
    <row r="12634">
      <c r="T12634" s="50" t="n"/>
    </row>
    <row r="12635">
      <c r="T12635" s="50" t="n"/>
    </row>
    <row r="12636">
      <c r="T12636" s="50" t="n"/>
    </row>
    <row r="12637">
      <c r="T12637" s="50" t="n"/>
    </row>
    <row r="12638">
      <c r="T12638" s="50" t="n"/>
    </row>
    <row r="12639">
      <c r="T12639" s="50" t="n"/>
    </row>
    <row r="12640">
      <c r="T12640" s="50" t="n"/>
    </row>
    <row r="12641">
      <c r="T12641" s="50" t="n"/>
    </row>
    <row r="12642">
      <c r="T12642" s="50" t="n"/>
    </row>
    <row r="12643">
      <c r="T12643" s="50" t="n"/>
    </row>
    <row r="12644">
      <c r="T12644" s="50" t="n"/>
    </row>
    <row r="12645">
      <c r="T12645" s="50" t="n"/>
    </row>
    <row r="12646">
      <c r="T12646" s="50" t="n"/>
    </row>
    <row r="12647">
      <c r="T12647" s="50" t="n"/>
    </row>
    <row r="12648">
      <c r="T12648" s="50" t="n"/>
    </row>
    <row r="12649">
      <c r="T12649" s="50" t="n"/>
    </row>
    <row r="12650">
      <c r="T12650" s="50" t="n"/>
    </row>
    <row r="12651">
      <c r="T12651" s="50" t="n"/>
    </row>
    <row r="12652">
      <c r="T12652" s="50" t="n"/>
    </row>
    <row r="12653">
      <c r="T12653" s="50" t="n"/>
    </row>
    <row r="12654">
      <c r="T12654" s="50" t="n"/>
    </row>
    <row r="12655">
      <c r="T12655" s="50" t="n"/>
    </row>
    <row r="12656">
      <c r="T12656" s="50" t="n"/>
    </row>
    <row r="12657">
      <c r="T12657" s="50" t="n"/>
    </row>
    <row r="12658">
      <c r="T12658" s="50" t="n"/>
    </row>
    <row r="12659">
      <c r="T12659" s="50" t="n"/>
    </row>
    <row r="12660">
      <c r="T12660" s="50" t="n"/>
    </row>
    <row r="12661">
      <c r="T12661" s="50" t="n"/>
    </row>
    <row r="12662">
      <c r="T12662" s="50" t="n"/>
    </row>
    <row r="12663">
      <c r="T12663" s="50" t="n"/>
    </row>
    <row r="12664">
      <c r="T12664" s="50" t="n"/>
    </row>
    <row r="12665">
      <c r="T12665" s="50" t="n"/>
    </row>
    <row r="12666">
      <c r="T12666" s="50" t="n"/>
    </row>
    <row r="12667">
      <c r="T12667" s="50" t="n"/>
    </row>
    <row r="12668">
      <c r="T12668" s="50" t="n"/>
    </row>
    <row r="12669">
      <c r="T12669" s="50" t="n"/>
    </row>
    <row r="12670">
      <c r="T12670" s="50" t="n"/>
    </row>
    <row r="12671">
      <c r="T12671" s="50" t="n"/>
    </row>
    <row r="12672">
      <c r="T12672" s="50" t="n"/>
    </row>
    <row r="12673">
      <c r="T12673" s="50" t="n"/>
    </row>
    <row r="12674">
      <c r="T12674" s="50" t="n"/>
    </row>
    <row r="12675">
      <c r="T12675" s="50" t="n"/>
    </row>
    <row r="12676">
      <c r="T12676" s="50" t="n"/>
    </row>
    <row r="12677">
      <c r="T12677" s="50" t="n"/>
    </row>
    <row r="12678">
      <c r="T12678" s="50" t="n"/>
    </row>
    <row r="12679">
      <c r="T12679" s="50" t="n"/>
    </row>
    <row r="12680">
      <c r="T12680" s="50" t="n"/>
    </row>
    <row r="12681">
      <c r="T12681" s="50" t="n"/>
    </row>
    <row r="12682">
      <c r="T12682" s="50" t="n"/>
    </row>
    <row r="12683">
      <c r="T12683" s="50" t="n"/>
    </row>
    <row r="12684">
      <c r="T12684" s="50" t="n"/>
    </row>
    <row r="12685">
      <c r="T12685" s="50" t="n"/>
    </row>
    <row r="12686">
      <c r="T12686" s="50" t="n"/>
    </row>
    <row r="12687">
      <c r="T12687" s="50" t="n"/>
    </row>
    <row r="12688">
      <c r="T12688" s="50" t="n"/>
    </row>
    <row r="12689">
      <c r="T12689" s="50" t="n"/>
    </row>
    <row r="12690">
      <c r="T12690" s="50" t="n"/>
    </row>
    <row r="12691">
      <c r="T12691" s="50" t="n"/>
    </row>
    <row r="12692">
      <c r="T12692" s="50" t="n"/>
    </row>
    <row r="12693">
      <c r="T12693" s="50" t="n"/>
    </row>
    <row r="12694">
      <c r="T12694" s="50" t="n"/>
    </row>
    <row r="12695">
      <c r="T12695" s="50" t="n"/>
    </row>
    <row r="12696">
      <c r="T12696" s="50" t="n"/>
    </row>
    <row r="12697">
      <c r="T12697" s="50" t="n"/>
    </row>
    <row r="12698">
      <c r="T12698" s="50" t="n"/>
    </row>
    <row r="12699">
      <c r="T12699" s="50" t="n"/>
    </row>
    <row r="12700">
      <c r="T12700" s="50" t="n"/>
    </row>
    <row r="12701">
      <c r="T12701" s="50" t="n"/>
    </row>
    <row r="12702">
      <c r="T12702" s="50" t="n"/>
    </row>
    <row r="12703">
      <c r="T12703" s="50" t="n"/>
    </row>
    <row r="12704">
      <c r="T12704" s="50" t="n"/>
    </row>
    <row r="12705">
      <c r="T12705" s="50" t="n"/>
    </row>
    <row r="12706">
      <c r="T12706" s="50" t="n"/>
    </row>
    <row r="12707">
      <c r="T12707" s="50" t="n"/>
    </row>
    <row r="12708">
      <c r="T12708" s="50" t="n"/>
    </row>
    <row r="12709">
      <c r="T12709" s="50" t="n"/>
    </row>
    <row r="12710">
      <c r="T12710" s="50" t="n"/>
    </row>
    <row r="12711">
      <c r="T12711" s="50" t="n"/>
    </row>
    <row r="12712">
      <c r="T12712" s="50" t="n"/>
    </row>
    <row r="12713">
      <c r="T12713" s="50" t="n"/>
    </row>
    <row r="12714">
      <c r="T12714" s="50" t="n"/>
    </row>
    <row r="12715">
      <c r="T12715" s="50" t="n"/>
    </row>
    <row r="12716">
      <c r="T12716" s="50" t="n"/>
    </row>
    <row r="12717">
      <c r="T12717" s="50" t="n"/>
    </row>
    <row r="12718">
      <c r="T12718" s="50" t="n"/>
    </row>
    <row r="12719">
      <c r="T12719" s="50" t="n"/>
    </row>
    <row r="12720">
      <c r="T12720" s="50" t="n"/>
    </row>
    <row r="12721">
      <c r="T12721" s="50" t="n"/>
    </row>
    <row r="12722">
      <c r="T12722" s="50" t="n"/>
    </row>
    <row r="12723">
      <c r="T12723" s="50" t="n"/>
    </row>
    <row r="12724">
      <c r="T12724" s="50" t="n"/>
    </row>
    <row r="12725">
      <c r="T12725" s="50" t="n"/>
    </row>
    <row r="12726">
      <c r="T12726" s="50" t="n"/>
    </row>
    <row r="12727">
      <c r="T12727" s="50" t="n"/>
    </row>
    <row r="12728">
      <c r="T12728" s="50" t="n"/>
    </row>
    <row r="12729">
      <c r="T12729" s="50" t="n"/>
    </row>
    <row r="12730">
      <c r="T12730" s="50" t="n"/>
    </row>
    <row r="12731">
      <c r="T12731" s="50" t="n"/>
    </row>
    <row r="12732">
      <c r="T12732" s="50" t="n"/>
    </row>
    <row r="12733">
      <c r="T12733" s="50" t="n"/>
    </row>
    <row r="12734">
      <c r="T12734" s="50" t="n"/>
    </row>
    <row r="12735">
      <c r="T12735" s="50" t="n"/>
    </row>
    <row r="12736">
      <c r="T12736" s="50" t="n"/>
    </row>
    <row r="12737">
      <c r="T12737" s="50" t="n"/>
    </row>
    <row r="12738">
      <c r="T12738" s="50" t="n"/>
    </row>
    <row r="12739">
      <c r="T12739" s="50" t="n"/>
    </row>
    <row r="12740">
      <c r="T12740" s="50" t="n"/>
    </row>
    <row r="12741">
      <c r="T12741" s="50" t="n"/>
    </row>
    <row r="12742">
      <c r="T12742" s="50" t="n"/>
    </row>
    <row r="12743">
      <c r="T12743" s="50" t="n"/>
    </row>
    <row r="12744">
      <c r="T12744" s="50" t="n"/>
    </row>
    <row r="12745">
      <c r="T12745" s="50" t="n"/>
    </row>
    <row r="12746">
      <c r="T12746" s="50" t="n"/>
    </row>
    <row r="12747">
      <c r="T12747" s="50" t="n"/>
    </row>
    <row r="12748">
      <c r="T12748" s="50" t="n"/>
    </row>
    <row r="12749">
      <c r="T12749" s="50" t="n"/>
    </row>
    <row r="12750">
      <c r="T12750" s="50" t="n"/>
    </row>
    <row r="12751">
      <c r="T12751" s="50" t="n"/>
    </row>
    <row r="12752">
      <c r="T12752" s="50" t="n"/>
    </row>
    <row r="12753">
      <c r="T12753" s="50" t="n"/>
    </row>
    <row r="12754">
      <c r="T12754" s="50" t="n"/>
    </row>
    <row r="12755">
      <c r="T12755" s="50" t="n"/>
    </row>
    <row r="12756">
      <c r="T12756" s="50" t="n"/>
    </row>
    <row r="12757">
      <c r="T12757" s="50" t="n"/>
    </row>
    <row r="12758">
      <c r="T12758" s="50" t="n"/>
    </row>
    <row r="12759">
      <c r="T12759" s="50" t="n"/>
    </row>
    <row r="12760">
      <c r="T12760" s="50" t="n"/>
    </row>
    <row r="12761">
      <c r="T12761" s="50" t="n"/>
    </row>
    <row r="12762">
      <c r="T12762" s="50" t="n"/>
    </row>
    <row r="12763">
      <c r="T12763" s="50" t="n"/>
    </row>
    <row r="12764">
      <c r="T12764" s="50" t="n"/>
    </row>
    <row r="12765">
      <c r="T12765" s="50" t="n"/>
    </row>
    <row r="12766">
      <c r="T12766" s="50" t="n"/>
    </row>
    <row r="12767">
      <c r="T12767" s="50" t="n"/>
    </row>
    <row r="12768">
      <c r="T12768" s="50" t="n"/>
    </row>
    <row r="12769">
      <c r="T12769" s="50" t="n"/>
    </row>
    <row r="12770">
      <c r="T12770" s="50" t="n"/>
    </row>
    <row r="12771">
      <c r="T12771" s="50" t="n"/>
    </row>
    <row r="12772">
      <c r="T12772" s="50" t="n"/>
    </row>
    <row r="12773">
      <c r="T12773" s="50" t="n"/>
    </row>
    <row r="12774">
      <c r="T12774" s="50" t="n"/>
    </row>
    <row r="12775">
      <c r="T12775" s="50" t="n"/>
    </row>
    <row r="12776">
      <c r="T12776" s="50" t="n"/>
    </row>
    <row r="12777">
      <c r="T12777" s="50" t="n"/>
    </row>
    <row r="12778">
      <c r="T12778" s="50" t="n"/>
    </row>
    <row r="12779">
      <c r="T12779" s="50" t="n"/>
    </row>
    <row r="12780">
      <c r="T12780" s="50" t="n"/>
    </row>
    <row r="12781">
      <c r="T12781" s="50" t="n"/>
    </row>
    <row r="12782">
      <c r="T12782" s="50" t="n"/>
    </row>
    <row r="12783">
      <c r="T12783" s="50" t="n"/>
    </row>
    <row r="12784">
      <c r="T12784" s="50" t="n"/>
    </row>
    <row r="12785">
      <c r="T12785" s="50" t="n"/>
    </row>
    <row r="12786">
      <c r="T12786" s="50" t="n"/>
    </row>
    <row r="12787">
      <c r="T12787" s="50" t="n"/>
    </row>
    <row r="12788">
      <c r="T12788" s="50" t="n"/>
    </row>
    <row r="12789">
      <c r="T12789" s="50" t="n"/>
    </row>
    <row r="12790">
      <c r="T12790" s="50" t="n"/>
    </row>
    <row r="12791">
      <c r="T12791" s="50" t="n"/>
    </row>
    <row r="12792">
      <c r="T12792" s="50" t="n"/>
    </row>
    <row r="12793">
      <c r="T12793" s="50" t="n"/>
    </row>
    <row r="12794">
      <c r="T12794" s="50" t="n"/>
    </row>
    <row r="12795">
      <c r="T12795" s="50" t="n"/>
    </row>
    <row r="12796">
      <c r="T12796" s="50" t="n"/>
    </row>
    <row r="12797">
      <c r="T12797" s="50" t="n"/>
    </row>
    <row r="12798">
      <c r="T12798" s="50" t="n"/>
    </row>
    <row r="12799">
      <c r="T12799" s="50" t="n"/>
    </row>
    <row r="12800">
      <c r="T12800" s="50" t="n"/>
    </row>
    <row r="12801">
      <c r="T12801" s="50" t="n"/>
    </row>
    <row r="12802">
      <c r="T12802" s="50" t="n"/>
    </row>
    <row r="12803">
      <c r="T12803" s="50" t="n"/>
    </row>
    <row r="12804">
      <c r="T12804" s="50" t="n"/>
    </row>
    <row r="12805">
      <c r="T12805" s="50" t="n"/>
    </row>
    <row r="12806">
      <c r="T12806" s="50" t="n"/>
    </row>
    <row r="12807">
      <c r="T12807" s="50" t="n"/>
    </row>
    <row r="12808">
      <c r="T12808" s="50" t="n"/>
    </row>
    <row r="12809">
      <c r="T12809" s="50" t="n"/>
    </row>
    <row r="12810">
      <c r="T12810" s="50" t="n"/>
    </row>
    <row r="12811">
      <c r="T12811" s="50" t="n"/>
    </row>
    <row r="12812">
      <c r="T12812" s="50" t="n"/>
    </row>
    <row r="12813">
      <c r="T12813" s="50" t="n"/>
    </row>
    <row r="12814">
      <c r="T12814" s="50" t="n"/>
    </row>
    <row r="12815">
      <c r="T12815" s="50" t="n"/>
    </row>
    <row r="12816">
      <c r="T12816" s="50" t="n"/>
    </row>
    <row r="12817">
      <c r="T12817" s="50" t="n"/>
    </row>
    <row r="12818">
      <c r="T12818" s="50" t="n"/>
    </row>
    <row r="12819">
      <c r="T12819" s="50" t="n"/>
    </row>
    <row r="12820">
      <c r="T12820" s="50" t="n"/>
    </row>
    <row r="12821">
      <c r="T12821" s="50" t="n"/>
    </row>
    <row r="12822">
      <c r="T12822" s="50" t="n"/>
    </row>
    <row r="12823">
      <c r="T12823" s="50" t="n"/>
    </row>
    <row r="12824">
      <c r="T12824" s="50" t="n"/>
    </row>
    <row r="12825">
      <c r="T12825" s="50" t="n"/>
    </row>
    <row r="12826">
      <c r="T12826" s="50" t="n"/>
    </row>
    <row r="12827">
      <c r="T12827" s="50" t="n"/>
    </row>
    <row r="12828">
      <c r="T12828" s="50" t="n"/>
    </row>
    <row r="12829">
      <c r="T12829" s="50" t="n"/>
    </row>
    <row r="12830">
      <c r="T12830" s="50" t="n"/>
    </row>
    <row r="12831">
      <c r="T12831" s="50" t="n"/>
    </row>
    <row r="12832">
      <c r="T12832" s="50" t="n"/>
    </row>
    <row r="12833">
      <c r="T12833" s="50" t="n"/>
    </row>
    <row r="12834">
      <c r="T12834" s="50" t="n"/>
    </row>
    <row r="12835">
      <c r="T12835" s="50" t="n"/>
    </row>
    <row r="12836">
      <c r="T12836" s="50" t="n"/>
    </row>
    <row r="12837">
      <c r="T12837" s="50" t="n"/>
    </row>
    <row r="12838">
      <c r="T12838" s="50" t="n"/>
    </row>
    <row r="12839">
      <c r="T12839" s="50" t="n"/>
    </row>
    <row r="12840">
      <c r="T12840" s="50" t="n"/>
    </row>
    <row r="12841">
      <c r="T12841" s="50" t="n"/>
    </row>
    <row r="12842">
      <c r="T12842" s="50" t="n"/>
    </row>
    <row r="12843">
      <c r="T12843" s="50" t="n"/>
    </row>
    <row r="12844">
      <c r="T12844" s="50" t="n"/>
    </row>
    <row r="12845">
      <c r="T12845" s="50" t="n"/>
    </row>
    <row r="12846">
      <c r="T12846" s="50" t="n"/>
    </row>
    <row r="12847">
      <c r="T12847" s="50" t="n"/>
    </row>
    <row r="12848">
      <c r="T12848" s="50" t="n"/>
    </row>
    <row r="12849">
      <c r="T12849" s="50" t="n"/>
    </row>
    <row r="12850">
      <c r="T12850" s="50" t="n"/>
    </row>
    <row r="12851">
      <c r="T12851" s="50" t="n"/>
    </row>
    <row r="12852">
      <c r="T12852" s="50" t="n"/>
    </row>
    <row r="12853">
      <c r="T12853" s="50" t="n"/>
    </row>
    <row r="12854">
      <c r="T12854" s="50" t="n"/>
    </row>
    <row r="12855">
      <c r="T12855" s="50" t="n"/>
    </row>
    <row r="12856">
      <c r="T12856" s="50" t="n"/>
    </row>
    <row r="12857">
      <c r="T12857" s="50" t="n"/>
    </row>
    <row r="12858">
      <c r="T12858" s="50" t="n"/>
    </row>
    <row r="12859">
      <c r="T12859" s="50" t="n"/>
    </row>
    <row r="12860">
      <c r="T12860" s="50" t="n"/>
    </row>
    <row r="12861">
      <c r="T12861" s="50" t="n"/>
    </row>
    <row r="12862">
      <c r="T12862" s="50" t="n"/>
    </row>
    <row r="12863">
      <c r="T12863" s="50" t="n"/>
    </row>
    <row r="12864">
      <c r="T12864" s="50" t="n"/>
    </row>
    <row r="12865">
      <c r="T12865" s="50" t="n"/>
    </row>
    <row r="12866">
      <c r="T12866" s="50" t="n"/>
    </row>
    <row r="12867">
      <c r="T12867" s="50" t="n"/>
    </row>
    <row r="12868">
      <c r="T12868" s="50" t="n"/>
    </row>
    <row r="12869">
      <c r="T12869" s="50" t="n"/>
    </row>
    <row r="12870">
      <c r="T12870" s="50" t="n"/>
    </row>
    <row r="12871">
      <c r="T12871" s="50" t="n"/>
    </row>
    <row r="12872">
      <c r="T12872" s="50" t="n"/>
    </row>
    <row r="12873">
      <c r="T12873" s="50" t="n"/>
    </row>
    <row r="12874">
      <c r="T12874" s="50" t="n"/>
    </row>
    <row r="12875">
      <c r="T12875" s="50" t="n"/>
    </row>
    <row r="12876">
      <c r="T12876" s="50" t="n"/>
    </row>
    <row r="12877">
      <c r="T12877" s="50" t="n"/>
    </row>
    <row r="12878">
      <c r="T12878" s="50" t="n"/>
    </row>
    <row r="12879">
      <c r="T12879" s="50" t="n"/>
    </row>
    <row r="12880">
      <c r="T12880" s="50" t="n"/>
    </row>
    <row r="12881">
      <c r="T12881" s="50" t="n"/>
    </row>
    <row r="12882">
      <c r="T12882" s="50" t="n"/>
    </row>
    <row r="12883">
      <c r="T12883" s="50" t="n"/>
    </row>
    <row r="12884">
      <c r="T12884" s="50" t="n"/>
    </row>
    <row r="12885">
      <c r="T12885" s="50" t="n"/>
    </row>
    <row r="12886">
      <c r="T12886" s="50" t="n"/>
    </row>
    <row r="12887">
      <c r="T12887" s="50" t="n"/>
    </row>
    <row r="12888">
      <c r="T12888" s="50" t="n"/>
    </row>
    <row r="12889">
      <c r="T12889" s="50" t="n"/>
    </row>
    <row r="12890">
      <c r="T12890" s="50" t="n"/>
    </row>
    <row r="12891">
      <c r="T12891" s="50" t="n"/>
    </row>
    <row r="12892">
      <c r="T12892" s="50" t="n"/>
    </row>
    <row r="12893">
      <c r="T12893" s="50" t="n"/>
    </row>
    <row r="12894">
      <c r="T12894" s="50" t="n"/>
    </row>
    <row r="12895">
      <c r="T12895" s="50" t="n"/>
    </row>
    <row r="12896">
      <c r="T12896" s="50" t="n"/>
    </row>
    <row r="12897">
      <c r="T12897" s="50" t="n"/>
    </row>
    <row r="12898">
      <c r="T12898" s="50" t="n"/>
    </row>
    <row r="12899">
      <c r="T12899" s="50" t="n"/>
    </row>
    <row r="12900">
      <c r="T12900" s="50" t="n"/>
    </row>
    <row r="12901">
      <c r="T12901" s="50" t="n"/>
    </row>
    <row r="12902">
      <c r="T12902" s="50" t="n"/>
    </row>
    <row r="12903">
      <c r="T12903" s="50" t="n"/>
    </row>
    <row r="12904">
      <c r="T12904" s="50" t="n"/>
    </row>
    <row r="12905">
      <c r="T12905" s="50" t="n"/>
    </row>
    <row r="12906">
      <c r="T12906" s="50" t="n"/>
    </row>
    <row r="12907">
      <c r="T12907" s="50" t="n"/>
    </row>
    <row r="12908">
      <c r="T12908" s="50" t="n"/>
    </row>
    <row r="12909">
      <c r="T12909" s="50" t="n"/>
    </row>
    <row r="12910">
      <c r="T12910" s="50" t="n"/>
    </row>
    <row r="12911">
      <c r="T12911" s="50" t="n"/>
    </row>
    <row r="12912">
      <c r="T12912" s="50" t="n"/>
    </row>
    <row r="12913">
      <c r="T12913" s="50" t="n"/>
    </row>
    <row r="12914">
      <c r="T12914" s="50" t="n"/>
    </row>
    <row r="12915">
      <c r="T12915" s="50" t="n"/>
    </row>
    <row r="12916">
      <c r="T12916" s="50" t="n"/>
    </row>
    <row r="12917">
      <c r="T12917" s="50" t="n"/>
    </row>
    <row r="12918">
      <c r="T12918" s="50" t="n"/>
    </row>
    <row r="12919">
      <c r="T12919" s="50" t="n"/>
    </row>
    <row r="12920">
      <c r="T12920" s="50" t="n"/>
    </row>
    <row r="12921">
      <c r="T12921" s="50" t="n"/>
    </row>
    <row r="12922">
      <c r="T12922" s="50" t="n"/>
    </row>
    <row r="12923">
      <c r="T12923" s="50" t="n"/>
    </row>
    <row r="12924">
      <c r="T12924" s="50" t="n"/>
    </row>
    <row r="12925">
      <c r="T12925" s="50" t="n"/>
    </row>
    <row r="12926">
      <c r="T12926" s="50" t="n"/>
    </row>
    <row r="12927">
      <c r="T12927" s="50" t="n"/>
    </row>
    <row r="12928">
      <c r="T12928" s="50" t="n"/>
    </row>
    <row r="12929">
      <c r="T12929" s="50" t="n"/>
    </row>
    <row r="12930">
      <c r="T12930" s="50" t="n"/>
    </row>
    <row r="12931">
      <c r="T12931" s="50" t="n"/>
    </row>
    <row r="12932">
      <c r="T12932" s="50" t="n"/>
    </row>
    <row r="12933">
      <c r="T12933" s="50" t="n"/>
    </row>
    <row r="12934">
      <c r="T12934" s="50" t="n"/>
    </row>
    <row r="12935">
      <c r="T12935" s="50" t="n"/>
    </row>
    <row r="12936">
      <c r="T12936" s="50" t="n"/>
    </row>
    <row r="12937">
      <c r="T12937" s="50" t="n"/>
    </row>
    <row r="12938">
      <c r="T12938" s="50" t="n"/>
    </row>
    <row r="12939">
      <c r="T12939" s="50" t="n"/>
    </row>
    <row r="12940">
      <c r="T12940" s="50" t="n"/>
    </row>
    <row r="12941">
      <c r="T12941" s="50" t="n"/>
    </row>
    <row r="12942">
      <c r="T12942" s="50" t="n"/>
    </row>
    <row r="12943">
      <c r="T12943" s="50" t="n"/>
    </row>
    <row r="12944">
      <c r="T12944" s="50" t="n"/>
    </row>
    <row r="12945">
      <c r="T12945" s="50" t="n"/>
    </row>
    <row r="12946">
      <c r="T12946" s="50" t="n"/>
    </row>
    <row r="12947">
      <c r="T12947" s="50" t="n"/>
    </row>
    <row r="12948">
      <c r="T12948" s="50" t="n"/>
    </row>
    <row r="12949">
      <c r="T12949" s="50" t="n"/>
    </row>
    <row r="12950">
      <c r="T12950" s="50" t="n"/>
    </row>
    <row r="12951">
      <c r="T12951" s="50" t="n"/>
    </row>
    <row r="12952">
      <c r="T12952" s="50" t="n"/>
    </row>
    <row r="12953">
      <c r="T12953" s="50" t="n"/>
    </row>
    <row r="12954">
      <c r="T12954" s="50" t="n"/>
    </row>
    <row r="12955">
      <c r="T12955" s="50" t="n"/>
    </row>
    <row r="12956">
      <c r="T12956" s="50" t="n"/>
    </row>
    <row r="12957">
      <c r="T12957" s="50" t="n"/>
    </row>
    <row r="12958">
      <c r="T12958" s="50" t="n"/>
    </row>
    <row r="12959">
      <c r="T12959" s="50" t="n"/>
    </row>
    <row r="12960">
      <c r="T12960" s="50" t="n"/>
    </row>
    <row r="12961">
      <c r="T12961" s="50" t="n"/>
    </row>
    <row r="12962">
      <c r="T12962" s="50" t="n"/>
    </row>
    <row r="12963">
      <c r="T12963" s="50" t="n"/>
    </row>
    <row r="12964">
      <c r="T12964" s="50" t="n"/>
    </row>
    <row r="12965">
      <c r="T12965" s="50" t="n"/>
    </row>
    <row r="12966">
      <c r="T12966" s="50" t="n"/>
    </row>
    <row r="12967">
      <c r="T12967" s="50" t="n"/>
    </row>
    <row r="12968">
      <c r="T12968" s="50" t="n"/>
    </row>
    <row r="12969">
      <c r="T12969" s="50" t="n"/>
    </row>
    <row r="12970">
      <c r="T12970" s="50" t="n"/>
    </row>
    <row r="12971">
      <c r="T12971" s="50" t="n"/>
    </row>
    <row r="12972">
      <c r="T12972" s="50" t="n"/>
    </row>
    <row r="12973">
      <c r="T12973" s="50" t="n"/>
    </row>
    <row r="12974">
      <c r="T12974" s="50" t="n"/>
    </row>
    <row r="12975">
      <c r="T12975" s="50" t="n"/>
    </row>
    <row r="12976">
      <c r="T12976" s="50" t="n"/>
    </row>
    <row r="12977">
      <c r="T12977" s="50" t="n"/>
    </row>
    <row r="12978">
      <c r="T12978" s="50" t="n"/>
    </row>
    <row r="12979">
      <c r="T12979" s="50" t="n"/>
    </row>
    <row r="12980">
      <c r="T12980" s="50" t="n"/>
    </row>
    <row r="12981">
      <c r="T12981" s="50" t="n"/>
    </row>
    <row r="12982">
      <c r="T12982" s="50" t="n"/>
    </row>
    <row r="12983">
      <c r="T12983" s="50" t="n"/>
    </row>
    <row r="12984">
      <c r="T12984" s="50" t="n"/>
    </row>
    <row r="12985">
      <c r="T12985" s="50" t="n"/>
    </row>
    <row r="12986">
      <c r="T12986" s="50" t="n"/>
    </row>
    <row r="12987">
      <c r="T12987" s="50" t="n"/>
    </row>
    <row r="12988">
      <c r="T12988" s="50" t="n"/>
    </row>
    <row r="12989">
      <c r="T12989" s="50" t="n"/>
    </row>
    <row r="12990">
      <c r="T12990" s="50" t="n"/>
    </row>
    <row r="12991">
      <c r="T12991" s="50" t="n"/>
    </row>
    <row r="12992">
      <c r="T12992" s="50" t="n"/>
    </row>
    <row r="12993">
      <c r="T12993" s="50" t="n"/>
    </row>
    <row r="12994">
      <c r="T12994" s="50" t="n"/>
    </row>
    <row r="12995">
      <c r="T12995" s="50" t="n"/>
    </row>
    <row r="12996">
      <c r="T12996" s="50" t="n"/>
    </row>
    <row r="12997">
      <c r="T12997" s="50" t="n"/>
    </row>
    <row r="12998">
      <c r="T12998" s="50" t="n"/>
    </row>
    <row r="12999">
      <c r="T12999" s="50" t="n"/>
    </row>
    <row r="13000">
      <c r="T13000" s="50" t="n"/>
    </row>
    <row r="13001">
      <c r="T13001" s="50" t="n"/>
    </row>
    <row r="13002">
      <c r="T13002" s="50" t="n"/>
    </row>
    <row r="13003">
      <c r="T13003" s="50" t="n"/>
    </row>
    <row r="13004">
      <c r="T13004" s="50" t="n"/>
    </row>
    <row r="13005">
      <c r="T13005" s="50" t="n"/>
    </row>
    <row r="13006">
      <c r="T13006" s="50" t="n"/>
    </row>
    <row r="13007">
      <c r="T13007" s="50" t="n"/>
    </row>
    <row r="13008">
      <c r="T13008" s="50" t="n"/>
    </row>
    <row r="13009">
      <c r="T13009" s="50" t="n"/>
    </row>
    <row r="13010">
      <c r="T13010" s="50" t="n"/>
    </row>
    <row r="13011">
      <c r="T13011" s="50" t="n"/>
    </row>
    <row r="13012">
      <c r="T13012" s="50" t="n"/>
    </row>
    <row r="13013">
      <c r="T13013" s="50" t="n"/>
    </row>
    <row r="13014">
      <c r="T13014" s="50" t="n"/>
    </row>
    <row r="13015">
      <c r="T13015" s="50" t="n"/>
    </row>
    <row r="13016">
      <c r="T13016" s="50" t="n"/>
    </row>
    <row r="13017">
      <c r="T13017" s="50" t="n"/>
    </row>
    <row r="13018">
      <c r="T13018" s="50" t="n"/>
    </row>
    <row r="13019">
      <c r="T13019" s="50" t="n"/>
    </row>
    <row r="13020">
      <c r="T13020" s="50" t="n"/>
    </row>
    <row r="13021">
      <c r="T13021" s="50" t="n"/>
    </row>
    <row r="13022">
      <c r="T13022" s="50" t="n"/>
    </row>
    <row r="13023">
      <c r="T13023" s="50" t="n"/>
    </row>
    <row r="13024">
      <c r="T13024" s="50" t="n"/>
    </row>
    <row r="13025">
      <c r="T13025" s="50" t="n"/>
    </row>
    <row r="13026">
      <c r="T13026" s="50" t="n"/>
    </row>
    <row r="13027">
      <c r="T13027" s="50" t="n"/>
    </row>
    <row r="13028">
      <c r="T13028" s="50" t="n"/>
    </row>
    <row r="13029">
      <c r="T13029" s="50" t="n"/>
    </row>
    <row r="13030">
      <c r="T13030" s="50" t="n"/>
    </row>
    <row r="13031">
      <c r="T13031" s="50" t="n"/>
    </row>
    <row r="13032">
      <c r="T13032" s="50" t="n"/>
    </row>
    <row r="13033">
      <c r="T13033" s="50" t="n"/>
    </row>
    <row r="13034">
      <c r="T13034" s="50" t="n"/>
    </row>
    <row r="13035">
      <c r="T13035" s="50" t="n"/>
    </row>
    <row r="13036">
      <c r="T13036" s="50" t="n"/>
    </row>
    <row r="13037">
      <c r="T13037" s="50" t="n"/>
    </row>
    <row r="13038">
      <c r="T13038" s="50" t="n"/>
    </row>
    <row r="13039">
      <c r="T13039" s="50" t="n"/>
    </row>
    <row r="13040">
      <c r="T13040" s="50" t="n"/>
    </row>
    <row r="13041">
      <c r="T13041" s="50" t="n"/>
    </row>
    <row r="13042">
      <c r="T13042" s="50" t="n"/>
    </row>
    <row r="13043">
      <c r="T13043" s="50" t="n"/>
    </row>
    <row r="13044">
      <c r="T13044" s="50" t="n"/>
    </row>
    <row r="13045">
      <c r="T13045" s="50" t="n"/>
    </row>
    <row r="13046">
      <c r="T13046" s="50" t="n"/>
    </row>
    <row r="13047">
      <c r="T13047" s="50" t="n"/>
    </row>
    <row r="13048">
      <c r="T13048" s="50" t="n"/>
    </row>
    <row r="13049">
      <c r="T13049" s="50" t="n"/>
    </row>
    <row r="13050">
      <c r="T13050" s="50" t="n"/>
    </row>
    <row r="13051">
      <c r="T13051" s="50" t="n"/>
    </row>
    <row r="13052">
      <c r="T13052" s="50" t="n"/>
    </row>
    <row r="13053">
      <c r="T13053" s="50" t="n"/>
    </row>
    <row r="13054">
      <c r="T13054" s="50" t="n"/>
    </row>
    <row r="13055">
      <c r="T13055" s="50" t="n"/>
    </row>
    <row r="13056">
      <c r="T13056" s="50" t="n"/>
    </row>
    <row r="13057">
      <c r="T13057" s="50" t="n"/>
    </row>
    <row r="13058">
      <c r="T13058" s="50" t="n"/>
    </row>
    <row r="13059">
      <c r="T13059" s="50" t="n"/>
    </row>
    <row r="13060">
      <c r="T13060" s="50" t="n"/>
    </row>
    <row r="13061">
      <c r="T13061" s="50" t="n"/>
    </row>
    <row r="13062">
      <c r="T13062" s="50" t="n"/>
    </row>
    <row r="13063">
      <c r="T13063" s="50" t="n"/>
    </row>
    <row r="13064">
      <c r="T13064" s="50" t="n"/>
    </row>
    <row r="13065">
      <c r="T13065" s="50" t="n"/>
    </row>
    <row r="13066">
      <c r="T13066" s="50" t="n"/>
    </row>
    <row r="13067">
      <c r="T13067" s="50" t="n"/>
    </row>
    <row r="13068">
      <c r="T13068" s="50" t="n"/>
    </row>
    <row r="13069">
      <c r="T13069" s="50" t="n"/>
    </row>
    <row r="13070">
      <c r="T13070" s="50" t="n"/>
    </row>
    <row r="13071">
      <c r="T13071" s="50" t="n"/>
    </row>
    <row r="13072">
      <c r="T13072" s="50" t="n"/>
    </row>
    <row r="13073">
      <c r="T13073" s="50" t="n"/>
    </row>
    <row r="13074">
      <c r="T13074" s="50" t="n"/>
    </row>
    <row r="13075">
      <c r="T13075" s="50" t="n"/>
    </row>
    <row r="13076">
      <c r="T13076" s="50" t="n"/>
    </row>
    <row r="13077">
      <c r="T13077" s="50" t="n"/>
    </row>
    <row r="13078">
      <c r="T13078" s="50" t="n"/>
    </row>
    <row r="13079">
      <c r="T13079" s="50" t="n"/>
    </row>
    <row r="13080">
      <c r="T13080" s="50" t="n"/>
    </row>
    <row r="13081">
      <c r="T13081" s="50" t="n"/>
    </row>
    <row r="13082">
      <c r="T13082" s="50" t="n"/>
    </row>
    <row r="13083">
      <c r="T13083" s="50" t="n"/>
    </row>
    <row r="13084">
      <c r="T13084" s="50" t="n"/>
    </row>
    <row r="13085">
      <c r="T13085" s="50" t="n"/>
    </row>
    <row r="13086">
      <c r="T13086" s="50" t="n"/>
    </row>
    <row r="13087">
      <c r="T13087" s="50" t="n"/>
    </row>
    <row r="13088">
      <c r="T13088" s="50" t="n"/>
    </row>
    <row r="13089">
      <c r="T13089" s="50" t="n"/>
    </row>
    <row r="13090">
      <c r="T13090" s="50" t="n"/>
    </row>
    <row r="13091">
      <c r="T13091" s="50" t="n"/>
    </row>
    <row r="13092">
      <c r="T13092" s="50" t="n"/>
    </row>
    <row r="13093">
      <c r="T13093" s="50" t="n"/>
    </row>
    <row r="13094">
      <c r="T13094" s="50" t="n"/>
    </row>
    <row r="13095">
      <c r="T13095" s="50" t="n"/>
    </row>
    <row r="13096">
      <c r="T13096" s="50" t="n"/>
    </row>
    <row r="13097">
      <c r="T13097" s="50" t="n"/>
    </row>
    <row r="13098">
      <c r="T13098" s="50" t="n"/>
    </row>
    <row r="13099">
      <c r="T13099" s="50" t="n"/>
    </row>
    <row r="13100">
      <c r="T13100" s="50" t="n"/>
    </row>
    <row r="13101">
      <c r="T13101" s="50" t="n"/>
    </row>
    <row r="13102">
      <c r="T13102" s="50" t="n"/>
    </row>
    <row r="13103">
      <c r="T13103" s="50" t="n"/>
    </row>
    <row r="13104">
      <c r="T13104" s="50" t="n"/>
    </row>
    <row r="13105">
      <c r="T13105" s="50" t="n"/>
    </row>
    <row r="13106">
      <c r="T13106" s="50" t="n"/>
    </row>
    <row r="13107">
      <c r="T13107" s="50" t="n"/>
    </row>
    <row r="13108">
      <c r="T13108" s="50" t="n"/>
    </row>
    <row r="13109">
      <c r="T13109" s="50" t="n"/>
    </row>
    <row r="13110">
      <c r="T13110" s="50" t="n"/>
    </row>
    <row r="13111">
      <c r="T13111" s="50" t="n"/>
    </row>
    <row r="13112">
      <c r="T13112" s="50" t="n"/>
    </row>
    <row r="13113">
      <c r="T13113" s="50" t="n"/>
    </row>
    <row r="13114">
      <c r="T13114" s="50" t="n"/>
    </row>
    <row r="13115">
      <c r="T13115" s="50" t="n"/>
    </row>
    <row r="13116">
      <c r="T13116" s="50" t="n"/>
    </row>
    <row r="13117">
      <c r="T13117" s="50" t="n"/>
    </row>
    <row r="13118">
      <c r="T13118" s="50" t="n"/>
    </row>
    <row r="13119">
      <c r="T13119" s="50" t="n"/>
    </row>
    <row r="13120">
      <c r="T13120" s="50" t="n"/>
    </row>
    <row r="13121">
      <c r="T13121" s="50" t="n"/>
    </row>
    <row r="13122">
      <c r="T13122" s="50" t="n"/>
    </row>
    <row r="13123">
      <c r="T13123" s="50" t="n"/>
    </row>
    <row r="13124">
      <c r="T13124" s="50" t="n"/>
    </row>
    <row r="13125">
      <c r="T13125" s="50" t="n"/>
    </row>
    <row r="13126">
      <c r="T13126" s="50" t="n"/>
    </row>
    <row r="13127">
      <c r="T13127" s="50" t="n"/>
    </row>
    <row r="13128">
      <c r="T13128" s="50" t="n"/>
    </row>
    <row r="13129">
      <c r="T13129" s="50" t="n"/>
    </row>
    <row r="13130">
      <c r="T13130" s="50" t="n"/>
    </row>
    <row r="13131">
      <c r="T13131" s="50" t="n"/>
    </row>
    <row r="13132">
      <c r="T13132" s="50" t="n"/>
    </row>
    <row r="13133">
      <c r="T13133" s="50" t="n"/>
    </row>
    <row r="13134">
      <c r="T13134" s="50" t="n"/>
    </row>
    <row r="13135">
      <c r="T13135" s="50" t="n"/>
    </row>
    <row r="13136">
      <c r="T13136" s="50" t="n"/>
    </row>
    <row r="13137">
      <c r="T13137" s="50" t="n"/>
    </row>
    <row r="13138">
      <c r="T13138" s="50" t="n"/>
    </row>
    <row r="13139">
      <c r="T13139" s="50" t="n"/>
    </row>
    <row r="13140">
      <c r="T13140" s="50" t="n"/>
    </row>
    <row r="13141">
      <c r="T13141" s="50" t="n"/>
    </row>
    <row r="13142">
      <c r="T13142" s="50" t="n"/>
    </row>
    <row r="13143">
      <c r="T13143" s="50" t="n"/>
    </row>
    <row r="13144">
      <c r="T13144" s="50" t="n"/>
    </row>
    <row r="13145">
      <c r="T13145" s="50" t="n"/>
    </row>
    <row r="13146">
      <c r="T13146" s="50" t="n"/>
    </row>
    <row r="13147">
      <c r="T13147" s="50" t="n"/>
    </row>
    <row r="13148">
      <c r="T13148" s="50" t="n"/>
    </row>
    <row r="13149">
      <c r="T13149" s="50" t="n"/>
    </row>
    <row r="13150">
      <c r="T13150" s="50" t="n"/>
    </row>
    <row r="13151">
      <c r="T13151" s="50" t="n"/>
    </row>
    <row r="13152">
      <c r="T13152" s="50" t="n"/>
    </row>
    <row r="13153">
      <c r="T13153" s="50" t="n"/>
    </row>
    <row r="13154">
      <c r="T13154" s="50" t="n"/>
    </row>
    <row r="13155">
      <c r="T13155" s="50" t="n"/>
    </row>
    <row r="13156">
      <c r="T13156" s="50" t="n"/>
    </row>
    <row r="13157">
      <c r="T13157" s="50" t="n"/>
    </row>
    <row r="13158">
      <c r="T13158" s="50" t="n"/>
    </row>
    <row r="13159">
      <c r="T13159" s="50" t="n"/>
    </row>
    <row r="13160">
      <c r="T13160" s="50" t="n"/>
    </row>
    <row r="13161">
      <c r="T13161" s="50" t="n"/>
    </row>
    <row r="13162">
      <c r="T13162" s="50" t="n"/>
    </row>
    <row r="13163">
      <c r="T13163" s="50" t="n"/>
    </row>
    <row r="13164">
      <c r="T13164" s="50" t="n"/>
    </row>
    <row r="13165">
      <c r="T13165" s="50" t="n"/>
    </row>
    <row r="13166">
      <c r="T13166" s="50" t="n"/>
    </row>
    <row r="13167">
      <c r="T13167" s="50" t="n"/>
    </row>
    <row r="13168">
      <c r="T13168" s="50" t="n"/>
    </row>
    <row r="13169">
      <c r="T13169" s="50" t="n"/>
    </row>
    <row r="13170">
      <c r="T13170" s="50" t="n"/>
    </row>
    <row r="13171">
      <c r="T13171" s="50" t="n"/>
    </row>
    <row r="13172">
      <c r="T13172" s="50" t="n"/>
    </row>
    <row r="13173">
      <c r="T13173" s="50" t="n"/>
    </row>
    <row r="13174">
      <c r="T13174" s="50" t="n"/>
    </row>
    <row r="13175">
      <c r="T13175" s="50" t="n"/>
    </row>
    <row r="13176">
      <c r="T13176" s="50" t="n"/>
    </row>
    <row r="13177">
      <c r="T13177" s="50" t="n"/>
    </row>
    <row r="13178">
      <c r="T13178" s="50" t="n"/>
    </row>
    <row r="13179">
      <c r="T13179" s="50" t="n"/>
    </row>
    <row r="13180">
      <c r="T13180" s="50" t="n"/>
    </row>
    <row r="13181">
      <c r="T13181" s="50" t="n"/>
    </row>
    <row r="13182">
      <c r="T13182" s="50" t="n"/>
    </row>
    <row r="13183">
      <c r="T13183" s="50" t="n"/>
    </row>
    <row r="13184">
      <c r="T13184" s="50" t="n"/>
    </row>
    <row r="13185">
      <c r="T13185" s="50" t="n"/>
    </row>
    <row r="13186">
      <c r="T13186" s="50" t="n"/>
    </row>
    <row r="13187">
      <c r="T13187" s="50" t="n"/>
    </row>
    <row r="13188">
      <c r="T13188" s="50" t="n"/>
    </row>
    <row r="13189">
      <c r="T13189" s="50" t="n"/>
    </row>
    <row r="13190">
      <c r="T13190" s="50" t="n"/>
    </row>
    <row r="13191">
      <c r="T13191" s="50" t="n"/>
    </row>
    <row r="13192">
      <c r="T13192" s="50" t="n"/>
    </row>
    <row r="13193">
      <c r="T13193" s="50" t="n"/>
    </row>
    <row r="13194">
      <c r="T13194" s="50" t="n"/>
    </row>
    <row r="13195">
      <c r="T13195" s="50" t="n"/>
    </row>
    <row r="13196">
      <c r="T13196" s="50" t="n"/>
    </row>
    <row r="13197">
      <c r="T13197" s="50" t="n"/>
    </row>
    <row r="13198">
      <c r="T13198" s="50" t="n"/>
    </row>
    <row r="13199">
      <c r="T13199" s="50" t="n"/>
    </row>
    <row r="13200">
      <c r="T13200" s="50" t="n"/>
    </row>
    <row r="13201">
      <c r="T13201" s="50" t="n"/>
    </row>
    <row r="13202">
      <c r="T13202" s="50" t="n"/>
    </row>
    <row r="13203">
      <c r="T13203" s="50" t="n"/>
    </row>
    <row r="13204">
      <c r="T13204" s="50" t="n"/>
    </row>
    <row r="13205">
      <c r="T13205" s="50" t="n"/>
    </row>
    <row r="13206">
      <c r="T13206" s="50" t="n"/>
    </row>
    <row r="13207">
      <c r="T13207" s="50" t="n"/>
    </row>
    <row r="13208">
      <c r="T13208" s="50" t="n"/>
    </row>
    <row r="13209">
      <c r="T13209" s="50" t="n"/>
    </row>
    <row r="13210">
      <c r="T13210" s="50" t="n"/>
    </row>
    <row r="13211">
      <c r="T13211" s="50" t="n"/>
    </row>
    <row r="13212">
      <c r="T13212" s="50" t="n"/>
    </row>
    <row r="13213">
      <c r="T13213" s="50" t="n"/>
    </row>
    <row r="13214">
      <c r="T13214" s="50" t="n"/>
    </row>
    <row r="13215">
      <c r="T13215" s="50" t="n"/>
    </row>
    <row r="13216">
      <c r="T13216" s="50" t="n"/>
    </row>
    <row r="13217">
      <c r="T13217" s="50" t="n"/>
    </row>
    <row r="13218">
      <c r="T13218" s="50" t="n"/>
    </row>
    <row r="13219">
      <c r="T13219" s="50" t="n"/>
    </row>
    <row r="13220">
      <c r="T13220" s="50" t="n"/>
    </row>
    <row r="13221">
      <c r="T13221" s="50" t="n"/>
    </row>
    <row r="13222">
      <c r="T13222" s="50" t="n"/>
    </row>
    <row r="13223">
      <c r="T13223" s="50" t="n"/>
    </row>
    <row r="13224">
      <c r="T13224" s="50" t="n"/>
    </row>
    <row r="13225">
      <c r="T13225" s="50" t="n"/>
    </row>
    <row r="13226">
      <c r="T13226" s="50" t="n"/>
    </row>
    <row r="13227">
      <c r="T13227" s="50" t="n"/>
    </row>
    <row r="13228">
      <c r="T13228" s="50" t="n"/>
    </row>
    <row r="13229">
      <c r="T13229" s="50" t="n"/>
    </row>
    <row r="13230">
      <c r="T13230" s="50" t="n"/>
    </row>
    <row r="13231">
      <c r="T13231" s="50" t="n"/>
    </row>
    <row r="13232">
      <c r="T13232" s="50" t="n"/>
    </row>
    <row r="13233">
      <c r="T13233" s="50" t="n"/>
    </row>
    <row r="13234">
      <c r="T13234" s="50" t="n"/>
    </row>
    <row r="13235">
      <c r="T13235" s="50" t="n"/>
    </row>
    <row r="13236">
      <c r="T13236" s="50" t="n"/>
    </row>
    <row r="13237">
      <c r="T13237" s="50" t="n"/>
    </row>
    <row r="13238">
      <c r="T13238" s="50" t="n"/>
    </row>
    <row r="13239">
      <c r="T13239" s="50" t="n"/>
    </row>
    <row r="13240">
      <c r="T13240" s="50" t="n"/>
    </row>
    <row r="13241">
      <c r="T13241" s="50" t="n"/>
    </row>
    <row r="13242">
      <c r="T13242" s="50" t="n"/>
    </row>
    <row r="13243">
      <c r="T13243" s="50" t="n"/>
    </row>
    <row r="13244">
      <c r="T13244" s="50" t="n"/>
    </row>
    <row r="13245">
      <c r="T13245" s="50" t="n"/>
    </row>
    <row r="13246">
      <c r="T13246" s="50" t="n"/>
    </row>
    <row r="13247">
      <c r="T13247" s="50" t="n"/>
    </row>
    <row r="13248">
      <c r="T13248" s="50" t="n"/>
    </row>
    <row r="13249">
      <c r="T13249" s="50" t="n"/>
    </row>
    <row r="13250">
      <c r="T13250" s="50" t="n"/>
    </row>
    <row r="13251">
      <c r="T13251" s="50" t="n"/>
    </row>
    <row r="13252">
      <c r="T13252" s="50" t="n"/>
    </row>
    <row r="13253">
      <c r="T13253" s="50" t="n"/>
    </row>
    <row r="13254">
      <c r="T13254" s="50" t="n"/>
    </row>
    <row r="13255">
      <c r="T13255" s="50" t="n"/>
    </row>
    <row r="13256">
      <c r="T13256" s="50" t="n"/>
    </row>
    <row r="13257">
      <c r="T13257" s="50" t="n"/>
    </row>
    <row r="13258">
      <c r="T13258" s="50" t="n"/>
    </row>
    <row r="13259">
      <c r="T13259" s="50" t="n"/>
    </row>
    <row r="13260">
      <c r="T13260" s="50" t="n"/>
    </row>
    <row r="13261">
      <c r="T13261" s="50" t="n"/>
    </row>
    <row r="13262">
      <c r="T13262" s="50" t="n"/>
    </row>
    <row r="13263">
      <c r="T13263" s="50" t="n"/>
    </row>
    <row r="13264">
      <c r="T13264" s="50" t="n"/>
    </row>
    <row r="13265">
      <c r="T13265" s="50" t="n"/>
    </row>
    <row r="13266">
      <c r="T13266" s="50" t="n"/>
    </row>
    <row r="13267">
      <c r="T13267" s="50" t="n"/>
    </row>
    <row r="13268">
      <c r="T13268" s="50" t="n"/>
    </row>
    <row r="13269">
      <c r="T13269" s="50" t="n"/>
    </row>
    <row r="13270">
      <c r="T13270" s="50" t="n"/>
    </row>
    <row r="13271">
      <c r="T13271" s="50" t="n"/>
    </row>
    <row r="13272">
      <c r="T13272" s="50" t="n"/>
    </row>
    <row r="13273">
      <c r="T13273" s="50" t="n"/>
    </row>
    <row r="13274">
      <c r="T13274" s="50" t="n"/>
    </row>
    <row r="13275">
      <c r="T13275" s="50" t="n"/>
    </row>
    <row r="13276">
      <c r="T13276" s="50" t="n"/>
    </row>
    <row r="13277">
      <c r="T13277" s="50" t="n"/>
    </row>
    <row r="13278">
      <c r="T13278" s="50" t="n"/>
    </row>
    <row r="13279">
      <c r="T13279" s="50" t="n"/>
    </row>
    <row r="13280">
      <c r="T13280" s="50" t="n"/>
    </row>
    <row r="13281">
      <c r="T13281" s="50" t="n"/>
    </row>
    <row r="13282">
      <c r="T13282" s="50" t="n"/>
    </row>
    <row r="13283">
      <c r="T13283" s="50" t="n"/>
    </row>
    <row r="13284">
      <c r="T13284" s="50" t="n"/>
    </row>
    <row r="13285">
      <c r="T13285" s="50" t="n"/>
    </row>
    <row r="13286">
      <c r="T13286" s="50" t="n"/>
    </row>
    <row r="13287">
      <c r="T13287" s="50" t="n"/>
    </row>
    <row r="13288">
      <c r="T13288" s="50" t="n"/>
    </row>
    <row r="13289">
      <c r="T13289" s="50" t="n"/>
    </row>
    <row r="13290">
      <c r="T13290" s="50" t="n"/>
    </row>
    <row r="13291">
      <c r="T13291" s="50" t="n"/>
    </row>
    <row r="13292">
      <c r="T13292" s="50" t="n"/>
    </row>
    <row r="13293">
      <c r="T13293" s="50" t="n"/>
    </row>
    <row r="13294">
      <c r="T13294" s="50" t="n"/>
    </row>
    <row r="13295">
      <c r="T13295" s="50" t="n"/>
    </row>
    <row r="13296">
      <c r="T13296" s="50" t="n"/>
    </row>
    <row r="13297">
      <c r="T13297" s="50" t="n"/>
    </row>
    <row r="13298">
      <c r="T13298" s="50" t="n"/>
    </row>
    <row r="13299">
      <c r="T13299" s="50" t="n"/>
    </row>
    <row r="13300">
      <c r="T13300" s="50" t="n"/>
    </row>
    <row r="13301">
      <c r="T13301" s="50" t="n"/>
    </row>
    <row r="13302">
      <c r="T13302" s="50" t="n"/>
    </row>
    <row r="13303">
      <c r="T13303" s="50" t="n"/>
    </row>
    <row r="13304">
      <c r="T13304" s="50" t="n"/>
    </row>
    <row r="13305">
      <c r="T13305" s="50" t="n"/>
    </row>
    <row r="13306">
      <c r="T13306" s="50" t="n"/>
    </row>
    <row r="13307">
      <c r="T13307" s="50" t="n"/>
    </row>
    <row r="13308">
      <c r="T13308" s="50" t="n"/>
    </row>
    <row r="13309">
      <c r="T13309" s="50" t="n"/>
    </row>
    <row r="13310">
      <c r="T13310" s="50" t="n"/>
    </row>
    <row r="13311">
      <c r="T13311" s="50" t="n"/>
    </row>
    <row r="13312">
      <c r="T13312" s="50" t="n"/>
    </row>
    <row r="13313">
      <c r="T13313" s="50" t="n"/>
    </row>
    <row r="13314">
      <c r="T13314" s="50" t="n"/>
    </row>
    <row r="13315">
      <c r="T13315" s="50" t="n"/>
    </row>
    <row r="13316">
      <c r="T13316" s="50" t="n"/>
    </row>
    <row r="13317">
      <c r="T13317" s="50" t="n"/>
    </row>
    <row r="13318">
      <c r="T13318" s="50" t="n"/>
    </row>
    <row r="13319">
      <c r="T13319" s="50" t="n"/>
    </row>
    <row r="13320">
      <c r="T13320" s="50" t="n"/>
    </row>
    <row r="13321">
      <c r="T13321" s="50" t="n"/>
    </row>
    <row r="13322">
      <c r="T13322" s="50" t="n"/>
    </row>
    <row r="13323">
      <c r="T13323" s="50" t="n"/>
    </row>
    <row r="13324">
      <c r="T13324" s="50" t="n"/>
    </row>
    <row r="13325">
      <c r="T13325" s="50" t="n"/>
    </row>
    <row r="13326">
      <c r="T13326" s="50" t="n"/>
    </row>
    <row r="13327">
      <c r="T13327" s="50" t="n"/>
    </row>
    <row r="13328">
      <c r="T13328" s="50" t="n"/>
    </row>
    <row r="13329">
      <c r="T13329" s="50" t="n"/>
    </row>
    <row r="13330">
      <c r="T13330" s="50" t="n"/>
    </row>
    <row r="13331">
      <c r="T13331" s="50" t="n"/>
    </row>
    <row r="13332">
      <c r="T13332" s="50" t="n"/>
    </row>
    <row r="13333">
      <c r="T13333" s="50" t="n"/>
    </row>
    <row r="13334">
      <c r="T13334" s="50" t="n"/>
    </row>
    <row r="13335">
      <c r="T13335" s="50" t="n"/>
    </row>
    <row r="13336">
      <c r="T13336" s="50" t="n"/>
    </row>
    <row r="13337">
      <c r="T13337" s="50" t="n"/>
    </row>
    <row r="13338">
      <c r="T13338" s="50" t="n"/>
    </row>
    <row r="13339">
      <c r="T13339" s="50" t="n"/>
    </row>
    <row r="13340">
      <c r="T13340" s="50" t="n"/>
    </row>
    <row r="13341">
      <c r="T13341" s="50" t="n"/>
    </row>
    <row r="13342">
      <c r="T13342" s="50" t="n"/>
    </row>
    <row r="13343">
      <c r="T13343" s="50" t="n"/>
    </row>
    <row r="13344">
      <c r="T13344" s="50" t="n"/>
    </row>
    <row r="13345">
      <c r="T13345" s="50" t="n"/>
    </row>
    <row r="13346">
      <c r="T13346" s="50" t="n"/>
    </row>
    <row r="13347">
      <c r="T13347" s="50" t="n"/>
    </row>
    <row r="13348">
      <c r="T13348" s="50" t="n"/>
    </row>
    <row r="13349">
      <c r="T13349" s="50" t="n"/>
    </row>
    <row r="13350">
      <c r="T13350" s="50" t="n"/>
    </row>
    <row r="13351">
      <c r="T13351" s="50" t="n"/>
    </row>
    <row r="13352">
      <c r="T13352" s="50" t="n"/>
    </row>
    <row r="13353">
      <c r="T13353" s="50" t="n"/>
    </row>
    <row r="13354">
      <c r="T13354" s="50" t="n"/>
    </row>
    <row r="13355">
      <c r="T13355" s="50" t="n"/>
    </row>
    <row r="13356">
      <c r="T13356" s="50" t="n"/>
    </row>
    <row r="13357">
      <c r="T13357" s="50" t="n"/>
    </row>
    <row r="13358">
      <c r="T13358" s="50" t="n"/>
    </row>
    <row r="13359">
      <c r="T13359" s="50" t="n"/>
    </row>
    <row r="13360">
      <c r="T13360" s="50" t="n"/>
    </row>
    <row r="13361">
      <c r="T13361" s="50" t="n"/>
    </row>
    <row r="13362">
      <c r="T13362" s="50" t="n"/>
    </row>
    <row r="13363">
      <c r="T13363" s="50" t="n"/>
    </row>
    <row r="13364">
      <c r="T13364" s="50" t="n"/>
    </row>
    <row r="13365">
      <c r="T13365" s="50" t="n"/>
    </row>
    <row r="13366">
      <c r="T13366" s="50" t="n"/>
    </row>
    <row r="13367">
      <c r="T13367" s="50" t="n"/>
    </row>
    <row r="13368">
      <c r="T13368" s="50" t="n"/>
    </row>
    <row r="13369">
      <c r="T13369" s="50" t="n"/>
    </row>
    <row r="13370">
      <c r="T13370" s="50" t="n"/>
    </row>
    <row r="13371">
      <c r="T13371" s="50" t="n"/>
    </row>
    <row r="13372">
      <c r="T13372" s="50" t="n"/>
    </row>
    <row r="13373">
      <c r="T13373" s="50" t="n"/>
    </row>
    <row r="13374">
      <c r="T13374" s="50" t="n"/>
    </row>
    <row r="13375">
      <c r="T13375" s="50" t="n"/>
    </row>
    <row r="13376">
      <c r="T13376" s="50" t="n"/>
    </row>
    <row r="13377">
      <c r="T13377" s="50" t="n"/>
    </row>
    <row r="13378">
      <c r="T13378" s="50" t="n"/>
    </row>
    <row r="13379">
      <c r="T13379" s="50" t="n"/>
    </row>
    <row r="13380">
      <c r="T13380" s="50" t="n"/>
    </row>
    <row r="13381">
      <c r="T13381" s="50" t="n"/>
    </row>
    <row r="13382">
      <c r="T13382" s="50" t="n"/>
    </row>
    <row r="13383">
      <c r="T13383" s="50" t="n"/>
    </row>
    <row r="13384">
      <c r="T13384" s="50" t="n"/>
    </row>
    <row r="13385">
      <c r="T13385" s="50" t="n"/>
    </row>
    <row r="13386">
      <c r="T13386" s="50" t="n"/>
    </row>
    <row r="13387">
      <c r="T13387" s="50" t="n"/>
    </row>
    <row r="13388">
      <c r="T13388" s="50" t="n"/>
    </row>
    <row r="13389">
      <c r="T13389" s="50" t="n"/>
    </row>
    <row r="13390">
      <c r="T13390" s="50" t="n"/>
    </row>
    <row r="13391">
      <c r="T13391" s="50" t="n"/>
    </row>
    <row r="13392">
      <c r="T13392" s="50" t="n"/>
    </row>
    <row r="13393">
      <c r="T13393" s="50" t="n"/>
    </row>
    <row r="13394">
      <c r="T13394" s="50" t="n"/>
    </row>
    <row r="13395">
      <c r="T13395" s="50" t="n"/>
    </row>
    <row r="13396">
      <c r="T13396" s="50" t="n"/>
    </row>
    <row r="13397">
      <c r="T13397" s="50" t="n"/>
    </row>
    <row r="13398">
      <c r="T13398" s="50" t="n"/>
    </row>
    <row r="13399">
      <c r="T13399" s="50" t="n"/>
    </row>
    <row r="13400">
      <c r="T13400" s="50" t="n"/>
    </row>
    <row r="13401">
      <c r="T13401" s="50" t="n"/>
    </row>
    <row r="13402">
      <c r="T13402" s="50" t="n"/>
    </row>
    <row r="13403">
      <c r="T13403" s="50" t="n"/>
    </row>
    <row r="13404">
      <c r="T13404" s="50" t="n"/>
    </row>
    <row r="13405">
      <c r="T13405" s="50" t="n"/>
    </row>
    <row r="13406">
      <c r="T13406" s="50" t="n"/>
    </row>
    <row r="13407">
      <c r="T13407" s="50" t="n"/>
    </row>
    <row r="13408">
      <c r="T13408" s="50" t="n"/>
    </row>
    <row r="13409">
      <c r="T13409" s="50" t="n"/>
    </row>
    <row r="13410">
      <c r="T13410" s="50" t="n"/>
    </row>
    <row r="13411">
      <c r="T13411" s="50" t="n"/>
    </row>
    <row r="13412">
      <c r="T13412" s="50" t="n"/>
    </row>
    <row r="13413">
      <c r="T13413" s="50" t="n"/>
    </row>
    <row r="13414">
      <c r="T13414" s="50" t="n"/>
    </row>
    <row r="13415">
      <c r="T13415" s="50" t="n"/>
    </row>
    <row r="13416">
      <c r="T13416" s="50" t="n"/>
    </row>
    <row r="13417">
      <c r="T13417" s="50" t="n"/>
    </row>
    <row r="13418">
      <c r="T13418" s="50" t="n"/>
    </row>
    <row r="13419">
      <c r="T13419" s="50" t="n"/>
    </row>
    <row r="13420">
      <c r="T13420" s="50" t="n"/>
    </row>
    <row r="13421">
      <c r="T13421" s="50" t="n"/>
    </row>
    <row r="13422">
      <c r="T13422" s="50" t="n"/>
    </row>
    <row r="13423">
      <c r="T13423" s="50" t="n"/>
    </row>
    <row r="13424">
      <c r="T13424" s="50" t="n"/>
    </row>
    <row r="13425">
      <c r="T13425" s="50" t="n"/>
    </row>
    <row r="13426">
      <c r="T13426" s="50" t="n"/>
    </row>
    <row r="13427">
      <c r="T13427" s="50" t="n"/>
    </row>
    <row r="13428">
      <c r="T13428" s="50" t="n"/>
    </row>
    <row r="13429">
      <c r="T13429" s="50" t="n"/>
    </row>
    <row r="13430">
      <c r="T13430" s="50" t="n"/>
    </row>
    <row r="13431">
      <c r="T13431" s="50" t="n"/>
    </row>
    <row r="13432">
      <c r="T13432" s="50" t="n"/>
    </row>
    <row r="13433">
      <c r="T13433" s="50" t="n"/>
    </row>
    <row r="13434">
      <c r="T13434" s="50" t="n"/>
    </row>
    <row r="13435">
      <c r="T13435" s="50" t="n"/>
    </row>
    <row r="13436">
      <c r="T13436" s="50" t="n"/>
    </row>
    <row r="13437">
      <c r="T13437" s="50" t="n"/>
    </row>
    <row r="13438">
      <c r="T13438" s="50" t="n"/>
    </row>
    <row r="13439">
      <c r="T13439" s="50" t="n"/>
    </row>
    <row r="13440">
      <c r="T13440" s="50" t="n"/>
    </row>
    <row r="13441">
      <c r="T13441" s="50" t="n"/>
    </row>
    <row r="13442">
      <c r="T13442" s="50" t="n"/>
    </row>
    <row r="13443">
      <c r="T13443" s="50" t="n"/>
    </row>
    <row r="13444">
      <c r="T13444" s="50" t="n"/>
    </row>
    <row r="13445">
      <c r="T13445" s="50" t="n"/>
    </row>
    <row r="13446">
      <c r="T13446" s="50" t="n"/>
    </row>
    <row r="13447">
      <c r="T13447" s="50" t="n"/>
    </row>
    <row r="13448">
      <c r="T13448" s="50" t="n"/>
    </row>
    <row r="13449">
      <c r="T13449" s="50" t="n"/>
    </row>
    <row r="13450">
      <c r="T13450" s="50" t="n"/>
    </row>
    <row r="13451">
      <c r="T13451" s="50" t="n"/>
    </row>
    <row r="13452">
      <c r="T13452" s="50" t="n"/>
    </row>
    <row r="13453">
      <c r="T13453" s="50" t="n"/>
    </row>
    <row r="13454">
      <c r="T13454" s="50" t="n"/>
    </row>
    <row r="13455">
      <c r="T13455" s="50" t="n"/>
    </row>
    <row r="13456">
      <c r="T13456" s="50" t="n"/>
    </row>
    <row r="13457">
      <c r="T13457" s="50" t="n"/>
    </row>
    <row r="13458">
      <c r="T13458" s="50" t="n"/>
    </row>
    <row r="13459">
      <c r="T13459" s="50" t="n"/>
    </row>
    <row r="13460">
      <c r="T13460" s="50" t="n"/>
    </row>
    <row r="13461">
      <c r="T13461" s="50" t="n"/>
    </row>
    <row r="13462">
      <c r="T13462" s="50" t="n"/>
    </row>
    <row r="13463">
      <c r="T13463" s="50" t="n"/>
    </row>
    <row r="13464">
      <c r="T13464" s="50" t="n"/>
    </row>
    <row r="13465">
      <c r="T13465" s="50" t="n"/>
    </row>
    <row r="13466">
      <c r="T13466" s="50" t="n"/>
    </row>
    <row r="13467">
      <c r="T13467" s="50" t="n"/>
    </row>
    <row r="13468">
      <c r="T13468" s="50" t="n"/>
    </row>
    <row r="13469">
      <c r="T13469" s="50" t="n"/>
    </row>
    <row r="13470">
      <c r="T13470" s="50" t="n"/>
    </row>
    <row r="13471">
      <c r="T13471" s="50" t="n"/>
    </row>
    <row r="13472">
      <c r="T13472" s="50" t="n"/>
    </row>
    <row r="13473">
      <c r="T13473" s="50" t="n"/>
    </row>
    <row r="13474">
      <c r="T13474" s="50" t="n"/>
    </row>
    <row r="13475">
      <c r="T13475" s="50" t="n"/>
    </row>
    <row r="13476">
      <c r="T13476" s="50" t="n"/>
    </row>
    <row r="13477">
      <c r="T13477" s="50" t="n"/>
    </row>
    <row r="13478">
      <c r="T13478" s="50" t="n"/>
    </row>
    <row r="13479">
      <c r="T13479" s="50" t="n"/>
    </row>
    <row r="13480">
      <c r="T13480" s="50" t="n"/>
    </row>
    <row r="13481">
      <c r="T13481" s="50" t="n"/>
    </row>
    <row r="13482">
      <c r="T13482" s="50" t="n"/>
    </row>
    <row r="13483">
      <c r="T13483" s="50" t="n"/>
    </row>
    <row r="13484">
      <c r="T13484" s="50" t="n"/>
    </row>
    <row r="13485">
      <c r="T13485" s="50" t="n"/>
    </row>
    <row r="13486">
      <c r="T13486" s="50" t="n"/>
    </row>
    <row r="13487">
      <c r="T13487" s="50" t="n"/>
    </row>
    <row r="13488">
      <c r="T13488" s="50" t="n"/>
    </row>
    <row r="13489">
      <c r="T13489" s="50" t="n"/>
    </row>
    <row r="13490">
      <c r="T13490" s="50" t="n"/>
    </row>
    <row r="13491">
      <c r="T13491" s="50" t="n"/>
    </row>
    <row r="13492">
      <c r="T13492" s="50" t="n"/>
    </row>
    <row r="13493">
      <c r="T13493" s="50" t="n"/>
    </row>
    <row r="13494">
      <c r="T13494" s="50" t="n"/>
    </row>
    <row r="13495">
      <c r="T13495" s="50" t="n"/>
    </row>
    <row r="13496">
      <c r="T13496" s="50" t="n"/>
    </row>
    <row r="13497">
      <c r="T13497" s="50" t="n"/>
    </row>
    <row r="13498">
      <c r="T13498" s="50" t="n"/>
    </row>
    <row r="13499">
      <c r="T13499" s="50" t="n"/>
    </row>
    <row r="13500">
      <c r="T13500" s="50" t="n"/>
    </row>
    <row r="13501">
      <c r="T13501" s="50" t="n"/>
    </row>
    <row r="13502">
      <c r="T13502" s="50" t="n"/>
    </row>
    <row r="13503">
      <c r="T13503" s="50" t="n"/>
    </row>
    <row r="13504">
      <c r="T13504" s="50" t="n"/>
    </row>
    <row r="13505">
      <c r="T13505" s="50" t="n"/>
    </row>
    <row r="13506">
      <c r="T13506" s="50" t="n"/>
    </row>
    <row r="13507">
      <c r="T13507" s="50" t="n"/>
    </row>
    <row r="13508">
      <c r="T13508" s="50" t="n"/>
    </row>
    <row r="13509">
      <c r="T13509" s="50" t="n"/>
    </row>
    <row r="13510">
      <c r="T13510" s="50" t="n"/>
    </row>
    <row r="13511">
      <c r="T13511" s="50" t="n"/>
    </row>
    <row r="13512">
      <c r="T13512" s="50" t="n"/>
    </row>
    <row r="13513">
      <c r="T13513" s="50" t="n"/>
    </row>
    <row r="13514">
      <c r="T13514" s="50" t="n"/>
    </row>
    <row r="13515">
      <c r="T13515" s="50" t="n"/>
    </row>
    <row r="13516">
      <c r="T13516" s="50" t="n"/>
    </row>
    <row r="13517">
      <c r="T13517" s="50" t="n"/>
    </row>
    <row r="13518">
      <c r="T13518" s="50" t="n"/>
    </row>
    <row r="13519">
      <c r="T13519" s="50" t="n"/>
    </row>
    <row r="13520">
      <c r="T13520" s="50" t="n"/>
    </row>
    <row r="13521">
      <c r="T13521" s="50" t="n"/>
    </row>
    <row r="13522">
      <c r="T13522" s="50" t="n"/>
    </row>
    <row r="13523">
      <c r="T13523" s="50" t="n"/>
    </row>
    <row r="13524">
      <c r="T13524" s="50" t="n"/>
    </row>
    <row r="13525">
      <c r="T13525" s="50" t="n"/>
    </row>
    <row r="13526">
      <c r="T13526" s="50" t="n"/>
    </row>
    <row r="13527">
      <c r="T13527" s="50" t="n"/>
    </row>
    <row r="13528">
      <c r="T13528" s="50" t="n"/>
    </row>
    <row r="13529">
      <c r="T13529" s="50" t="n"/>
    </row>
    <row r="13530">
      <c r="T13530" s="50" t="n"/>
    </row>
    <row r="13531">
      <c r="T13531" s="50" t="n"/>
    </row>
    <row r="13532">
      <c r="T13532" s="50" t="n"/>
    </row>
    <row r="13533">
      <c r="T13533" s="50" t="n"/>
    </row>
    <row r="13534">
      <c r="T13534" s="50" t="n"/>
    </row>
    <row r="13535">
      <c r="T13535" s="50" t="n"/>
    </row>
    <row r="13536">
      <c r="T13536" s="50" t="n"/>
    </row>
    <row r="13537">
      <c r="T13537" s="50" t="n"/>
    </row>
    <row r="13538">
      <c r="T13538" s="50" t="n"/>
    </row>
    <row r="13539">
      <c r="T13539" s="50" t="n"/>
    </row>
    <row r="13540">
      <c r="T13540" s="50" t="n"/>
    </row>
    <row r="13541">
      <c r="T13541" s="50" t="n"/>
    </row>
    <row r="13542">
      <c r="T13542" s="50" t="n"/>
    </row>
    <row r="13543">
      <c r="T13543" s="50" t="n"/>
    </row>
    <row r="13544">
      <c r="T13544" s="50" t="n"/>
    </row>
    <row r="13545">
      <c r="T13545" s="50" t="n"/>
    </row>
    <row r="13546">
      <c r="T13546" s="50" t="n"/>
    </row>
    <row r="13547">
      <c r="T13547" s="50" t="n"/>
    </row>
    <row r="13548">
      <c r="T13548" s="50" t="n"/>
    </row>
    <row r="13549">
      <c r="T13549" s="50" t="n"/>
    </row>
    <row r="13550">
      <c r="T13550" s="50" t="n"/>
    </row>
    <row r="13551">
      <c r="T13551" s="50" t="n"/>
    </row>
    <row r="13552">
      <c r="T13552" s="50" t="n"/>
    </row>
    <row r="13553">
      <c r="T13553" s="50" t="n"/>
    </row>
    <row r="13554">
      <c r="T13554" s="50" t="n"/>
    </row>
    <row r="13555">
      <c r="T13555" s="50" t="n"/>
    </row>
    <row r="13556">
      <c r="T13556" s="50" t="n"/>
    </row>
    <row r="13557">
      <c r="T13557" s="50" t="n"/>
    </row>
    <row r="13558">
      <c r="T13558" s="50" t="n"/>
    </row>
    <row r="13559">
      <c r="T13559" s="50" t="n"/>
    </row>
    <row r="13560">
      <c r="T13560" s="50" t="n"/>
    </row>
    <row r="13561">
      <c r="T13561" s="50" t="n"/>
    </row>
    <row r="13562">
      <c r="T13562" s="50" t="n"/>
    </row>
    <row r="13563">
      <c r="T13563" s="50" t="n"/>
    </row>
    <row r="13564">
      <c r="T13564" s="50" t="n"/>
    </row>
    <row r="13565">
      <c r="T13565" s="50" t="n"/>
    </row>
    <row r="13566">
      <c r="T13566" s="50" t="n"/>
    </row>
    <row r="13567">
      <c r="T13567" s="50" t="n"/>
    </row>
    <row r="13568">
      <c r="T13568" s="50" t="n"/>
    </row>
    <row r="13569">
      <c r="T13569" s="50" t="n"/>
    </row>
    <row r="13570">
      <c r="T13570" s="50" t="n"/>
    </row>
    <row r="13571">
      <c r="T13571" s="50" t="n"/>
    </row>
    <row r="13572">
      <c r="T13572" s="50" t="n"/>
    </row>
    <row r="13573">
      <c r="T13573" s="50" t="n"/>
    </row>
    <row r="13574">
      <c r="T13574" s="50" t="n"/>
    </row>
    <row r="13575">
      <c r="T13575" s="50" t="n"/>
    </row>
    <row r="13576">
      <c r="T13576" s="50" t="n"/>
    </row>
    <row r="13577">
      <c r="T13577" s="50" t="n"/>
    </row>
    <row r="13578">
      <c r="T13578" s="50" t="n"/>
    </row>
    <row r="13579">
      <c r="T13579" s="50" t="n"/>
    </row>
    <row r="13580">
      <c r="T13580" s="50" t="n"/>
    </row>
    <row r="13581">
      <c r="T13581" s="50" t="n"/>
    </row>
    <row r="13582">
      <c r="T13582" s="50" t="n"/>
    </row>
    <row r="13583">
      <c r="T13583" s="50" t="n"/>
    </row>
    <row r="13584">
      <c r="T13584" s="50" t="n"/>
    </row>
    <row r="13585">
      <c r="T13585" s="50" t="n"/>
    </row>
    <row r="13586">
      <c r="T13586" s="50" t="n"/>
    </row>
    <row r="13587">
      <c r="T13587" s="50" t="n"/>
    </row>
    <row r="13588">
      <c r="T13588" s="50" t="n"/>
    </row>
    <row r="13589">
      <c r="T13589" s="50" t="n"/>
    </row>
    <row r="13590">
      <c r="T13590" s="50" t="n"/>
    </row>
    <row r="13591">
      <c r="T13591" s="50" t="n"/>
    </row>
    <row r="13592">
      <c r="T13592" s="50" t="n"/>
    </row>
    <row r="13593">
      <c r="T13593" s="50" t="n"/>
    </row>
    <row r="13594">
      <c r="T13594" s="50" t="n"/>
    </row>
    <row r="13595">
      <c r="T13595" s="50" t="n"/>
    </row>
    <row r="13596">
      <c r="T13596" s="50" t="n"/>
    </row>
    <row r="13597">
      <c r="T13597" s="50" t="n"/>
    </row>
    <row r="13598">
      <c r="T13598" s="50" t="n"/>
    </row>
    <row r="13599">
      <c r="T13599" s="50" t="n"/>
    </row>
    <row r="13600">
      <c r="T13600" s="50" t="n"/>
    </row>
    <row r="13601">
      <c r="T13601" s="50" t="n"/>
    </row>
    <row r="13602">
      <c r="T13602" s="50" t="n"/>
    </row>
    <row r="13603">
      <c r="T13603" s="50" t="n"/>
    </row>
    <row r="13604">
      <c r="T13604" s="50" t="n"/>
    </row>
    <row r="13605">
      <c r="T13605" s="50" t="n"/>
    </row>
    <row r="13606">
      <c r="T13606" s="50" t="n"/>
    </row>
    <row r="13607">
      <c r="T13607" s="50" t="n"/>
    </row>
    <row r="13608">
      <c r="T13608" s="50" t="n"/>
    </row>
    <row r="13609">
      <c r="T13609" s="50" t="n"/>
    </row>
    <row r="13610">
      <c r="T13610" s="50" t="n"/>
    </row>
    <row r="13611">
      <c r="T13611" s="50" t="n"/>
    </row>
    <row r="13612">
      <c r="T13612" s="50" t="n"/>
    </row>
    <row r="13613">
      <c r="T13613" s="50" t="n"/>
    </row>
    <row r="13614">
      <c r="T13614" s="50" t="n"/>
    </row>
    <row r="13615">
      <c r="T13615" s="50" t="n"/>
    </row>
    <row r="13616">
      <c r="T13616" s="50" t="n"/>
    </row>
    <row r="13617">
      <c r="T13617" s="50" t="n"/>
    </row>
    <row r="13618">
      <c r="T13618" s="50" t="n"/>
    </row>
    <row r="13619">
      <c r="T13619" s="50" t="n"/>
    </row>
    <row r="13620">
      <c r="T13620" s="50" t="n"/>
    </row>
    <row r="13621">
      <c r="T13621" s="50" t="n"/>
    </row>
    <row r="13622">
      <c r="T13622" s="50" t="n"/>
    </row>
    <row r="13623">
      <c r="T13623" s="50" t="n"/>
    </row>
    <row r="13624">
      <c r="T13624" s="50" t="n"/>
    </row>
    <row r="13625">
      <c r="T13625" s="50" t="n"/>
    </row>
    <row r="13626">
      <c r="T13626" s="50" t="n"/>
    </row>
    <row r="13627">
      <c r="T13627" s="50" t="n"/>
    </row>
    <row r="13628">
      <c r="T13628" s="50" t="n"/>
    </row>
    <row r="13629">
      <c r="T13629" s="50" t="n"/>
    </row>
    <row r="13630">
      <c r="T13630" s="50" t="n"/>
    </row>
    <row r="13631">
      <c r="T13631" s="50" t="n"/>
    </row>
    <row r="13632">
      <c r="T13632" s="50" t="n"/>
    </row>
    <row r="13633">
      <c r="T13633" s="50" t="n"/>
    </row>
    <row r="13634">
      <c r="T13634" s="50" t="n"/>
    </row>
    <row r="13635">
      <c r="T13635" s="50" t="n"/>
    </row>
    <row r="13636">
      <c r="T13636" s="50" t="n"/>
    </row>
    <row r="13637">
      <c r="T13637" s="50" t="n"/>
    </row>
    <row r="13638">
      <c r="T13638" s="50" t="n"/>
    </row>
    <row r="13639">
      <c r="T13639" s="50" t="n"/>
    </row>
    <row r="13640">
      <c r="T13640" s="50" t="n"/>
    </row>
    <row r="13641">
      <c r="T13641" s="50" t="n"/>
    </row>
    <row r="13642">
      <c r="T13642" s="50" t="n"/>
    </row>
    <row r="13643">
      <c r="T13643" s="50" t="n"/>
    </row>
    <row r="13644">
      <c r="T13644" s="50" t="n"/>
    </row>
    <row r="13645">
      <c r="T13645" s="50" t="n"/>
    </row>
    <row r="13646">
      <c r="T13646" s="50" t="n"/>
    </row>
    <row r="13647">
      <c r="T13647" s="50" t="n"/>
    </row>
    <row r="13648">
      <c r="T13648" s="50" t="n"/>
    </row>
    <row r="13649">
      <c r="T13649" s="50" t="n"/>
    </row>
    <row r="13650">
      <c r="T13650" s="50" t="n"/>
    </row>
    <row r="13651">
      <c r="T13651" s="50" t="n"/>
    </row>
    <row r="13652">
      <c r="T13652" s="50" t="n"/>
    </row>
    <row r="13653">
      <c r="T13653" s="50" t="n"/>
    </row>
    <row r="13654">
      <c r="T13654" s="50" t="n"/>
    </row>
    <row r="13655">
      <c r="T13655" s="50" t="n"/>
    </row>
    <row r="13656">
      <c r="T13656" s="50" t="n"/>
    </row>
    <row r="13657">
      <c r="T13657" s="50" t="n"/>
    </row>
    <row r="13658">
      <c r="T13658" s="50" t="n"/>
    </row>
    <row r="13659">
      <c r="T13659" s="50" t="n"/>
    </row>
    <row r="13660">
      <c r="T13660" s="50" t="n"/>
    </row>
    <row r="13661">
      <c r="T13661" s="50" t="n"/>
    </row>
    <row r="13662">
      <c r="T13662" s="50" t="n"/>
    </row>
    <row r="13663">
      <c r="T13663" s="50" t="n"/>
    </row>
    <row r="13664">
      <c r="T13664" s="50" t="n"/>
    </row>
    <row r="13665">
      <c r="T13665" s="50" t="n"/>
    </row>
    <row r="13666">
      <c r="T13666" s="50" t="n"/>
    </row>
    <row r="13667">
      <c r="T13667" s="50" t="n"/>
    </row>
    <row r="13668">
      <c r="T13668" s="50" t="n"/>
    </row>
    <row r="13669">
      <c r="T13669" s="50" t="n"/>
    </row>
    <row r="13670">
      <c r="T13670" s="50" t="n"/>
    </row>
    <row r="13671">
      <c r="T13671" s="50" t="n"/>
    </row>
    <row r="13672">
      <c r="T13672" s="50" t="n"/>
    </row>
    <row r="13673">
      <c r="T13673" s="50" t="n"/>
    </row>
    <row r="13674">
      <c r="T13674" s="50" t="n"/>
    </row>
    <row r="13675">
      <c r="T13675" s="50" t="n"/>
    </row>
    <row r="13676">
      <c r="T13676" s="50" t="n"/>
    </row>
    <row r="13677">
      <c r="T13677" s="50" t="n"/>
    </row>
    <row r="13678">
      <c r="T13678" s="50" t="n"/>
    </row>
    <row r="13679">
      <c r="T13679" s="50" t="n"/>
    </row>
    <row r="13680">
      <c r="T13680" s="50" t="n"/>
    </row>
    <row r="13681">
      <c r="T13681" s="50" t="n"/>
    </row>
    <row r="13682">
      <c r="T13682" s="50" t="n"/>
    </row>
    <row r="13683">
      <c r="T13683" s="50" t="n"/>
    </row>
    <row r="13684">
      <c r="T13684" s="50" t="n"/>
    </row>
    <row r="13685">
      <c r="T13685" s="50" t="n"/>
    </row>
    <row r="13686">
      <c r="T13686" s="50" t="n"/>
    </row>
    <row r="13687">
      <c r="T13687" s="50" t="n"/>
    </row>
    <row r="13688">
      <c r="T13688" s="50" t="n"/>
    </row>
    <row r="13689">
      <c r="T13689" s="50" t="n"/>
    </row>
    <row r="13690">
      <c r="T13690" s="50" t="n"/>
    </row>
    <row r="13691">
      <c r="T13691" s="50" t="n"/>
    </row>
    <row r="13692">
      <c r="T13692" s="50" t="n"/>
    </row>
    <row r="13693">
      <c r="T13693" s="50" t="n"/>
    </row>
    <row r="13694">
      <c r="T13694" s="50" t="n"/>
    </row>
    <row r="13695">
      <c r="T13695" s="50" t="n"/>
    </row>
    <row r="13696">
      <c r="T13696" s="50" t="n"/>
    </row>
    <row r="13697">
      <c r="T13697" s="50" t="n"/>
    </row>
    <row r="13698">
      <c r="T13698" s="50" t="n"/>
    </row>
    <row r="13699">
      <c r="T13699" s="50" t="n"/>
    </row>
    <row r="13700">
      <c r="T13700" s="50" t="n"/>
    </row>
    <row r="13701">
      <c r="T13701" s="50" t="n"/>
    </row>
    <row r="13702">
      <c r="T13702" s="50" t="n"/>
    </row>
    <row r="13703">
      <c r="T13703" s="50" t="n"/>
    </row>
    <row r="13704">
      <c r="T13704" s="50" t="n"/>
    </row>
    <row r="13705">
      <c r="T13705" s="50" t="n"/>
    </row>
    <row r="13706">
      <c r="T13706" s="50" t="n"/>
    </row>
    <row r="13707">
      <c r="T13707" s="50" t="n"/>
    </row>
    <row r="13708">
      <c r="T13708" s="50" t="n"/>
    </row>
    <row r="13709">
      <c r="T13709" s="50" t="n"/>
    </row>
    <row r="13710">
      <c r="T13710" s="50" t="n"/>
    </row>
    <row r="13711">
      <c r="T13711" s="50" t="n"/>
    </row>
    <row r="13712">
      <c r="T13712" s="50" t="n"/>
    </row>
    <row r="13713">
      <c r="T13713" s="50" t="n"/>
    </row>
    <row r="13714">
      <c r="T13714" s="50" t="n"/>
    </row>
    <row r="13715">
      <c r="T13715" s="50" t="n"/>
    </row>
    <row r="13716">
      <c r="T13716" s="50" t="n"/>
    </row>
    <row r="13717">
      <c r="T13717" s="50" t="n"/>
    </row>
    <row r="13718">
      <c r="T13718" s="50" t="n"/>
    </row>
    <row r="13719">
      <c r="T13719" s="50" t="n"/>
    </row>
    <row r="13720">
      <c r="T13720" s="50" t="n"/>
    </row>
    <row r="13721">
      <c r="T13721" s="50" t="n"/>
    </row>
    <row r="13722">
      <c r="T13722" s="50" t="n"/>
    </row>
    <row r="13723">
      <c r="T13723" s="50" t="n"/>
    </row>
    <row r="13724">
      <c r="T13724" s="50" t="n"/>
    </row>
    <row r="13725">
      <c r="T13725" s="50" t="n"/>
    </row>
    <row r="13726">
      <c r="T13726" s="50" t="n"/>
    </row>
    <row r="13727">
      <c r="T13727" s="50" t="n"/>
    </row>
    <row r="13728">
      <c r="T13728" s="50" t="n"/>
    </row>
    <row r="13729">
      <c r="T13729" s="50" t="n"/>
    </row>
    <row r="13730">
      <c r="T13730" s="50" t="n"/>
    </row>
    <row r="13731">
      <c r="T13731" s="50" t="n"/>
    </row>
    <row r="13732">
      <c r="T13732" s="50" t="n"/>
    </row>
    <row r="13733">
      <c r="T13733" s="50" t="n"/>
    </row>
    <row r="13734">
      <c r="T13734" s="50" t="n"/>
    </row>
    <row r="13735">
      <c r="T13735" s="50" t="n"/>
    </row>
    <row r="13736">
      <c r="T13736" s="50" t="n"/>
    </row>
    <row r="13737">
      <c r="T13737" s="50" t="n"/>
    </row>
    <row r="13738">
      <c r="T13738" s="50" t="n"/>
    </row>
    <row r="13739">
      <c r="T13739" s="50" t="n"/>
    </row>
    <row r="13740">
      <c r="T13740" s="50" t="n"/>
    </row>
    <row r="13741">
      <c r="T13741" s="50" t="n"/>
    </row>
    <row r="13742">
      <c r="T13742" s="50" t="n"/>
    </row>
    <row r="13743">
      <c r="T13743" s="50" t="n"/>
    </row>
    <row r="13744">
      <c r="T13744" s="50" t="n"/>
    </row>
    <row r="13745">
      <c r="T13745" s="50" t="n"/>
    </row>
    <row r="13746">
      <c r="T13746" s="50" t="n"/>
    </row>
    <row r="13747">
      <c r="T13747" s="50" t="n"/>
    </row>
    <row r="13748">
      <c r="T13748" s="50" t="n"/>
    </row>
    <row r="13749">
      <c r="T13749" s="50" t="n"/>
    </row>
    <row r="13750">
      <c r="T13750" s="50" t="n"/>
    </row>
    <row r="13751">
      <c r="T13751" s="50" t="n"/>
    </row>
    <row r="13752">
      <c r="T13752" s="50" t="n"/>
    </row>
    <row r="13753">
      <c r="T13753" s="50" t="n"/>
    </row>
    <row r="13754">
      <c r="T13754" s="50" t="n"/>
    </row>
    <row r="13755">
      <c r="T13755" s="50" t="n"/>
    </row>
    <row r="13756">
      <c r="T13756" s="50" t="n"/>
    </row>
    <row r="13757">
      <c r="T13757" s="50" t="n"/>
    </row>
    <row r="13758">
      <c r="T13758" s="50" t="n"/>
    </row>
    <row r="13759">
      <c r="T13759" s="50" t="n"/>
    </row>
    <row r="13760">
      <c r="T13760" s="50" t="n"/>
    </row>
    <row r="13761">
      <c r="T13761" s="50" t="n"/>
    </row>
    <row r="13762">
      <c r="T13762" s="50" t="n"/>
    </row>
    <row r="13763">
      <c r="T13763" s="50" t="n"/>
    </row>
    <row r="13764">
      <c r="T13764" s="50" t="n"/>
    </row>
    <row r="13765">
      <c r="T13765" s="50" t="n"/>
    </row>
    <row r="13766">
      <c r="T13766" s="50" t="n"/>
    </row>
    <row r="13767">
      <c r="T13767" s="50" t="n"/>
    </row>
    <row r="13768">
      <c r="T13768" s="50" t="n"/>
    </row>
    <row r="13769">
      <c r="T13769" s="50" t="n"/>
    </row>
    <row r="13770">
      <c r="T13770" s="50" t="n"/>
    </row>
    <row r="13771">
      <c r="T13771" s="50" t="n"/>
    </row>
    <row r="13772">
      <c r="T13772" s="50" t="n"/>
    </row>
    <row r="13773">
      <c r="T13773" s="50" t="n"/>
    </row>
    <row r="13774">
      <c r="T13774" s="50" t="n"/>
    </row>
    <row r="13775">
      <c r="T13775" s="50" t="n"/>
    </row>
    <row r="13776">
      <c r="T13776" s="50" t="n"/>
    </row>
    <row r="13777">
      <c r="T13777" s="50" t="n"/>
    </row>
    <row r="13778">
      <c r="T13778" s="50" t="n"/>
    </row>
    <row r="13779">
      <c r="T13779" s="50" t="n"/>
    </row>
    <row r="13780">
      <c r="T13780" s="50" t="n"/>
    </row>
    <row r="13781">
      <c r="T13781" s="50" t="n"/>
    </row>
    <row r="13782">
      <c r="T13782" s="50" t="n"/>
    </row>
    <row r="13783">
      <c r="T13783" s="50" t="n"/>
    </row>
    <row r="13784">
      <c r="T13784" s="50" t="n"/>
    </row>
    <row r="13785">
      <c r="T13785" s="50" t="n"/>
    </row>
    <row r="13786">
      <c r="T13786" s="50" t="n"/>
    </row>
    <row r="13787">
      <c r="T13787" s="50" t="n"/>
    </row>
    <row r="13788">
      <c r="T13788" s="50" t="n"/>
    </row>
    <row r="13789">
      <c r="T13789" s="50" t="n"/>
    </row>
    <row r="13790">
      <c r="T13790" s="50" t="n"/>
    </row>
    <row r="13791">
      <c r="T13791" s="50" t="n"/>
    </row>
    <row r="13792">
      <c r="T13792" s="50" t="n"/>
    </row>
    <row r="13793">
      <c r="T13793" s="50" t="n"/>
    </row>
    <row r="13794">
      <c r="T13794" s="50" t="n"/>
    </row>
    <row r="13795">
      <c r="T13795" s="50" t="n"/>
    </row>
    <row r="13796">
      <c r="T13796" s="50" t="n"/>
    </row>
    <row r="13797">
      <c r="T13797" s="50" t="n"/>
    </row>
    <row r="13798">
      <c r="T13798" s="50" t="n"/>
    </row>
    <row r="13799">
      <c r="T13799" s="50" t="n"/>
    </row>
    <row r="13800">
      <c r="T13800" s="50" t="n"/>
    </row>
    <row r="13801">
      <c r="T13801" s="50" t="n"/>
    </row>
    <row r="13802">
      <c r="T13802" s="50" t="n"/>
    </row>
    <row r="13803">
      <c r="T13803" s="50" t="n"/>
    </row>
    <row r="13804">
      <c r="T13804" s="50" t="n"/>
    </row>
    <row r="13805">
      <c r="T13805" s="50" t="n"/>
    </row>
    <row r="13806">
      <c r="T13806" s="50" t="n"/>
    </row>
    <row r="13807">
      <c r="T13807" s="50" t="n"/>
    </row>
    <row r="13808">
      <c r="T13808" s="50" t="n"/>
    </row>
    <row r="13809">
      <c r="T13809" s="50" t="n"/>
    </row>
    <row r="13810">
      <c r="T13810" s="50" t="n"/>
    </row>
    <row r="13811">
      <c r="T13811" s="50" t="n"/>
    </row>
    <row r="13812">
      <c r="T13812" s="50" t="n"/>
    </row>
    <row r="13813">
      <c r="T13813" s="50" t="n"/>
    </row>
    <row r="13814">
      <c r="T13814" s="50" t="n"/>
    </row>
    <row r="13815">
      <c r="T13815" s="50" t="n"/>
    </row>
    <row r="13816">
      <c r="T13816" s="50" t="n"/>
    </row>
    <row r="13817">
      <c r="T13817" s="50" t="n"/>
    </row>
    <row r="13818">
      <c r="T13818" s="50" t="n"/>
    </row>
    <row r="13819">
      <c r="T13819" s="50" t="n"/>
    </row>
    <row r="13820">
      <c r="T13820" s="50" t="n"/>
    </row>
    <row r="13821">
      <c r="T13821" s="50" t="n"/>
    </row>
    <row r="13822">
      <c r="T13822" s="50" t="n"/>
    </row>
    <row r="13823">
      <c r="T13823" s="50" t="n"/>
    </row>
    <row r="13824">
      <c r="T13824" s="50" t="n"/>
    </row>
    <row r="13825">
      <c r="T13825" s="50" t="n"/>
    </row>
    <row r="13826">
      <c r="T13826" s="50" t="n"/>
    </row>
    <row r="13827">
      <c r="T13827" s="50" t="n"/>
    </row>
    <row r="13828">
      <c r="T13828" s="50" t="n"/>
    </row>
    <row r="13829">
      <c r="T13829" s="50" t="n"/>
    </row>
    <row r="13830">
      <c r="T13830" s="50" t="n"/>
    </row>
    <row r="13831">
      <c r="T13831" s="50" t="n"/>
    </row>
    <row r="13832">
      <c r="T13832" s="50" t="n"/>
    </row>
    <row r="13833">
      <c r="T13833" s="50" t="n"/>
    </row>
    <row r="13834">
      <c r="T13834" s="50" t="n"/>
    </row>
    <row r="13835">
      <c r="T13835" s="50" t="n"/>
    </row>
    <row r="13836">
      <c r="T13836" s="50" t="n"/>
    </row>
    <row r="13837">
      <c r="T13837" s="50" t="n"/>
    </row>
    <row r="13838">
      <c r="T13838" s="50" t="n"/>
    </row>
    <row r="13839">
      <c r="T13839" s="50" t="n"/>
    </row>
    <row r="13840">
      <c r="T13840" s="50" t="n"/>
    </row>
    <row r="13841">
      <c r="T13841" s="50" t="n"/>
    </row>
    <row r="13842">
      <c r="T13842" s="50" t="n"/>
    </row>
    <row r="13843">
      <c r="T13843" s="50" t="n"/>
    </row>
    <row r="13844">
      <c r="T13844" s="50" t="n"/>
    </row>
    <row r="13845">
      <c r="T13845" s="50" t="n"/>
    </row>
    <row r="13846">
      <c r="T13846" s="50" t="n"/>
    </row>
    <row r="13847">
      <c r="T13847" s="50" t="n"/>
    </row>
    <row r="13848">
      <c r="T13848" s="50" t="n"/>
    </row>
    <row r="13849">
      <c r="T13849" s="50" t="n"/>
    </row>
    <row r="13850">
      <c r="T13850" s="50" t="n"/>
    </row>
    <row r="13851">
      <c r="T13851" s="50" t="n"/>
    </row>
    <row r="13852">
      <c r="T13852" s="50" t="n"/>
    </row>
    <row r="13853">
      <c r="T13853" s="50" t="n"/>
    </row>
    <row r="13854">
      <c r="T13854" s="50" t="n"/>
    </row>
    <row r="13855">
      <c r="T13855" s="50" t="n"/>
    </row>
    <row r="13856">
      <c r="T13856" s="50" t="n"/>
    </row>
    <row r="13857">
      <c r="T13857" s="50" t="n"/>
    </row>
    <row r="13858">
      <c r="T13858" s="50" t="n"/>
    </row>
    <row r="13859">
      <c r="T13859" s="50" t="n"/>
    </row>
    <row r="13860">
      <c r="T13860" s="50" t="n"/>
    </row>
    <row r="13861">
      <c r="T13861" s="50" t="n"/>
    </row>
    <row r="13862">
      <c r="T13862" s="50" t="n"/>
    </row>
    <row r="13863">
      <c r="T13863" s="50" t="n"/>
    </row>
    <row r="13864">
      <c r="T13864" s="50" t="n"/>
    </row>
    <row r="13865">
      <c r="T13865" s="50" t="n"/>
    </row>
    <row r="13866">
      <c r="T13866" s="50" t="n"/>
    </row>
    <row r="13867">
      <c r="T13867" s="50" t="n"/>
    </row>
    <row r="13868">
      <c r="T13868" s="50" t="n"/>
    </row>
    <row r="13869">
      <c r="T13869" s="50" t="n"/>
    </row>
    <row r="13870">
      <c r="T13870" s="50" t="n"/>
    </row>
    <row r="13871">
      <c r="T13871" s="50" t="n"/>
    </row>
    <row r="13872">
      <c r="T13872" s="50" t="n"/>
    </row>
    <row r="13873">
      <c r="T13873" s="50" t="n"/>
    </row>
    <row r="13874">
      <c r="T13874" s="50" t="n"/>
    </row>
    <row r="13875">
      <c r="T13875" s="50" t="n"/>
    </row>
    <row r="13876">
      <c r="T13876" s="50" t="n"/>
    </row>
    <row r="13877">
      <c r="T13877" s="50" t="n"/>
    </row>
    <row r="13878">
      <c r="T13878" s="50" t="n"/>
    </row>
    <row r="13879">
      <c r="T13879" s="50" t="n"/>
    </row>
    <row r="13880">
      <c r="T13880" s="50" t="n"/>
    </row>
    <row r="13881">
      <c r="T13881" s="50" t="n"/>
    </row>
    <row r="13882">
      <c r="T13882" s="50" t="n"/>
    </row>
    <row r="13883">
      <c r="T13883" s="50" t="n"/>
    </row>
    <row r="13884">
      <c r="T13884" s="50" t="n"/>
    </row>
    <row r="13885">
      <c r="T13885" s="50" t="n"/>
    </row>
    <row r="13886">
      <c r="T13886" s="50" t="n"/>
    </row>
    <row r="13887">
      <c r="T13887" s="50" t="n"/>
    </row>
    <row r="13888">
      <c r="T13888" s="50" t="n"/>
    </row>
    <row r="13889">
      <c r="T13889" s="50" t="n"/>
    </row>
    <row r="13890">
      <c r="T13890" s="50" t="n"/>
    </row>
    <row r="13891">
      <c r="T13891" s="50" t="n"/>
    </row>
    <row r="13892">
      <c r="T13892" s="50" t="n"/>
    </row>
    <row r="13893">
      <c r="T13893" s="50" t="n"/>
    </row>
    <row r="13894">
      <c r="T13894" s="50" t="n"/>
    </row>
    <row r="13895">
      <c r="T13895" s="50" t="n"/>
    </row>
    <row r="13896">
      <c r="T13896" s="50" t="n"/>
    </row>
    <row r="13897">
      <c r="T13897" s="50" t="n"/>
    </row>
    <row r="13898">
      <c r="T13898" s="50" t="n"/>
    </row>
    <row r="13899">
      <c r="T13899" s="50" t="n"/>
    </row>
    <row r="13900">
      <c r="T13900" s="50" t="n"/>
    </row>
    <row r="13901">
      <c r="T13901" s="50" t="n"/>
    </row>
    <row r="13902">
      <c r="T13902" s="50" t="n"/>
    </row>
    <row r="13903">
      <c r="T13903" s="50" t="n"/>
    </row>
    <row r="13904">
      <c r="T13904" s="50" t="n"/>
    </row>
    <row r="13905">
      <c r="T13905" s="50" t="n"/>
    </row>
    <row r="13906">
      <c r="T13906" s="50" t="n"/>
    </row>
    <row r="13907">
      <c r="T13907" s="50" t="n"/>
    </row>
    <row r="13908">
      <c r="T13908" s="50" t="n"/>
    </row>
    <row r="13909">
      <c r="T13909" s="50" t="n"/>
    </row>
    <row r="13910">
      <c r="T13910" s="50" t="n"/>
    </row>
    <row r="13911">
      <c r="T13911" s="50" t="n"/>
    </row>
    <row r="13912">
      <c r="T13912" s="50" t="n"/>
    </row>
    <row r="13913">
      <c r="T13913" s="50" t="n"/>
    </row>
    <row r="13914">
      <c r="T13914" s="50" t="n"/>
    </row>
    <row r="13915">
      <c r="T13915" s="50" t="n"/>
    </row>
    <row r="13916">
      <c r="T13916" s="50" t="n"/>
    </row>
    <row r="13917">
      <c r="T13917" s="50" t="n"/>
    </row>
    <row r="13918">
      <c r="T13918" s="50" t="n"/>
    </row>
    <row r="13919">
      <c r="T13919" s="50" t="n"/>
    </row>
    <row r="13920">
      <c r="T13920" s="50" t="n"/>
    </row>
    <row r="13921">
      <c r="T13921" s="50" t="n"/>
    </row>
    <row r="13922">
      <c r="T13922" s="50" t="n"/>
    </row>
    <row r="13923">
      <c r="T13923" s="50" t="n"/>
    </row>
    <row r="13924">
      <c r="T13924" s="50" t="n"/>
    </row>
    <row r="13925">
      <c r="T13925" s="50" t="n"/>
    </row>
    <row r="13926">
      <c r="T13926" s="50" t="n"/>
    </row>
    <row r="13927">
      <c r="T13927" s="50" t="n"/>
    </row>
    <row r="13928">
      <c r="T13928" s="50" t="n"/>
    </row>
    <row r="13929">
      <c r="T13929" s="50" t="n"/>
    </row>
    <row r="13930">
      <c r="T13930" s="50" t="n"/>
    </row>
    <row r="13931">
      <c r="T13931" s="50" t="n"/>
    </row>
    <row r="13932">
      <c r="T13932" s="50" t="n"/>
    </row>
    <row r="13933">
      <c r="T13933" s="50" t="n"/>
    </row>
    <row r="13934">
      <c r="T13934" s="50" t="n"/>
    </row>
    <row r="13935">
      <c r="T13935" s="50" t="n"/>
    </row>
    <row r="13936">
      <c r="T13936" s="50" t="n"/>
    </row>
    <row r="13937">
      <c r="T13937" s="50" t="n"/>
    </row>
    <row r="13938">
      <c r="T13938" s="50" t="n"/>
    </row>
    <row r="13939">
      <c r="T13939" s="50" t="n"/>
    </row>
    <row r="13940">
      <c r="T13940" s="50" t="n"/>
    </row>
    <row r="13941">
      <c r="T13941" s="50" t="n"/>
    </row>
    <row r="13942">
      <c r="T13942" s="50" t="n"/>
    </row>
    <row r="13943">
      <c r="T13943" s="50" t="n"/>
    </row>
    <row r="13944">
      <c r="T13944" s="50" t="n"/>
    </row>
    <row r="13945">
      <c r="T13945" s="50" t="n"/>
    </row>
    <row r="13946">
      <c r="T13946" s="50" t="n"/>
    </row>
    <row r="13947">
      <c r="T13947" s="50" t="n"/>
    </row>
    <row r="13948">
      <c r="T13948" s="50" t="n"/>
    </row>
    <row r="13949">
      <c r="T13949" s="50" t="n"/>
    </row>
    <row r="13950">
      <c r="T13950" s="50" t="n"/>
    </row>
    <row r="13951">
      <c r="T13951" s="50" t="n"/>
    </row>
    <row r="13952">
      <c r="T13952" s="50" t="n"/>
    </row>
    <row r="13953">
      <c r="T13953" s="50" t="n"/>
    </row>
    <row r="13954">
      <c r="T13954" s="50" t="n"/>
    </row>
    <row r="13955">
      <c r="T13955" s="50" t="n"/>
    </row>
    <row r="13956">
      <c r="T13956" s="50" t="n"/>
    </row>
    <row r="13957">
      <c r="T13957" s="50" t="n"/>
    </row>
    <row r="13958">
      <c r="T13958" s="50" t="n"/>
    </row>
    <row r="13959">
      <c r="T13959" s="50" t="n"/>
    </row>
    <row r="13960">
      <c r="T13960" s="50" t="n"/>
    </row>
    <row r="13961">
      <c r="T13961" s="50" t="n"/>
    </row>
    <row r="13962">
      <c r="T13962" s="50" t="n"/>
    </row>
    <row r="13963">
      <c r="T13963" s="50" t="n"/>
    </row>
    <row r="13964">
      <c r="T13964" s="50" t="n"/>
    </row>
    <row r="13965">
      <c r="T13965" s="50" t="n"/>
    </row>
    <row r="13966">
      <c r="T13966" s="50" t="n"/>
    </row>
    <row r="13967">
      <c r="T13967" s="50" t="n"/>
    </row>
    <row r="13968">
      <c r="T13968" s="50" t="n"/>
    </row>
    <row r="13969">
      <c r="T13969" s="50" t="n"/>
    </row>
    <row r="13970">
      <c r="T13970" s="50" t="n"/>
    </row>
    <row r="13971">
      <c r="T13971" s="50" t="n"/>
    </row>
    <row r="13972">
      <c r="T13972" s="50" t="n"/>
    </row>
    <row r="13973">
      <c r="T13973" s="50" t="n"/>
    </row>
    <row r="13974">
      <c r="T13974" s="50" t="n"/>
    </row>
    <row r="13975">
      <c r="T13975" s="50" t="n"/>
    </row>
    <row r="13976">
      <c r="T13976" s="50" t="n"/>
    </row>
    <row r="13977">
      <c r="T13977" s="50" t="n"/>
    </row>
    <row r="13978">
      <c r="T13978" s="50" t="n"/>
    </row>
    <row r="13979">
      <c r="T13979" s="50" t="n"/>
    </row>
    <row r="13980">
      <c r="T13980" s="50" t="n"/>
    </row>
    <row r="13981">
      <c r="T13981" s="50" t="n"/>
    </row>
    <row r="13982">
      <c r="T13982" s="50" t="n"/>
    </row>
    <row r="13983">
      <c r="T13983" s="50" t="n"/>
    </row>
    <row r="13984">
      <c r="T13984" s="50" t="n"/>
    </row>
    <row r="13985">
      <c r="T13985" s="50" t="n"/>
    </row>
    <row r="13986">
      <c r="T13986" s="50" t="n"/>
    </row>
    <row r="13987">
      <c r="T13987" s="50" t="n"/>
    </row>
    <row r="13988">
      <c r="T13988" s="50" t="n"/>
    </row>
    <row r="13989">
      <c r="T13989" s="50" t="n"/>
    </row>
    <row r="13990">
      <c r="T13990" s="50" t="n"/>
    </row>
    <row r="13991">
      <c r="T13991" s="50" t="n"/>
    </row>
    <row r="13992">
      <c r="T13992" s="50" t="n"/>
    </row>
    <row r="13993">
      <c r="T13993" s="50" t="n"/>
    </row>
    <row r="13994">
      <c r="T13994" s="50" t="n"/>
    </row>
    <row r="13995">
      <c r="T13995" s="50" t="n"/>
    </row>
    <row r="13996">
      <c r="T13996" s="50" t="n"/>
    </row>
    <row r="13997">
      <c r="T13997" s="50" t="n"/>
    </row>
    <row r="13998">
      <c r="T13998" s="50" t="n"/>
    </row>
    <row r="13999">
      <c r="T13999" s="50" t="n"/>
    </row>
    <row r="14000">
      <c r="T14000" s="50" t="n"/>
    </row>
    <row r="14001">
      <c r="T14001" s="50" t="n"/>
    </row>
    <row r="14002">
      <c r="T14002" s="50" t="n"/>
    </row>
    <row r="14003">
      <c r="T14003" s="50" t="n"/>
    </row>
    <row r="14004">
      <c r="T14004" s="50" t="n"/>
    </row>
    <row r="14005">
      <c r="T14005" s="50" t="n"/>
    </row>
    <row r="14006">
      <c r="T14006" s="50" t="n"/>
    </row>
    <row r="14007">
      <c r="T14007" s="50" t="n"/>
    </row>
    <row r="14008">
      <c r="T14008" s="50" t="n"/>
    </row>
    <row r="14009">
      <c r="T14009" s="50" t="n"/>
    </row>
    <row r="14010">
      <c r="T14010" s="50" t="n"/>
    </row>
    <row r="14011">
      <c r="T14011" s="50" t="n"/>
    </row>
    <row r="14012">
      <c r="T14012" s="50" t="n"/>
    </row>
    <row r="14013">
      <c r="T14013" s="50" t="n"/>
    </row>
    <row r="14014">
      <c r="T14014" s="50" t="n"/>
    </row>
    <row r="14015">
      <c r="T14015" s="50" t="n"/>
    </row>
    <row r="14016">
      <c r="T14016" s="50" t="n"/>
    </row>
    <row r="14017">
      <c r="T14017" s="50" t="n"/>
    </row>
    <row r="14018">
      <c r="T14018" s="50" t="n"/>
    </row>
    <row r="14019">
      <c r="T14019" s="50" t="n"/>
    </row>
    <row r="14020">
      <c r="T14020" s="50" t="n"/>
    </row>
    <row r="14021">
      <c r="T14021" s="50" t="n"/>
    </row>
    <row r="14022">
      <c r="T14022" s="50" t="n"/>
    </row>
    <row r="14023">
      <c r="T14023" s="50" t="n"/>
    </row>
    <row r="14024">
      <c r="T14024" s="50" t="n"/>
    </row>
    <row r="14025">
      <c r="T14025" s="50" t="n"/>
    </row>
    <row r="14026">
      <c r="T14026" s="50" t="n"/>
    </row>
    <row r="14027">
      <c r="T14027" s="50" t="n"/>
    </row>
    <row r="14028">
      <c r="T14028" s="50" t="n"/>
    </row>
    <row r="14029">
      <c r="T14029" s="50" t="n"/>
    </row>
    <row r="14030">
      <c r="T14030" s="50" t="n"/>
    </row>
    <row r="14031">
      <c r="T14031" s="50" t="n"/>
    </row>
    <row r="14032">
      <c r="T14032" s="50" t="n"/>
    </row>
    <row r="14033">
      <c r="T14033" s="50" t="n"/>
    </row>
    <row r="14034">
      <c r="T14034" s="50" t="n"/>
    </row>
    <row r="14035">
      <c r="T14035" s="50" t="n"/>
    </row>
    <row r="14036">
      <c r="T14036" s="50" t="n"/>
    </row>
    <row r="14037">
      <c r="T14037" s="50" t="n"/>
    </row>
    <row r="14038">
      <c r="T14038" s="50" t="n"/>
    </row>
    <row r="14039">
      <c r="T14039" s="50" t="n"/>
    </row>
    <row r="14040">
      <c r="T14040" s="50" t="n"/>
    </row>
    <row r="14041">
      <c r="T14041" s="50" t="n"/>
    </row>
    <row r="14042">
      <c r="T14042" s="50" t="n"/>
    </row>
    <row r="14043">
      <c r="T14043" s="50" t="n"/>
    </row>
    <row r="14044">
      <c r="T14044" s="50" t="n"/>
    </row>
    <row r="14045">
      <c r="T14045" s="50" t="n"/>
    </row>
    <row r="14046">
      <c r="T14046" s="50" t="n"/>
    </row>
    <row r="14047">
      <c r="T14047" s="50" t="n"/>
    </row>
    <row r="14048">
      <c r="T14048" s="50" t="n"/>
    </row>
    <row r="14049">
      <c r="T14049" s="50" t="n"/>
    </row>
    <row r="14050">
      <c r="T14050" s="50" t="n"/>
    </row>
    <row r="14051">
      <c r="T14051" s="50" t="n"/>
    </row>
    <row r="14052">
      <c r="T14052" s="50" t="n"/>
    </row>
    <row r="14053">
      <c r="T14053" s="50" t="n"/>
    </row>
    <row r="14054">
      <c r="T14054" s="50" t="n"/>
    </row>
    <row r="14055">
      <c r="T14055" s="50" t="n"/>
    </row>
    <row r="14056">
      <c r="T14056" s="50" t="n"/>
    </row>
    <row r="14057">
      <c r="T14057" s="50" t="n"/>
    </row>
    <row r="14058">
      <c r="T14058" s="50" t="n"/>
    </row>
    <row r="14059">
      <c r="T14059" s="50" t="n"/>
    </row>
    <row r="14060">
      <c r="T14060" s="50" t="n"/>
    </row>
    <row r="14061">
      <c r="T14061" s="50" t="n"/>
    </row>
    <row r="14062">
      <c r="T14062" s="50" t="n"/>
    </row>
    <row r="14063">
      <c r="T14063" s="50" t="n"/>
    </row>
    <row r="14064">
      <c r="T14064" s="50" t="n"/>
    </row>
    <row r="14065">
      <c r="T14065" s="50" t="n"/>
    </row>
    <row r="14066">
      <c r="T14066" s="50" t="n"/>
    </row>
    <row r="14067">
      <c r="T14067" s="50" t="n"/>
    </row>
    <row r="14068">
      <c r="T14068" s="50" t="n"/>
    </row>
    <row r="14069">
      <c r="T14069" s="50" t="n"/>
    </row>
    <row r="14070">
      <c r="T14070" s="50" t="n"/>
    </row>
    <row r="14071">
      <c r="T14071" s="50" t="n"/>
    </row>
    <row r="14072">
      <c r="T14072" s="50" t="n"/>
    </row>
    <row r="14073">
      <c r="T14073" s="50" t="n"/>
    </row>
    <row r="14074">
      <c r="T14074" s="50" t="n"/>
    </row>
    <row r="14075">
      <c r="T14075" s="50" t="n"/>
    </row>
    <row r="14076">
      <c r="T14076" s="50" t="n"/>
    </row>
    <row r="14077">
      <c r="T14077" s="50" t="n"/>
    </row>
    <row r="14078">
      <c r="T14078" s="50" t="n"/>
    </row>
    <row r="14079">
      <c r="T14079" s="50" t="n"/>
    </row>
    <row r="14080">
      <c r="T14080" s="50" t="n"/>
    </row>
    <row r="14081">
      <c r="T14081" s="50" t="n"/>
    </row>
    <row r="14082">
      <c r="T14082" s="50" t="n"/>
    </row>
    <row r="14083">
      <c r="T14083" s="50" t="n"/>
    </row>
    <row r="14084">
      <c r="T14084" s="50" t="n"/>
    </row>
    <row r="14085">
      <c r="T14085" s="50" t="n"/>
    </row>
    <row r="14086">
      <c r="T14086" s="50" t="n"/>
    </row>
    <row r="14087">
      <c r="T14087" s="50" t="n"/>
    </row>
    <row r="14088">
      <c r="T14088" s="50" t="n"/>
    </row>
    <row r="14089">
      <c r="T14089" s="50" t="n"/>
    </row>
    <row r="14090">
      <c r="T14090" s="50" t="n"/>
    </row>
    <row r="14091">
      <c r="T14091" s="50" t="n"/>
    </row>
    <row r="14092">
      <c r="T14092" s="50" t="n"/>
    </row>
    <row r="14093">
      <c r="T14093" s="50" t="n"/>
    </row>
    <row r="14094">
      <c r="T14094" s="50" t="n"/>
    </row>
    <row r="14095">
      <c r="T14095" s="50" t="n"/>
    </row>
    <row r="14096">
      <c r="T14096" s="50" t="n"/>
    </row>
    <row r="14097">
      <c r="T14097" s="50" t="n"/>
    </row>
    <row r="14098">
      <c r="T14098" s="50" t="n"/>
    </row>
    <row r="14099">
      <c r="T14099" s="50" t="n"/>
    </row>
    <row r="14100">
      <c r="T14100" s="50" t="n"/>
    </row>
    <row r="14101">
      <c r="T14101" s="50" t="n"/>
    </row>
    <row r="14102">
      <c r="T14102" s="50" t="n"/>
    </row>
    <row r="14103">
      <c r="T14103" s="50" t="n"/>
    </row>
    <row r="14104">
      <c r="T14104" s="50" t="n"/>
    </row>
    <row r="14105">
      <c r="T14105" s="50" t="n"/>
    </row>
    <row r="14106">
      <c r="T14106" s="50" t="n"/>
    </row>
    <row r="14107">
      <c r="T14107" s="50" t="n"/>
    </row>
    <row r="14108">
      <c r="T14108" s="50" t="n"/>
    </row>
    <row r="14109">
      <c r="T14109" s="50" t="n"/>
    </row>
    <row r="14110">
      <c r="T14110" s="50" t="n"/>
    </row>
    <row r="14111">
      <c r="T14111" s="50" t="n"/>
    </row>
    <row r="14112">
      <c r="T14112" s="50" t="n"/>
    </row>
    <row r="14113">
      <c r="T14113" s="50" t="n"/>
    </row>
    <row r="14114">
      <c r="T14114" s="50" t="n"/>
    </row>
    <row r="14115">
      <c r="T14115" s="50" t="n"/>
    </row>
    <row r="14116">
      <c r="T14116" s="50" t="n"/>
    </row>
    <row r="14117">
      <c r="T14117" s="50" t="n"/>
    </row>
    <row r="14118">
      <c r="T14118" s="50" t="n"/>
    </row>
    <row r="14119">
      <c r="T14119" s="50" t="n"/>
    </row>
    <row r="14120">
      <c r="T14120" s="50" t="n"/>
    </row>
    <row r="14121">
      <c r="T14121" s="50" t="n"/>
    </row>
    <row r="14122">
      <c r="T14122" s="50" t="n"/>
    </row>
    <row r="14123">
      <c r="T14123" s="50" t="n"/>
    </row>
    <row r="14124">
      <c r="T14124" s="50" t="n"/>
    </row>
    <row r="14125">
      <c r="T14125" s="50" t="n"/>
    </row>
    <row r="14126">
      <c r="T14126" s="50" t="n"/>
    </row>
    <row r="14127">
      <c r="T14127" s="50" t="n"/>
    </row>
    <row r="14128">
      <c r="T14128" s="50" t="n"/>
    </row>
    <row r="14129">
      <c r="T14129" s="50" t="n"/>
    </row>
    <row r="14130">
      <c r="T14130" s="50" t="n"/>
    </row>
    <row r="14131">
      <c r="T14131" s="50" t="n"/>
    </row>
    <row r="14132">
      <c r="T14132" s="50" t="n"/>
    </row>
    <row r="14133">
      <c r="T14133" s="50" t="n"/>
    </row>
    <row r="14134">
      <c r="T14134" s="50" t="n"/>
    </row>
    <row r="14135">
      <c r="T14135" s="50" t="n"/>
    </row>
    <row r="14136">
      <c r="T14136" s="50" t="n"/>
    </row>
    <row r="14137">
      <c r="T14137" s="50" t="n"/>
    </row>
    <row r="14138">
      <c r="T14138" s="50" t="n"/>
    </row>
    <row r="14139">
      <c r="T14139" s="50" t="n"/>
    </row>
    <row r="14140">
      <c r="T14140" s="50" t="n"/>
    </row>
    <row r="14141">
      <c r="T14141" s="50" t="n"/>
    </row>
    <row r="14142">
      <c r="T14142" s="50" t="n"/>
    </row>
    <row r="14143">
      <c r="T14143" s="50" t="n"/>
    </row>
    <row r="14144">
      <c r="T14144" s="50" t="n"/>
    </row>
    <row r="14145">
      <c r="T14145" s="50" t="n"/>
    </row>
    <row r="14146">
      <c r="T14146" s="50" t="n"/>
    </row>
    <row r="14147">
      <c r="T14147" s="50" t="n"/>
    </row>
    <row r="14148">
      <c r="T14148" s="50" t="n"/>
    </row>
    <row r="14149">
      <c r="T14149" s="50" t="n"/>
    </row>
    <row r="14150">
      <c r="T14150" s="50" t="n"/>
    </row>
    <row r="14151">
      <c r="T14151" s="50" t="n"/>
    </row>
    <row r="14152">
      <c r="T14152" s="50" t="n"/>
    </row>
    <row r="14153">
      <c r="T14153" s="50" t="n"/>
    </row>
    <row r="14154">
      <c r="T14154" s="50" t="n"/>
    </row>
    <row r="14155">
      <c r="T14155" s="50" t="n"/>
    </row>
    <row r="14156">
      <c r="T14156" s="50" t="n"/>
    </row>
    <row r="14157">
      <c r="T14157" s="50" t="n"/>
    </row>
    <row r="14158">
      <c r="T14158" s="50" t="n"/>
    </row>
    <row r="14159">
      <c r="T14159" s="50" t="n"/>
    </row>
    <row r="14160">
      <c r="T14160" s="50" t="n"/>
    </row>
    <row r="14161">
      <c r="T14161" s="50" t="n"/>
    </row>
    <row r="14162">
      <c r="T14162" s="50" t="n"/>
    </row>
    <row r="14163">
      <c r="T14163" s="50" t="n"/>
    </row>
    <row r="14164">
      <c r="T14164" s="50" t="n"/>
    </row>
    <row r="14165">
      <c r="T14165" s="50" t="n"/>
    </row>
    <row r="14166">
      <c r="T14166" s="50" t="n"/>
    </row>
    <row r="14167">
      <c r="T14167" s="50" t="n"/>
    </row>
    <row r="14168">
      <c r="T14168" s="50" t="n"/>
    </row>
    <row r="14169">
      <c r="T14169" s="50" t="n"/>
    </row>
    <row r="14170">
      <c r="T14170" s="50" t="n"/>
    </row>
    <row r="14171">
      <c r="T14171" s="50" t="n"/>
    </row>
    <row r="14172">
      <c r="T14172" s="50" t="n"/>
    </row>
    <row r="14173">
      <c r="T14173" s="50" t="n"/>
    </row>
    <row r="14174">
      <c r="T14174" s="50" t="n"/>
    </row>
    <row r="14175">
      <c r="T14175" s="50" t="n"/>
    </row>
    <row r="14176">
      <c r="T14176" s="50" t="n"/>
    </row>
    <row r="14177">
      <c r="T14177" s="50" t="n"/>
    </row>
    <row r="14178">
      <c r="T14178" s="50" t="n"/>
    </row>
    <row r="14179">
      <c r="T14179" s="50" t="n"/>
    </row>
    <row r="14180">
      <c r="T14180" s="50" t="n"/>
    </row>
    <row r="14181">
      <c r="T14181" s="50" t="n"/>
    </row>
    <row r="14182">
      <c r="T14182" s="50" t="n"/>
    </row>
    <row r="14183">
      <c r="T14183" s="50" t="n"/>
    </row>
    <row r="14184">
      <c r="T14184" s="50" t="n"/>
    </row>
    <row r="14185">
      <c r="T14185" s="50" t="n"/>
    </row>
    <row r="14186">
      <c r="T14186" s="50" t="n"/>
    </row>
    <row r="14187">
      <c r="T14187" s="50" t="n"/>
    </row>
    <row r="14188">
      <c r="T14188" s="50" t="n"/>
    </row>
    <row r="14189">
      <c r="T14189" s="50" t="n"/>
    </row>
    <row r="14190">
      <c r="T14190" s="50" t="n"/>
    </row>
    <row r="14191">
      <c r="T14191" s="50" t="n"/>
    </row>
    <row r="14192">
      <c r="T14192" s="50" t="n"/>
    </row>
    <row r="14193">
      <c r="T14193" s="50" t="n"/>
    </row>
    <row r="14194">
      <c r="T14194" s="50" t="n"/>
    </row>
    <row r="14195">
      <c r="T14195" s="50" t="n"/>
    </row>
    <row r="14196">
      <c r="T14196" s="50" t="n"/>
    </row>
    <row r="14197">
      <c r="T14197" s="50" t="n"/>
    </row>
    <row r="14198">
      <c r="T14198" s="50" t="n"/>
    </row>
    <row r="14199">
      <c r="T14199" s="50" t="n"/>
    </row>
    <row r="14200">
      <c r="T14200" s="50" t="n"/>
    </row>
    <row r="14201">
      <c r="T14201" s="50" t="n"/>
    </row>
    <row r="14202">
      <c r="T14202" s="50" t="n"/>
    </row>
    <row r="14203">
      <c r="T14203" s="50" t="n"/>
    </row>
    <row r="14204">
      <c r="T14204" s="50" t="n"/>
    </row>
    <row r="14205">
      <c r="T14205" s="50" t="n"/>
    </row>
    <row r="14206">
      <c r="T14206" s="50" t="n"/>
    </row>
    <row r="14207">
      <c r="T14207" s="50" t="n"/>
    </row>
    <row r="14208">
      <c r="T14208" s="50" t="n"/>
    </row>
    <row r="14209">
      <c r="T14209" s="50" t="n"/>
    </row>
    <row r="14210">
      <c r="T14210" s="50" t="n"/>
    </row>
    <row r="14211">
      <c r="T14211" s="50" t="n"/>
    </row>
    <row r="14212">
      <c r="T14212" s="50" t="n"/>
    </row>
    <row r="14213">
      <c r="T14213" s="50" t="n"/>
    </row>
    <row r="14214">
      <c r="T14214" s="50" t="n"/>
    </row>
    <row r="14215">
      <c r="T14215" s="50" t="n"/>
    </row>
    <row r="14216">
      <c r="T14216" s="50" t="n"/>
    </row>
    <row r="14217">
      <c r="T14217" s="50" t="n"/>
    </row>
    <row r="14218">
      <c r="T14218" s="50" t="n"/>
    </row>
    <row r="14219">
      <c r="T14219" s="50" t="n"/>
    </row>
    <row r="14220">
      <c r="T14220" s="50" t="n"/>
    </row>
    <row r="14221">
      <c r="T14221" s="50" t="n"/>
    </row>
    <row r="14222">
      <c r="T14222" s="50" t="n"/>
    </row>
    <row r="14223">
      <c r="T14223" s="50" t="n"/>
    </row>
    <row r="14224">
      <c r="T14224" s="50" t="n"/>
    </row>
    <row r="14225">
      <c r="T14225" s="50" t="n"/>
    </row>
    <row r="14226">
      <c r="T14226" s="50" t="n"/>
    </row>
    <row r="14227">
      <c r="T14227" s="50" t="n"/>
    </row>
    <row r="14228">
      <c r="T14228" s="50" t="n"/>
    </row>
    <row r="14229">
      <c r="T14229" s="50" t="n"/>
    </row>
    <row r="14230">
      <c r="T14230" s="50" t="n"/>
    </row>
    <row r="14231">
      <c r="T14231" s="50" t="n"/>
    </row>
    <row r="14232">
      <c r="T14232" s="50" t="n"/>
    </row>
    <row r="14233">
      <c r="T14233" s="50" t="n"/>
    </row>
    <row r="14234">
      <c r="T14234" s="50" t="n"/>
    </row>
    <row r="14235">
      <c r="T14235" s="50" t="n"/>
    </row>
    <row r="14236">
      <c r="T14236" s="50" t="n"/>
    </row>
    <row r="14237">
      <c r="T14237" s="50" t="n"/>
    </row>
    <row r="14238">
      <c r="T14238" s="50" t="n"/>
    </row>
    <row r="14239">
      <c r="T14239" s="50" t="n"/>
    </row>
    <row r="14240">
      <c r="T14240" s="50" t="n"/>
    </row>
    <row r="14241">
      <c r="T14241" s="50" t="n"/>
    </row>
    <row r="14242">
      <c r="T14242" s="50" t="n"/>
    </row>
    <row r="14243">
      <c r="T14243" s="50" t="n"/>
    </row>
    <row r="14244">
      <c r="T14244" s="50" t="n"/>
    </row>
    <row r="14245">
      <c r="T14245" s="50" t="n"/>
    </row>
    <row r="14246">
      <c r="T14246" s="50" t="n"/>
    </row>
    <row r="14247">
      <c r="T14247" s="50" t="n"/>
    </row>
    <row r="14248">
      <c r="T14248" s="50" t="n"/>
    </row>
    <row r="14249">
      <c r="T14249" s="50" t="n"/>
    </row>
    <row r="14250">
      <c r="T14250" s="50" t="n"/>
    </row>
    <row r="14251">
      <c r="T14251" s="50" t="n"/>
    </row>
    <row r="14252">
      <c r="T14252" s="50" t="n"/>
    </row>
    <row r="14253">
      <c r="T14253" s="50" t="n"/>
    </row>
    <row r="14254">
      <c r="T14254" s="50" t="n"/>
    </row>
    <row r="14255">
      <c r="T14255" s="50" t="n"/>
    </row>
    <row r="14256">
      <c r="T14256" s="50" t="n"/>
    </row>
    <row r="14257">
      <c r="T14257" s="50" t="n"/>
    </row>
    <row r="14258">
      <c r="T14258" s="50" t="n"/>
    </row>
    <row r="14259">
      <c r="T14259" s="50" t="n"/>
    </row>
    <row r="14260">
      <c r="T14260" s="50" t="n"/>
    </row>
    <row r="14261">
      <c r="T14261" s="50" t="n"/>
    </row>
    <row r="14262">
      <c r="T14262" s="50" t="n"/>
    </row>
    <row r="14263">
      <c r="T14263" s="50" t="n"/>
    </row>
    <row r="14264">
      <c r="T14264" s="50" t="n"/>
    </row>
    <row r="14265">
      <c r="T14265" s="50" t="n"/>
    </row>
    <row r="14266">
      <c r="T14266" s="50" t="n"/>
    </row>
    <row r="14267">
      <c r="T14267" s="50" t="n"/>
    </row>
    <row r="14268">
      <c r="T14268" s="50" t="n"/>
    </row>
    <row r="14269">
      <c r="T14269" s="50" t="n"/>
    </row>
    <row r="14270">
      <c r="T14270" s="50" t="n"/>
    </row>
    <row r="14271">
      <c r="T14271" s="50" t="n"/>
    </row>
    <row r="14272">
      <c r="T14272" s="50" t="n"/>
    </row>
    <row r="14273">
      <c r="T14273" s="50" t="n"/>
    </row>
    <row r="14274">
      <c r="T14274" s="50" t="n"/>
    </row>
    <row r="14275">
      <c r="T14275" s="50" t="n"/>
    </row>
    <row r="14276">
      <c r="T14276" s="50" t="n"/>
    </row>
    <row r="14277">
      <c r="T14277" s="50" t="n"/>
    </row>
    <row r="14278">
      <c r="T14278" s="50" t="n"/>
    </row>
    <row r="14279">
      <c r="T14279" s="50" t="n"/>
    </row>
    <row r="14280">
      <c r="T14280" s="50" t="n"/>
    </row>
    <row r="14281">
      <c r="T14281" s="50" t="n"/>
    </row>
    <row r="14282">
      <c r="T14282" s="50" t="n"/>
    </row>
    <row r="14283">
      <c r="T14283" s="50" t="n"/>
    </row>
    <row r="14284">
      <c r="T14284" s="50" t="n"/>
    </row>
    <row r="14285">
      <c r="T14285" s="50" t="n"/>
    </row>
    <row r="14286">
      <c r="T14286" s="50" t="n"/>
    </row>
    <row r="14287">
      <c r="T14287" s="50" t="n"/>
    </row>
    <row r="14288">
      <c r="T14288" s="50" t="n"/>
    </row>
    <row r="14289">
      <c r="T14289" s="50" t="n"/>
    </row>
    <row r="14290">
      <c r="T14290" s="50" t="n"/>
    </row>
    <row r="14291">
      <c r="T14291" s="50" t="n"/>
    </row>
    <row r="14292">
      <c r="T14292" s="50" t="n"/>
    </row>
    <row r="14293">
      <c r="T14293" s="50" t="n"/>
    </row>
    <row r="14294">
      <c r="T14294" s="50" t="n"/>
    </row>
    <row r="14295">
      <c r="T14295" s="50" t="n"/>
    </row>
    <row r="14296">
      <c r="T14296" s="50" t="n"/>
    </row>
    <row r="14297">
      <c r="T14297" s="50" t="n"/>
    </row>
    <row r="14298">
      <c r="T14298" s="50" t="n"/>
    </row>
    <row r="14299">
      <c r="T14299" s="50" t="n"/>
    </row>
    <row r="14300">
      <c r="T14300" s="50" t="n"/>
    </row>
    <row r="14301">
      <c r="T14301" s="50" t="n"/>
    </row>
    <row r="14302">
      <c r="T14302" s="50" t="n"/>
    </row>
    <row r="14303">
      <c r="T14303" s="50" t="n"/>
    </row>
    <row r="14304">
      <c r="T14304" s="50" t="n"/>
    </row>
    <row r="14305">
      <c r="T14305" s="50" t="n"/>
    </row>
    <row r="14306">
      <c r="T14306" s="50" t="n"/>
    </row>
    <row r="14307">
      <c r="T14307" s="50" t="n"/>
    </row>
    <row r="14308">
      <c r="T14308" s="50" t="n"/>
    </row>
    <row r="14309">
      <c r="T14309" s="50" t="n"/>
    </row>
    <row r="14310">
      <c r="T14310" s="50" t="n"/>
    </row>
    <row r="14311">
      <c r="T14311" s="50" t="n"/>
    </row>
    <row r="14312">
      <c r="T14312" s="50" t="n"/>
    </row>
    <row r="14313">
      <c r="T14313" s="50" t="n"/>
    </row>
    <row r="14314">
      <c r="T14314" s="50" t="n"/>
    </row>
    <row r="14315">
      <c r="T14315" s="50" t="n"/>
    </row>
    <row r="14316">
      <c r="T14316" s="50" t="n"/>
    </row>
    <row r="14317">
      <c r="T14317" s="50" t="n"/>
    </row>
    <row r="14318">
      <c r="T14318" s="50" t="n"/>
    </row>
    <row r="14319">
      <c r="T14319" s="50" t="n"/>
    </row>
    <row r="14320">
      <c r="T14320" s="50" t="n"/>
    </row>
    <row r="14321">
      <c r="T14321" s="50" t="n"/>
    </row>
    <row r="14322">
      <c r="T14322" s="50" t="n"/>
    </row>
    <row r="14323">
      <c r="T14323" s="50" t="n"/>
    </row>
    <row r="14324">
      <c r="T14324" s="50" t="n"/>
    </row>
    <row r="14325">
      <c r="T14325" s="50" t="n"/>
    </row>
    <row r="14326">
      <c r="T14326" s="50" t="n"/>
    </row>
    <row r="14327">
      <c r="T14327" s="50" t="n"/>
    </row>
    <row r="14328">
      <c r="T14328" s="50" t="n"/>
    </row>
    <row r="14329">
      <c r="T14329" s="50" t="n"/>
    </row>
    <row r="14330">
      <c r="T14330" s="50" t="n"/>
    </row>
    <row r="14331">
      <c r="T14331" s="50" t="n"/>
    </row>
    <row r="14332">
      <c r="T14332" s="50" t="n"/>
    </row>
    <row r="14333">
      <c r="T14333" s="50" t="n"/>
    </row>
    <row r="14334">
      <c r="T14334" s="50" t="n"/>
    </row>
    <row r="14335">
      <c r="T14335" s="50" t="n"/>
    </row>
    <row r="14336">
      <c r="T14336" s="50" t="n"/>
    </row>
    <row r="14337">
      <c r="T14337" s="50" t="n"/>
    </row>
    <row r="14338">
      <c r="T14338" s="50" t="n"/>
    </row>
    <row r="14339">
      <c r="T14339" s="50" t="n"/>
    </row>
    <row r="14340">
      <c r="T14340" s="50" t="n"/>
    </row>
    <row r="14341">
      <c r="T14341" s="50" t="n"/>
    </row>
    <row r="14342">
      <c r="T14342" s="50" t="n"/>
    </row>
    <row r="14343">
      <c r="T14343" s="50" t="n"/>
    </row>
    <row r="14344">
      <c r="T14344" s="50" t="n"/>
    </row>
    <row r="14345">
      <c r="T14345" s="50" t="n"/>
    </row>
    <row r="14346">
      <c r="T14346" s="50" t="n"/>
    </row>
    <row r="14347">
      <c r="T14347" s="50" t="n"/>
    </row>
    <row r="14348">
      <c r="T14348" s="50" t="n"/>
    </row>
    <row r="14349">
      <c r="T14349" s="50" t="n"/>
    </row>
    <row r="14350">
      <c r="T14350" s="50" t="n"/>
    </row>
    <row r="14351">
      <c r="T14351" s="50" t="n"/>
    </row>
    <row r="14352">
      <c r="T14352" s="50" t="n"/>
    </row>
    <row r="14353">
      <c r="T14353" s="50" t="n"/>
    </row>
    <row r="14354">
      <c r="T14354" s="50" t="n"/>
    </row>
    <row r="14355">
      <c r="T14355" s="50" t="n"/>
    </row>
    <row r="14356">
      <c r="T14356" s="50" t="n"/>
    </row>
    <row r="14357">
      <c r="T14357" s="50" t="n"/>
    </row>
    <row r="14358">
      <c r="T14358" s="50" t="n"/>
    </row>
    <row r="14359">
      <c r="T14359" s="50" t="n"/>
    </row>
    <row r="14360">
      <c r="T14360" s="50" t="n"/>
    </row>
    <row r="14361">
      <c r="T14361" s="50" t="n"/>
    </row>
    <row r="14362">
      <c r="T14362" s="50" t="n"/>
    </row>
    <row r="14363">
      <c r="T14363" s="50" t="n"/>
    </row>
    <row r="14364">
      <c r="T14364" s="50" t="n"/>
    </row>
    <row r="14365">
      <c r="T14365" s="50" t="n"/>
    </row>
    <row r="14366">
      <c r="T14366" s="50" t="n"/>
    </row>
    <row r="14367">
      <c r="T14367" s="50" t="n"/>
    </row>
    <row r="14368">
      <c r="T14368" s="50" t="n"/>
    </row>
    <row r="14369">
      <c r="T14369" s="50" t="n"/>
    </row>
    <row r="14370">
      <c r="T14370" s="50" t="n"/>
    </row>
    <row r="14371">
      <c r="T14371" s="50" t="n"/>
    </row>
    <row r="14372">
      <c r="T14372" s="50" t="n"/>
    </row>
    <row r="14373">
      <c r="T14373" s="50" t="n"/>
    </row>
    <row r="14374">
      <c r="T14374" s="50" t="n"/>
    </row>
    <row r="14375">
      <c r="T14375" s="50" t="n"/>
    </row>
    <row r="14376">
      <c r="T14376" s="50" t="n"/>
    </row>
    <row r="14377">
      <c r="T14377" s="50" t="n"/>
    </row>
    <row r="14378">
      <c r="T14378" s="50" t="n"/>
    </row>
    <row r="14379">
      <c r="T14379" s="50" t="n"/>
    </row>
    <row r="14380">
      <c r="T14380" s="50" t="n"/>
    </row>
    <row r="14381">
      <c r="T14381" s="50" t="n"/>
    </row>
    <row r="14382">
      <c r="T14382" s="50" t="n"/>
    </row>
    <row r="14383">
      <c r="T14383" s="50" t="n"/>
    </row>
    <row r="14384">
      <c r="T14384" s="50" t="n"/>
    </row>
    <row r="14385">
      <c r="T14385" s="50" t="n"/>
    </row>
    <row r="14386">
      <c r="T14386" s="50" t="n"/>
    </row>
    <row r="14387">
      <c r="T14387" s="50" t="n"/>
    </row>
    <row r="14388">
      <c r="T14388" s="50" t="n"/>
    </row>
    <row r="14389">
      <c r="T14389" s="50" t="n"/>
    </row>
    <row r="14390">
      <c r="T14390" s="50" t="n"/>
    </row>
    <row r="14391">
      <c r="T14391" s="50" t="n"/>
    </row>
    <row r="14392">
      <c r="T14392" s="50" t="n"/>
    </row>
    <row r="14393">
      <c r="T14393" s="50" t="n"/>
    </row>
    <row r="14394">
      <c r="T14394" s="50" t="n"/>
    </row>
    <row r="14395">
      <c r="T14395" s="50" t="n"/>
    </row>
    <row r="14396">
      <c r="T14396" s="50" t="n"/>
    </row>
    <row r="14397">
      <c r="T14397" s="50" t="n"/>
    </row>
    <row r="14398">
      <c r="T14398" s="50" t="n"/>
    </row>
    <row r="14399">
      <c r="T14399" s="50" t="n"/>
    </row>
    <row r="14400">
      <c r="T14400" s="50" t="n"/>
    </row>
    <row r="14401">
      <c r="T14401" s="50" t="n"/>
    </row>
    <row r="14402">
      <c r="T14402" s="50" t="n"/>
    </row>
    <row r="14403">
      <c r="T14403" s="50" t="n"/>
    </row>
    <row r="14404">
      <c r="T14404" s="50" t="n"/>
    </row>
    <row r="14405">
      <c r="T14405" s="50" t="n"/>
    </row>
    <row r="14406">
      <c r="T14406" s="50" t="n"/>
    </row>
    <row r="14407">
      <c r="T14407" s="50" t="n"/>
    </row>
    <row r="14408">
      <c r="T14408" s="50" t="n"/>
    </row>
    <row r="14409">
      <c r="T14409" s="50" t="n"/>
    </row>
    <row r="14410">
      <c r="T14410" s="50" t="n"/>
    </row>
    <row r="14411">
      <c r="T14411" s="50" t="n"/>
    </row>
    <row r="14412">
      <c r="T14412" s="50" t="n"/>
    </row>
    <row r="14413">
      <c r="T14413" s="50" t="n"/>
    </row>
    <row r="14414">
      <c r="T14414" s="50" t="n"/>
    </row>
    <row r="14415">
      <c r="T14415" s="50" t="n"/>
    </row>
    <row r="14416">
      <c r="T14416" s="50" t="n"/>
    </row>
    <row r="14417">
      <c r="T14417" s="50" t="n"/>
    </row>
    <row r="14418">
      <c r="T14418" s="50" t="n"/>
    </row>
    <row r="14419">
      <c r="T14419" s="50" t="n"/>
    </row>
    <row r="14420">
      <c r="T14420" s="50" t="n"/>
    </row>
    <row r="14421">
      <c r="T14421" s="50" t="n"/>
    </row>
    <row r="14422">
      <c r="T14422" s="50" t="n"/>
    </row>
    <row r="14423">
      <c r="T14423" s="50" t="n"/>
    </row>
    <row r="14424">
      <c r="T14424" s="50" t="n"/>
    </row>
    <row r="14425">
      <c r="T14425" s="50" t="n"/>
    </row>
    <row r="14426">
      <c r="T14426" s="50" t="n"/>
    </row>
    <row r="14427">
      <c r="T14427" s="50" t="n"/>
    </row>
    <row r="14428">
      <c r="T14428" s="50" t="n"/>
    </row>
    <row r="14429">
      <c r="T14429" s="50" t="n"/>
    </row>
    <row r="14430">
      <c r="T14430" s="50" t="n"/>
    </row>
    <row r="14431">
      <c r="T14431" s="50" t="n"/>
    </row>
    <row r="14432">
      <c r="T14432" s="50" t="n"/>
    </row>
    <row r="14433">
      <c r="T14433" s="50" t="n"/>
    </row>
    <row r="14434">
      <c r="T14434" s="50" t="n"/>
    </row>
    <row r="14435">
      <c r="T14435" s="50" t="n"/>
    </row>
    <row r="14436">
      <c r="T14436" s="50" t="n"/>
    </row>
    <row r="14437">
      <c r="T14437" s="50" t="n"/>
    </row>
    <row r="14438">
      <c r="T14438" s="50" t="n"/>
    </row>
    <row r="14439">
      <c r="T14439" s="50" t="n"/>
    </row>
    <row r="14440">
      <c r="T14440" s="50" t="n"/>
    </row>
    <row r="14441">
      <c r="T14441" s="50" t="n"/>
    </row>
    <row r="14442">
      <c r="T14442" s="50" t="n"/>
    </row>
    <row r="14443">
      <c r="T14443" s="50" t="n"/>
    </row>
    <row r="14444">
      <c r="T14444" s="50" t="n"/>
    </row>
    <row r="14445">
      <c r="T14445" s="50" t="n"/>
    </row>
    <row r="14446">
      <c r="T14446" s="50" t="n"/>
    </row>
    <row r="14447">
      <c r="T14447" s="50" t="n"/>
    </row>
    <row r="14448">
      <c r="T14448" s="50" t="n"/>
    </row>
    <row r="14449">
      <c r="T14449" s="50" t="n"/>
    </row>
    <row r="14450">
      <c r="T14450" s="50" t="n"/>
    </row>
    <row r="14451">
      <c r="T14451" s="50" t="n"/>
    </row>
    <row r="14452">
      <c r="T14452" s="50" t="n"/>
    </row>
    <row r="14453">
      <c r="T14453" s="50" t="n"/>
    </row>
    <row r="14454">
      <c r="T14454" s="50" t="n"/>
    </row>
    <row r="14455">
      <c r="T14455" s="50" t="n"/>
    </row>
    <row r="14456">
      <c r="T14456" s="50" t="n"/>
    </row>
    <row r="14457">
      <c r="T14457" s="50" t="n"/>
    </row>
    <row r="14458">
      <c r="T14458" s="50" t="n"/>
    </row>
    <row r="14459">
      <c r="T14459" s="50" t="n"/>
    </row>
    <row r="14460">
      <c r="T14460" s="50" t="n"/>
    </row>
    <row r="14461">
      <c r="T14461" s="50" t="n"/>
    </row>
    <row r="14462">
      <c r="T14462" s="50" t="n"/>
    </row>
    <row r="14463">
      <c r="T14463" s="50" t="n"/>
    </row>
    <row r="14464">
      <c r="T14464" s="50" t="n"/>
    </row>
    <row r="14465">
      <c r="T14465" s="50" t="n"/>
    </row>
    <row r="14466">
      <c r="T14466" s="50" t="n"/>
    </row>
    <row r="14467">
      <c r="T14467" s="50" t="n"/>
    </row>
    <row r="14468">
      <c r="T14468" s="50" t="n"/>
    </row>
    <row r="14469">
      <c r="T14469" s="50" t="n"/>
    </row>
    <row r="14470">
      <c r="T14470" s="50" t="n"/>
    </row>
    <row r="14471">
      <c r="T14471" s="50" t="n"/>
    </row>
    <row r="14472">
      <c r="T14472" s="50" t="n"/>
    </row>
    <row r="14473">
      <c r="T14473" s="50" t="n"/>
    </row>
    <row r="14474">
      <c r="T14474" s="50" t="n"/>
    </row>
    <row r="14475">
      <c r="T14475" s="50" t="n"/>
    </row>
    <row r="14476">
      <c r="T14476" s="50" t="n"/>
    </row>
    <row r="14477">
      <c r="T14477" s="50" t="n"/>
    </row>
    <row r="14478">
      <c r="T14478" s="50" t="n"/>
    </row>
    <row r="14479">
      <c r="T14479" s="50" t="n"/>
    </row>
    <row r="14480">
      <c r="T14480" s="50" t="n"/>
    </row>
    <row r="14481">
      <c r="T14481" s="50" t="n"/>
    </row>
    <row r="14482">
      <c r="T14482" s="50" t="n"/>
    </row>
    <row r="14483">
      <c r="T14483" s="50" t="n"/>
    </row>
    <row r="14484">
      <c r="T14484" s="50" t="n"/>
    </row>
    <row r="14485">
      <c r="T14485" s="50" t="n"/>
    </row>
    <row r="14486">
      <c r="T14486" s="50" t="n"/>
    </row>
    <row r="14487">
      <c r="T14487" s="50" t="n"/>
    </row>
    <row r="14488">
      <c r="T14488" s="50" t="n"/>
    </row>
    <row r="14489">
      <c r="T14489" s="50" t="n"/>
    </row>
    <row r="14490">
      <c r="T14490" s="50" t="n"/>
    </row>
    <row r="14491">
      <c r="T14491" s="50" t="n"/>
    </row>
    <row r="14492">
      <c r="T14492" s="50" t="n"/>
    </row>
    <row r="14493">
      <c r="T14493" s="50" t="n"/>
    </row>
    <row r="14494">
      <c r="T14494" s="50" t="n"/>
    </row>
    <row r="14495">
      <c r="T14495" s="50" t="n"/>
    </row>
    <row r="14496">
      <c r="T14496" s="50" t="n"/>
    </row>
    <row r="14497">
      <c r="T14497" s="50" t="n"/>
    </row>
    <row r="14498">
      <c r="T14498" s="50" t="n"/>
    </row>
    <row r="14499">
      <c r="T14499" s="50" t="n"/>
    </row>
    <row r="14500">
      <c r="T14500" s="50" t="n"/>
    </row>
    <row r="14501">
      <c r="T14501" s="50" t="n"/>
    </row>
    <row r="14502">
      <c r="T14502" s="50" t="n"/>
    </row>
    <row r="14503">
      <c r="T14503" s="50" t="n"/>
    </row>
    <row r="14504">
      <c r="T14504" s="50" t="n"/>
    </row>
    <row r="14505">
      <c r="T14505" s="50" t="n"/>
    </row>
    <row r="14506">
      <c r="T14506" s="50" t="n"/>
    </row>
    <row r="14507">
      <c r="T14507" s="50" t="n"/>
    </row>
    <row r="14508">
      <c r="T14508" s="50" t="n"/>
    </row>
    <row r="14509">
      <c r="T14509" s="50" t="n"/>
    </row>
    <row r="14510">
      <c r="T14510" s="50" t="n"/>
    </row>
    <row r="14511">
      <c r="T14511" s="50" t="n"/>
    </row>
    <row r="14512">
      <c r="T14512" s="50" t="n"/>
    </row>
    <row r="14513">
      <c r="T14513" s="50" t="n"/>
    </row>
    <row r="14514">
      <c r="T14514" s="50" t="n"/>
    </row>
    <row r="14515">
      <c r="T14515" s="50" t="n"/>
    </row>
    <row r="14516">
      <c r="T14516" s="50" t="n"/>
    </row>
    <row r="14517">
      <c r="T14517" s="50" t="n"/>
    </row>
    <row r="14518">
      <c r="T14518" s="50" t="n"/>
    </row>
    <row r="14519">
      <c r="T14519" s="50" t="n"/>
    </row>
    <row r="14520">
      <c r="T14520" s="50" t="n"/>
    </row>
    <row r="14521">
      <c r="T14521" s="50" t="n"/>
    </row>
    <row r="14522">
      <c r="T14522" s="50" t="n"/>
    </row>
    <row r="14523">
      <c r="T14523" s="50" t="n"/>
    </row>
    <row r="14524">
      <c r="T14524" s="50" t="n"/>
    </row>
    <row r="14525">
      <c r="T14525" s="50" t="n"/>
    </row>
    <row r="14526">
      <c r="T14526" s="50" t="n"/>
    </row>
    <row r="14527">
      <c r="T14527" s="50" t="n"/>
    </row>
    <row r="14528">
      <c r="T14528" s="50" t="n"/>
    </row>
    <row r="14529">
      <c r="T14529" s="50" t="n"/>
    </row>
    <row r="14530">
      <c r="T14530" s="50" t="n"/>
    </row>
    <row r="14531">
      <c r="T14531" s="50" t="n"/>
    </row>
    <row r="14532">
      <c r="T14532" s="50" t="n"/>
    </row>
    <row r="14533">
      <c r="T14533" s="50" t="n"/>
    </row>
    <row r="14534">
      <c r="T14534" s="50" t="n"/>
    </row>
    <row r="14535">
      <c r="T14535" s="50" t="n"/>
    </row>
    <row r="14536">
      <c r="T14536" s="50" t="n"/>
    </row>
    <row r="14537">
      <c r="T14537" s="50" t="n"/>
    </row>
    <row r="14538">
      <c r="T14538" s="50" t="n"/>
    </row>
    <row r="14539">
      <c r="T14539" s="50" t="n"/>
    </row>
    <row r="14540">
      <c r="T14540" s="50" t="n"/>
    </row>
    <row r="14541">
      <c r="T14541" s="50" t="n"/>
    </row>
    <row r="14542">
      <c r="T14542" s="50" t="n"/>
    </row>
    <row r="14543">
      <c r="T14543" s="50" t="n"/>
    </row>
    <row r="14544">
      <c r="T14544" s="50" t="n"/>
    </row>
    <row r="14545">
      <c r="T14545" s="50" t="n"/>
    </row>
    <row r="14546">
      <c r="T14546" s="50" t="n"/>
    </row>
    <row r="14547">
      <c r="T14547" s="50" t="n"/>
    </row>
    <row r="14548">
      <c r="T14548" s="50" t="n"/>
    </row>
    <row r="14549">
      <c r="T14549" s="50" t="n"/>
    </row>
    <row r="14550">
      <c r="T14550" s="50" t="n"/>
    </row>
    <row r="14551">
      <c r="T14551" s="50" t="n"/>
    </row>
    <row r="14552">
      <c r="T14552" s="50" t="n"/>
    </row>
    <row r="14553">
      <c r="T14553" s="50" t="n"/>
    </row>
    <row r="14554">
      <c r="T14554" s="50" t="n"/>
    </row>
    <row r="14555">
      <c r="T14555" s="50" t="n"/>
    </row>
    <row r="14556">
      <c r="T14556" s="50" t="n"/>
    </row>
    <row r="14557">
      <c r="T14557" s="50" t="n"/>
    </row>
    <row r="14558">
      <c r="T14558" s="50" t="n"/>
    </row>
    <row r="14559">
      <c r="T14559" s="50" t="n"/>
    </row>
    <row r="14560">
      <c r="T14560" s="50" t="n"/>
    </row>
    <row r="14561">
      <c r="T14561" s="50" t="n"/>
    </row>
    <row r="14562">
      <c r="T14562" s="50" t="n"/>
    </row>
    <row r="14563">
      <c r="T14563" s="50" t="n"/>
    </row>
    <row r="14564">
      <c r="T14564" s="50" t="n"/>
    </row>
    <row r="14565">
      <c r="T14565" s="50" t="n"/>
    </row>
    <row r="14566">
      <c r="T14566" s="50" t="n"/>
    </row>
    <row r="14567">
      <c r="T14567" s="50" t="n"/>
    </row>
    <row r="14568">
      <c r="T14568" s="50" t="n"/>
    </row>
    <row r="14569">
      <c r="T14569" s="50" t="n"/>
    </row>
    <row r="14570">
      <c r="T14570" s="50" t="n"/>
    </row>
    <row r="14571">
      <c r="T14571" s="50" t="n"/>
    </row>
    <row r="14572">
      <c r="T14572" s="50" t="n"/>
    </row>
    <row r="14573">
      <c r="T14573" s="50" t="n"/>
    </row>
    <row r="14574">
      <c r="T14574" s="50" t="n"/>
    </row>
    <row r="14575">
      <c r="T14575" s="50" t="n"/>
    </row>
    <row r="14576">
      <c r="T14576" s="50" t="n"/>
    </row>
    <row r="14577">
      <c r="T14577" s="50" t="n"/>
    </row>
    <row r="14578">
      <c r="T14578" s="50" t="n"/>
    </row>
    <row r="14579">
      <c r="T14579" s="50" t="n"/>
    </row>
    <row r="14580">
      <c r="T14580" s="50" t="n"/>
    </row>
    <row r="14581">
      <c r="T14581" s="50" t="n"/>
    </row>
    <row r="14582">
      <c r="T14582" s="50" t="n"/>
    </row>
    <row r="14583">
      <c r="T14583" s="50" t="n"/>
    </row>
    <row r="14584">
      <c r="T14584" s="50" t="n"/>
    </row>
    <row r="14585">
      <c r="T14585" s="50" t="n"/>
    </row>
    <row r="14586">
      <c r="T14586" s="50" t="n"/>
    </row>
    <row r="14587">
      <c r="T14587" s="50" t="n"/>
    </row>
    <row r="14588">
      <c r="T14588" s="50" t="n"/>
    </row>
    <row r="14589">
      <c r="T14589" s="50" t="n"/>
    </row>
    <row r="14590">
      <c r="T14590" s="50" t="n"/>
    </row>
    <row r="14591">
      <c r="T14591" s="50" t="n"/>
    </row>
    <row r="14592">
      <c r="T14592" s="50" t="n"/>
    </row>
    <row r="14593">
      <c r="T14593" s="50" t="n"/>
    </row>
    <row r="14594">
      <c r="T14594" s="50" t="n"/>
    </row>
    <row r="14595">
      <c r="T14595" s="50" t="n"/>
    </row>
    <row r="14596">
      <c r="T14596" s="50" t="n"/>
    </row>
    <row r="14597">
      <c r="T14597" s="50" t="n"/>
    </row>
    <row r="14598">
      <c r="T14598" s="50" t="n"/>
    </row>
    <row r="14599">
      <c r="T14599" s="50" t="n"/>
    </row>
    <row r="14600">
      <c r="T14600" s="50" t="n"/>
    </row>
    <row r="14601">
      <c r="T14601" s="50" t="n"/>
    </row>
    <row r="14602">
      <c r="T14602" s="50" t="n"/>
    </row>
    <row r="14603">
      <c r="T14603" s="50" t="n"/>
    </row>
    <row r="14604">
      <c r="T14604" s="50" t="n"/>
    </row>
    <row r="14605">
      <c r="T14605" s="50" t="n"/>
    </row>
    <row r="14606">
      <c r="T14606" s="50" t="n"/>
    </row>
    <row r="14607">
      <c r="T14607" s="50" t="n"/>
    </row>
    <row r="14608">
      <c r="T14608" s="50" t="n"/>
    </row>
    <row r="14609">
      <c r="T14609" s="50" t="n"/>
    </row>
    <row r="14610">
      <c r="T14610" s="50" t="n"/>
    </row>
    <row r="14611">
      <c r="T14611" s="50" t="n"/>
    </row>
    <row r="14612">
      <c r="T14612" s="50" t="n"/>
    </row>
    <row r="14613">
      <c r="T14613" s="50" t="n"/>
    </row>
    <row r="14614">
      <c r="T14614" s="50" t="n"/>
    </row>
    <row r="14615">
      <c r="T14615" s="50" t="n"/>
    </row>
    <row r="14616">
      <c r="T14616" s="50" t="n"/>
    </row>
    <row r="14617">
      <c r="T14617" s="50" t="n"/>
    </row>
    <row r="14618">
      <c r="T14618" s="50" t="n"/>
    </row>
    <row r="14619">
      <c r="T14619" s="50" t="n"/>
    </row>
    <row r="14620">
      <c r="T14620" s="50" t="n"/>
    </row>
    <row r="14621">
      <c r="T14621" s="50" t="n"/>
    </row>
    <row r="14622">
      <c r="T14622" s="50" t="n"/>
    </row>
    <row r="14623">
      <c r="T14623" s="50" t="n"/>
    </row>
    <row r="14624">
      <c r="T14624" s="50" t="n"/>
    </row>
    <row r="14625">
      <c r="T14625" s="50" t="n"/>
    </row>
    <row r="14626">
      <c r="T14626" s="50" t="n"/>
    </row>
    <row r="14627">
      <c r="T14627" s="50" t="n"/>
    </row>
    <row r="14628">
      <c r="T14628" s="50" t="n"/>
    </row>
    <row r="14629">
      <c r="T14629" s="50" t="n"/>
    </row>
    <row r="14630">
      <c r="T14630" s="50" t="n"/>
    </row>
    <row r="14631">
      <c r="T14631" s="50" t="n"/>
    </row>
    <row r="14632">
      <c r="T14632" s="50" t="n"/>
    </row>
    <row r="14633">
      <c r="T14633" s="50" t="n"/>
    </row>
    <row r="14634">
      <c r="T14634" s="50" t="n"/>
    </row>
    <row r="14635">
      <c r="T14635" s="50" t="n"/>
    </row>
    <row r="14636">
      <c r="T14636" s="50" t="n"/>
    </row>
    <row r="14637">
      <c r="T14637" s="50" t="n"/>
    </row>
    <row r="14638">
      <c r="T14638" s="50" t="n"/>
    </row>
    <row r="14639">
      <c r="T14639" s="50" t="n"/>
    </row>
    <row r="14640">
      <c r="T14640" s="50" t="n"/>
    </row>
    <row r="14641">
      <c r="T14641" s="50" t="n"/>
    </row>
    <row r="14642">
      <c r="T14642" s="50" t="n"/>
    </row>
    <row r="14643">
      <c r="T14643" s="50" t="n"/>
    </row>
    <row r="14644">
      <c r="T14644" s="50" t="n"/>
    </row>
    <row r="14645">
      <c r="T14645" s="50" t="n"/>
    </row>
    <row r="14646">
      <c r="T14646" s="50" t="n"/>
    </row>
    <row r="14647">
      <c r="T14647" s="50" t="n"/>
    </row>
    <row r="14648">
      <c r="T14648" s="50" t="n"/>
    </row>
    <row r="14649">
      <c r="T14649" s="50" t="n"/>
    </row>
    <row r="14650">
      <c r="T14650" s="50" t="n"/>
    </row>
    <row r="14651">
      <c r="T14651" s="50" t="n"/>
    </row>
    <row r="14652">
      <c r="T14652" s="50" t="n"/>
    </row>
    <row r="14653">
      <c r="T14653" s="50" t="n"/>
    </row>
    <row r="14654">
      <c r="T14654" s="50" t="n"/>
    </row>
    <row r="14655">
      <c r="T14655" s="50" t="n"/>
    </row>
    <row r="14656">
      <c r="T14656" s="50" t="n"/>
    </row>
    <row r="14657">
      <c r="T14657" s="50" t="n"/>
    </row>
    <row r="14658">
      <c r="T14658" s="50" t="n"/>
    </row>
    <row r="14659">
      <c r="T14659" s="50" t="n"/>
    </row>
    <row r="14660">
      <c r="T14660" s="50" t="n"/>
    </row>
    <row r="14661">
      <c r="T14661" s="50" t="n"/>
    </row>
    <row r="14662">
      <c r="T14662" s="50" t="n"/>
    </row>
    <row r="14663">
      <c r="T14663" s="50" t="n"/>
    </row>
    <row r="14664">
      <c r="T14664" s="50" t="n"/>
    </row>
    <row r="14665">
      <c r="T14665" s="50" t="n"/>
    </row>
    <row r="14666">
      <c r="T14666" s="50" t="n"/>
    </row>
    <row r="14667">
      <c r="T14667" s="50" t="n"/>
    </row>
    <row r="14668">
      <c r="T14668" s="50" t="n"/>
    </row>
    <row r="14669">
      <c r="T14669" s="50" t="n"/>
    </row>
    <row r="14670">
      <c r="T14670" s="50" t="n"/>
    </row>
    <row r="14671">
      <c r="T14671" s="50" t="n"/>
    </row>
    <row r="14672">
      <c r="T14672" s="50" t="n"/>
    </row>
    <row r="14673">
      <c r="T14673" s="50" t="n"/>
    </row>
    <row r="14674">
      <c r="T14674" s="50" t="n"/>
    </row>
    <row r="14675">
      <c r="T14675" s="50" t="n"/>
    </row>
    <row r="14676">
      <c r="T14676" s="50" t="n"/>
    </row>
    <row r="14677">
      <c r="T14677" s="50" t="n"/>
    </row>
    <row r="14678">
      <c r="T14678" s="50" t="n"/>
    </row>
    <row r="14679">
      <c r="T14679" s="50" t="n"/>
    </row>
    <row r="14680">
      <c r="T14680" s="50" t="n"/>
    </row>
    <row r="14681">
      <c r="T14681" s="50" t="n"/>
    </row>
    <row r="14682">
      <c r="T14682" s="50" t="n"/>
    </row>
    <row r="14683">
      <c r="T14683" s="50" t="n"/>
    </row>
    <row r="14684">
      <c r="T14684" s="50" t="n"/>
    </row>
    <row r="14685">
      <c r="T14685" s="50" t="n"/>
    </row>
    <row r="14686">
      <c r="T14686" s="50" t="n"/>
    </row>
    <row r="14687">
      <c r="T14687" s="50" t="n"/>
    </row>
    <row r="14688">
      <c r="T14688" s="50" t="n"/>
    </row>
    <row r="14689">
      <c r="T14689" s="50" t="n"/>
    </row>
    <row r="14690">
      <c r="T14690" s="50" t="n"/>
    </row>
    <row r="14691">
      <c r="T14691" s="50" t="n"/>
    </row>
    <row r="14692">
      <c r="T14692" s="50" t="n"/>
    </row>
    <row r="14693">
      <c r="T14693" s="50" t="n"/>
    </row>
    <row r="14694">
      <c r="T14694" s="50" t="n"/>
    </row>
    <row r="14695">
      <c r="T14695" s="50" t="n"/>
    </row>
    <row r="14696">
      <c r="T14696" s="50" t="n"/>
    </row>
    <row r="14697">
      <c r="T14697" s="50" t="n"/>
    </row>
    <row r="14698">
      <c r="T14698" s="50" t="n"/>
    </row>
    <row r="14699">
      <c r="T14699" s="50" t="n"/>
    </row>
    <row r="14700">
      <c r="T14700" s="50" t="n"/>
    </row>
    <row r="14701">
      <c r="T14701" s="50" t="n"/>
    </row>
    <row r="14702">
      <c r="T14702" s="50" t="n"/>
    </row>
    <row r="14703">
      <c r="T14703" s="50" t="n"/>
    </row>
    <row r="14704">
      <c r="T14704" s="50" t="n"/>
    </row>
    <row r="14705">
      <c r="T14705" s="50" t="n"/>
    </row>
    <row r="14706">
      <c r="T14706" s="50" t="n"/>
    </row>
    <row r="14707">
      <c r="T14707" s="50" t="n"/>
    </row>
    <row r="14708">
      <c r="T14708" s="50" t="n"/>
    </row>
    <row r="14709">
      <c r="T14709" s="50" t="n"/>
    </row>
    <row r="14710">
      <c r="T14710" s="50" t="n"/>
    </row>
    <row r="14711">
      <c r="T14711" s="50" t="n"/>
    </row>
    <row r="14712">
      <c r="T14712" s="50" t="n"/>
    </row>
    <row r="14713">
      <c r="T14713" s="50" t="n"/>
    </row>
    <row r="14714">
      <c r="T14714" s="50" t="n"/>
    </row>
    <row r="14715">
      <c r="T14715" s="50" t="n"/>
    </row>
    <row r="14716">
      <c r="T14716" s="50" t="n"/>
    </row>
    <row r="14717">
      <c r="T14717" s="50" t="n"/>
    </row>
    <row r="14718">
      <c r="T14718" s="50" t="n"/>
    </row>
    <row r="14719">
      <c r="T14719" s="50" t="n"/>
    </row>
    <row r="14720">
      <c r="T14720" s="50" t="n"/>
    </row>
    <row r="14721">
      <c r="T14721" s="50" t="n"/>
    </row>
    <row r="14722">
      <c r="T14722" s="50" t="n"/>
    </row>
    <row r="14723">
      <c r="T14723" s="50" t="n"/>
    </row>
    <row r="14724">
      <c r="T14724" s="50" t="n"/>
    </row>
    <row r="14725">
      <c r="T14725" s="50" t="n"/>
    </row>
    <row r="14726">
      <c r="T14726" s="50" t="n"/>
    </row>
    <row r="14727">
      <c r="T14727" s="50" t="n"/>
    </row>
    <row r="14728">
      <c r="T14728" s="50" t="n"/>
    </row>
    <row r="14729">
      <c r="T14729" s="50" t="n"/>
    </row>
    <row r="14730">
      <c r="T14730" s="50" t="n"/>
    </row>
    <row r="14731">
      <c r="T14731" s="50" t="n"/>
    </row>
    <row r="14732">
      <c r="T14732" s="50" t="n"/>
    </row>
    <row r="14733">
      <c r="T14733" s="50" t="n"/>
    </row>
    <row r="14734">
      <c r="T14734" s="50" t="n"/>
    </row>
    <row r="14735">
      <c r="T14735" s="50" t="n"/>
    </row>
    <row r="14736">
      <c r="T14736" s="50" t="n"/>
    </row>
    <row r="14737">
      <c r="T14737" s="50" t="n"/>
    </row>
    <row r="14738">
      <c r="T14738" s="50" t="n"/>
    </row>
    <row r="14739">
      <c r="T14739" s="50" t="n"/>
    </row>
    <row r="14740">
      <c r="T14740" s="50" t="n"/>
    </row>
    <row r="14741">
      <c r="T14741" s="50" t="n"/>
    </row>
    <row r="14742">
      <c r="T14742" s="50" t="n"/>
    </row>
    <row r="14743">
      <c r="T14743" s="50" t="n"/>
    </row>
    <row r="14744">
      <c r="T14744" s="50" t="n"/>
    </row>
    <row r="14745">
      <c r="T14745" s="50" t="n"/>
    </row>
    <row r="14746">
      <c r="T14746" s="50" t="n"/>
    </row>
    <row r="14747">
      <c r="T14747" s="50" t="n"/>
    </row>
    <row r="14748">
      <c r="T14748" s="50" t="n"/>
    </row>
    <row r="14749">
      <c r="T14749" s="50" t="n"/>
    </row>
    <row r="14750">
      <c r="T14750" s="50" t="n"/>
    </row>
    <row r="14751">
      <c r="T14751" s="50" t="n"/>
    </row>
    <row r="14752">
      <c r="T14752" s="50" t="n"/>
    </row>
    <row r="14753">
      <c r="T14753" s="50" t="n"/>
    </row>
    <row r="14754">
      <c r="T14754" s="50" t="n"/>
    </row>
    <row r="14755">
      <c r="T14755" s="50" t="n"/>
    </row>
    <row r="14756">
      <c r="T14756" s="50" t="n"/>
    </row>
    <row r="14757">
      <c r="T14757" s="50" t="n"/>
    </row>
    <row r="14758">
      <c r="T14758" s="50" t="n"/>
    </row>
    <row r="14759">
      <c r="T14759" s="50" t="n"/>
    </row>
    <row r="14760">
      <c r="T14760" s="50" t="n"/>
    </row>
    <row r="14761">
      <c r="T14761" s="50" t="n"/>
    </row>
    <row r="14762">
      <c r="T14762" s="50" t="n"/>
    </row>
    <row r="14763">
      <c r="T14763" s="50" t="n"/>
    </row>
    <row r="14764">
      <c r="T14764" s="50" t="n"/>
    </row>
    <row r="14765">
      <c r="T14765" s="50" t="n"/>
    </row>
    <row r="14766">
      <c r="T14766" s="50" t="n"/>
    </row>
    <row r="14767">
      <c r="T14767" s="50" t="n"/>
    </row>
    <row r="14768">
      <c r="T14768" s="50" t="n"/>
    </row>
    <row r="14769">
      <c r="T14769" s="50" t="n"/>
    </row>
    <row r="14770">
      <c r="T14770" s="50" t="n"/>
    </row>
    <row r="14771">
      <c r="T14771" s="50" t="n"/>
    </row>
    <row r="14772">
      <c r="T14772" s="50" t="n"/>
    </row>
    <row r="14773">
      <c r="T14773" s="50" t="n"/>
    </row>
    <row r="14774">
      <c r="T14774" s="50" t="n"/>
    </row>
    <row r="14775">
      <c r="T14775" s="50" t="n"/>
    </row>
    <row r="14776">
      <c r="T14776" s="50" t="n"/>
    </row>
    <row r="14777">
      <c r="T14777" s="50" t="n"/>
    </row>
    <row r="14778">
      <c r="T14778" s="50" t="n"/>
    </row>
    <row r="14779">
      <c r="T14779" s="50" t="n"/>
    </row>
    <row r="14780">
      <c r="T14780" s="50" t="n"/>
    </row>
    <row r="14781">
      <c r="T14781" s="50" t="n"/>
    </row>
    <row r="14782">
      <c r="T14782" s="50" t="n"/>
    </row>
    <row r="14783">
      <c r="T14783" s="50" t="n"/>
    </row>
    <row r="14784">
      <c r="T14784" s="50" t="n"/>
    </row>
    <row r="14785">
      <c r="T14785" s="50" t="n"/>
    </row>
    <row r="14786">
      <c r="T14786" s="50" t="n"/>
    </row>
    <row r="14787">
      <c r="T14787" s="50" t="n"/>
    </row>
    <row r="14788">
      <c r="T14788" s="50" t="n"/>
    </row>
    <row r="14789">
      <c r="T14789" s="50" t="n"/>
    </row>
    <row r="14790">
      <c r="T14790" s="50" t="n"/>
    </row>
    <row r="14791">
      <c r="T14791" s="50" t="n"/>
    </row>
    <row r="14792">
      <c r="T14792" s="50" t="n"/>
    </row>
    <row r="14793">
      <c r="T14793" s="50" t="n"/>
    </row>
    <row r="14794">
      <c r="T14794" s="50" t="n"/>
    </row>
    <row r="14795">
      <c r="T14795" s="50" t="n"/>
    </row>
    <row r="14796">
      <c r="T14796" s="50" t="n"/>
    </row>
    <row r="14797">
      <c r="T14797" s="50" t="n"/>
    </row>
    <row r="14798">
      <c r="T14798" s="50" t="n"/>
    </row>
    <row r="14799">
      <c r="T14799" s="50" t="n"/>
    </row>
    <row r="14800">
      <c r="T14800" s="50" t="n"/>
    </row>
    <row r="14801">
      <c r="T14801" s="50" t="n"/>
    </row>
    <row r="14802">
      <c r="T14802" s="50" t="n"/>
    </row>
    <row r="14803">
      <c r="T14803" s="50" t="n"/>
    </row>
    <row r="14804">
      <c r="T14804" s="50" t="n"/>
    </row>
    <row r="14805">
      <c r="T14805" s="50" t="n"/>
    </row>
    <row r="14806">
      <c r="T14806" s="50" t="n"/>
    </row>
    <row r="14807">
      <c r="T14807" s="50" t="n"/>
    </row>
    <row r="14808">
      <c r="T14808" s="50" t="n"/>
    </row>
    <row r="14809">
      <c r="T14809" s="50" t="n"/>
    </row>
    <row r="14810">
      <c r="T14810" s="50" t="n"/>
    </row>
    <row r="14811">
      <c r="T14811" s="50" t="n"/>
    </row>
    <row r="14812">
      <c r="T14812" s="50" t="n"/>
    </row>
    <row r="14813">
      <c r="T14813" s="50" t="n"/>
    </row>
    <row r="14814">
      <c r="T14814" s="50" t="n"/>
    </row>
    <row r="14815">
      <c r="T14815" s="50" t="n"/>
    </row>
    <row r="14816">
      <c r="T14816" s="50" t="n"/>
    </row>
    <row r="14817">
      <c r="T14817" s="50" t="n"/>
    </row>
    <row r="14818">
      <c r="T14818" s="50" t="n"/>
    </row>
    <row r="14819">
      <c r="T14819" s="50" t="n"/>
    </row>
    <row r="14820">
      <c r="T14820" s="50" t="n"/>
    </row>
    <row r="14821">
      <c r="T14821" s="50" t="n"/>
    </row>
    <row r="14822">
      <c r="T14822" s="50" t="n"/>
    </row>
    <row r="14823">
      <c r="T14823" s="50" t="n"/>
    </row>
    <row r="14824">
      <c r="T14824" s="50" t="n"/>
    </row>
    <row r="14825">
      <c r="T14825" s="50" t="n"/>
    </row>
    <row r="14826">
      <c r="T14826" s="50" t="n"/>
    </row>
    <row r="14827">
      <c r="T14827" s="50" t="n"/>
    </row>
    <row r="14828">
      <c r="T14828" s="50" t="n"/>
    </row>
    <row r="14829">
      <c r="T14829" s="50" t="n"/>
    </row>
    <row r="14830">
      <c r="T14830" s="50" t="n"/>
    </row>
    <row r="14831">
      <c r="T14831" s="50" t="n"/>
    </row>
    <row r="14832">
      <c r="T14832" s="50" t="n"/>
    </row>
    <row r="14833">
      <c r="T14833" s="50" t="n"/>
    </row>
    <row r="14834">
      <c r="T14834" s="50" t="n"/>
    </row>
    <row r="14835">
      <c r="T14835" s="50" t="n"/>
    </row>
    <row r="14836">
      <c r="T14836" s="50" t="n"/>
    </row>
    <row r="14837">
      <c r="T14837" s="50" t="n"/>
    </row>
    <row r="14838">
      <c r="T14838" s="50" t="n"/>
    </row>
    <row r="14839">
      <c r="T14839" s="50" t="n"/>
    </row>
    <row r="14840">
      <c r="T14840" s="50" t="n"/>
    </row>
    <row r="14841">
      <c r="T14841" s="50" t="n"/>
    </row>
    <row r="14842">
      <c r="T14842" s="50" t="n"/>
    </row>
    <row r="14843">
      <c r="T14843" s="50" t="n"/>
    </row>
    <row r="14844">
      <c r="T14844" s="50" t="n"/>
    </row>
    <row r="14845">
      <c r="T14845" s="50" t="n"/>
    </row>
    <row r="14846">
      <c r="T14846" s="50" t="n"/>
    </row>
    <row r="14847">
      <c r="T14847" s="50" t="n"/>
    </row>
    <row r="14848">
      <c r="T14848" s="50" t="n"/>
    </row>
    <row r="14849">
      <c r="T14849" s="50" t="n"/>
    </row>
    <row r="14850">
      <c r="T14850" s="50" t="n"/>
    </row>
    <row r="14851">
      <c r="T14851" s="50" t="n"/>
    </row>
    <row r="14852">
      <c r="T14852" s="50" t="n"/>
    </row>
    <row r="14853">
      <c r="T14853" s="50" t="n"/>
    </row>
    <row r="14854">
      <c r="T14854" s="50" t="n"/>
    </row>
    <row r="14855">
      <c r="T14855" s="50" t="n"/>
    </row>
    <row r="14856">
      <c r="T14856" s="50" t="n"/>
    </row>
    <row r="14857">
      <c r="T14857" s="50" t="n"/>
    </row>
    <row r="14858">
      <c r="T14858" s="50" t="n"/>
    </row>
    <row r="14859">
      <c r="T14859" s="50" t="n"/>
    </row>
    <row r="14860">
      <c r="T14860" s="50" t="n"/>
    </row>
    <row r="14861">
      <c r="T14861" s="50" t="n"/>
    </row>
    <row r="14862">
      <c r="T14862" s="50" t="n"/>
    </row>
    <row r="14863">
      <c r="T14863" s="50" t="n"/>
    </row>
    <row r="14864">
      <c r="T14864" s="50" t="n"/>
    </row>
    <row r="14865">
      <c r="T14865" s="50" t="n"/>
    </row>
    <row r="14866">
      <c r="T14866" s="50" t="n"/>
    </row>
    <row r="14867">
      <c r="T14867" s="50" t="n"/>
    </row>
    <row r="14868">
      <c r="T14868" s="50" t="n"/>
    </row>
    <row r="14869">
      <c r="T14869" s="50" t="n"/>
    </row>
    <row r="14870">
      <c r="T14870" s="50" t="n"/>
    </row>
    <row r="14871">
      <c r="T14871" s="50" t="n"/>
    </row>
    <row r="14872">
      <c r="T14872" s="50" t="n"/>
    </row>
    <row r="14873">
      <c r="T14873" s="50" t="n"/>
    </row>
    <row r="14874">
      <c r="T14874" s="50" t="n"/>
    </row>
    <row r="14875">
      <c r="T14875" s="50" t="n"/>
    </row>
    <row r="14876">
      <c r="T14876" s="50" t="n"/>
    </row>
    <row r="14877">
      <c r="T14877" s="50" t="n"/>
    </row>
    <row r="14878">
      <c r="T14878" s="50" t="n"/>
    </row>
    <row r="14879">
      <c r="T14879" s="50" t="n"/>
    </row>
    <row r="14880">
      <c r="T14880" s="50" t="n"/>
    </row>
    <row r="14881">
      <c r="T14881" s="50" t="n"/>
    </row>
    <row r="14882">
      <c r="T14882" s="50" t="n"/>
    </row>
    <row r="14883">
      <c r="T14883" s="50" t="n"/>
    </row>
    <row r="14884">
      <c r="T14884" s="50" t="n"/>
    </row>
    <row r="14885">
      <c r="T14885" s="50" t="n"/>
    </row>
    <row r="14886">
      <c r="T14886" s="50" t="n"/>
    </row>
    <row r="14887">
      <c r="T14887" s="50" t="n"/>
    </row>
    <row r="14888">
      <c r="T14888" s="50" t="n"/>
    </row>
    <row r="14889">
      <c r="T14889" s="50" t="n"/>
    </row>
    <row r="14890">
      <c r="T14890" s="50" t="n"/>
    </row>
    <row r="14891">
      <c r="T14891" s="50" t="n"/>
    </row>
    <row r="14892">
      <c r="T14892" s="50" t="n"/>
    </row>
    <row r="14893">
      <c r="T14893" s="50" t="n"/>
    </row>
    <row r="14894">
      <c r="T14894" s="50" t="n"/>
    </row>
    <row r="14895">
      <c r="T14895" s="50" t="n"/>
    </row>
    <row r="14896">
      <c r="T14896" s="50" t="n"/>
    </row>
    <row r="14897">
      <c r="T14897" s="50" t="n"/>
    </row>
    <row r="14898">
      <c r="T14898" s="50" t="n"/>
    </row>
    <row r="14899">
      <c r="T14899" s="50" t="n"/>
    </row>
    <row r="14900">
      <c r="T14900" s="50" t="n"/>
    </row>
    <row r="14901">
      <c r="T14901" s="50" t="n"/>
    </row>
    <row r="14902">
      <c r="T14902" s="50" t="n"/>
    </row>
    <row r="14903">
      <c r="T14903" s="50" t="n"/>
    </row>
    <row r="14904">
      <c r="T14904" s="50" t="n"/>
    </row>
    <row r="14905">
      <c r="T14905" s="50" t="n"/>
    </row>
    <row r="14906">
      <c r="T14906" s="50" t="n"/>
    </row>
    <row r="14907">
      <c r="T14907" s="50" t="n"/>
    </row>
    <row r="14908">
      <c r="T14908" s="50" t="n"/>
    </row>
    <row r="14909">
      <c r="T14909" s="50" t="n"/>
    </row>
    <row r="14910">
      <c r="T14910" s="50" t="n"/>
    </row>
    <row r="14911">
      <c r="T14911" s="50" t="n"/>
    </row>
    <row r="14912">
      <c r="T14912" s="50" t="n"/>
    </row>
    <row r="14913">
      <c r="T14913" s="50" t="n"/>
    </row>
    <row r="14914">
      <c r="T14914" s="50" t="n"/>
    </row>
    <row r="14915">
      <c r="T14915" s="50" t="n"/>
    </row>
    <row r="14916">
      <c r="T14916" s="50" t="n"/>
    </row>
    <row r="14917">
      <c r="T14917" s="50" t="n"/>
    </row>
    <row r="14918">
      <c r="T14918" s="50" t="n"/>
    </row>
    <row r="14919">
      <c r="T14919" s="50" t="n"/>
    </row>
    <row r="14920">
      <c r="T14920" s="50" t="n"/>
    </row>
    <row r="14921">
      <c r="T14921" s="50" t="n"/>
    </row>
    <row r="14922">
      <c r="T14922" s="50" t="n"/>
    </row>
    <row r="14923">
      <c r="T14923" s="50" t="n"/>
    </row>
    <row r="14924">
      <c r="T14924" s="50" t="n"/>
    </row>
    <row r="14925">
      <c r="T14925" s="50" t="n"/>
    </row>
    <row r="14926">
      <c r="T14926" s="50" t="n"/>
    </row>
    <row r="14927">
      <c r="T14927" s="50" t="n"/>
    </row>
    <row r="14928">
      <c r="T14928" s="50" t="n"/>
    </row>
    <row r="14929">
      <c r="T14929" s="50" t="n"/>
    </row>
    <row r="14930">
      <c r="T14930" s="50" t="n"/>
    </row>
    <row r="14931">
      <c r="T14931" s="50" t="n"/>
    </row>
    <row r="14932">
      <c r="T14932" s="50" t="n"/>
    </row>
    <row r="14933">
      <c r="T14933" s="50" t="n"/>
    </row>
    <row r="14934">
      <c r="T14934" s="50" t="n"/>
    </row>
    <row r="14935">
      <c r="T14935" s="50" t="n"/>
    </row>
    <row r="14936">
      <c r="T14936" s="50" t="n"/>
    </row>
    <row r="14937">
      <c r="T14937" s="50" t="n"/>
    </row>
    <row r="14938">
      <c r="T14938" s="50" t="n"/>
    </row>
    <row r="14939">
      <c r="T14939" s="50" t="n"/>
    </row>
    <row r="14940">
      <c r="T14940" s="50" t="n"/>
    </row>
    <row r="14941">
      <c r="T14941" s="50" t="n"/>
    </row>
    <row r="14942">
      <c r="T14942" s="50" t="n"/>
    </row>
    <row r="14943">
      <c r="T14943" s="50" t="n"/>
    </row>
    <row r="14944">
      <c r="T14944" s="50" t="n"/>
    </row>
    <row r="14945">
      <c r="T14945" s="50" t="n"/>
    </row>
    <row r="14946">
      <c r="T14946" s="50" t="n"/>
    </row>
    <row r="14947">
      <c r="T14947" s="50" t="n"/>
    </row>
    <row r="14948">
      <c r="T14948" s="50" t="n"/>
    </row>
    <row r="14949">
      <c r="T14949" s="50" t="n"/>
    </row>
    <row r="14950">
      <c r="T14950" s="50" t="n"/>
    </row>
    <row r="14951">
      <c r="T14951" s="50" t="n"/>
    </row>
    <row r="14952">
      <c r="T14952" s="50" t="n"/>
    </row>
    <row r="14953">
      <c r="T14953" s="50" t="n"/>
    </row>
    <row r="14954">
      <c r="T14954" s="50" t="n"/>
    </row>
    <row r="14955">
      <c r="T14955" s="50" t="n"/>
    </row>
    <row r="14956">
      <c r="T14956" s="50" t="n"/>
    </row>
    <row r="14957">
      <c r="T14957" s="50" t="n"/>
    </row>
    <row r="14958">
      <c r="T14958" s="50" t="n"/>
    </row>
    <row r="14959">
      <c r="T14959" s="50" t="n"/>
    </row>
    <row r="14960">
      <c r="T14960" s="50" t="n"/>
    </row>
    <row r="14961">
      <c r="T14961" s="50" t="n"/>
    </row>
    <row r="14962">
      <c r="T14962" s="50" t="n"/>
    </row>
    <row r="14963">
      <c r="T14963" s="50" t="n"/>
    </row>
    <row r="14964">
      <c r="T14964" s="50" t="n"/>
    </row>
    <row r="14965">
      <c r="T14965" s="50" t="n"/>
    </row>
    <row r="14966">
      <c r="T14966" s="50" t="n"/>
    </row>
    <row r="14967">
      <c r="T14967" s="50" t="n"/>
    </row>
    <row r="14968">
      <c r="T14968" s="50" t="n"/>
    </row>
    <row r="14969">
      <c r="T14969" s="50" t="n"/>
    </row>
    <row r="14970">
      <c r="T14970" s="50" t="n"/>
    </row>
    <row r="14971">
      <c r="T14971" s="50" t="n"/>
    </row>
    <row r="14972">
      <c r="T14972" s="50" t="n"/>
    </row>
    <row r="14973">
      <c r="T14973" s="50" t="n"/>
    </row>
    <row r="14974">
      <c r="T14974" s="50" t="n"/>
    </row>
    <row r="14975">
      <c r="T14975" s="50" t="n"/>
    </row>
    <row r="14976">
      <c r="T14976" s="50" t="n"/>
    </row>
    <row r="14977">
      <c r="T14977" s="50" t="n"/>
    </row>
    <row r="14978">
      <c r="T14978" s="50" t="n"/>
    </row>
    <row r="14979">
      <c r="T14979" s="50" t="n"/>
    </row>
    <row r="14980">
      <c r="T14980" s="50" t="n"/>
    </row>
    <row r="14981">
      <c r="T14981" s="50" t="n"/>
    </row>
    <row r="14982">
      <c r="T14982" s="50" t="n"/>
    </row>
    <row r="14983">
      <c r="T14983" s="50" t="n"/>
    </row>
    <row r="14984">
      <c r="T14984" s="50" t="n"/>
    </row>
    <row r="14985">
      <c r="T14985" s="50" t="n"/>
    </row>
    <row r="14986">
      <c r="T14986" s="50" t="n"/>
    </row>
    <row r="14987">
      <c r="T14987" s="50" t="n"/>
    </row>
    <row r="14988">
      <c r="T14988" s="50" t="n"/>
    </row>
    <row r="14989">
      <c r="T14989" s="50" t="n"/>
    </row>
    <row r="14990">
      <c r="T14990" s="50" t="n"/>
    </row>
    <row r="14991">
      <c r="T14991" s="50" t="n"/>
    </row>
    <row r="14992">
      <c r="T14992" s="50" t="n"/>
    </row>
    <row r="14993">
      <c r="T14993" s="50" t="n"/>
    </row>
    <row r="14994">
      <c r="T14994" s="50" t="n"/>
    </row>
    <row r="14995">
      <c r="T14995" s="50" t="n"/>
    </row>
    <row r="14996">
      <c r="T14996" s="50" t="n"/>
    </row>
    <row r="14997">
      <c r="T14997" s="50" t="n"/>
    </row>
    <row r="14998">
      <c r="T14998" s="50" t="n"/>
    </row>
    <row r="14999">
      <c r="T14999" s="50" t="n"/>
    </row>
    <row r="15000">
      <c r="T15000" s="50" t="n"/>
    </row>
    <row r="15001">
      <c r="T15001" s="50" t="n"/>
    </row>
    <row r="15002">
      <c r="T15002" s="50" t="n"/>
    </row>
    <row r="15003">
      <c r="T15003" s="50" t="n"/>
    </row>
    <row r="15004">
      <c r="T15004" s="50" t="n"/>
    </row>
    <row r="15005">
      <c r="T15005" s="50" t="n"/>
    </row>
    <row r="15006">
      <c r="T15006" s="50" t="n"/>
    </row>
    <row r="15007">
      <c r="T15007" s="50" t="n"/>
    </row>
    <row r="15008">
      <c r="T15008" s="50" t="n"/>
    </row>
    <row r="15009">
      <c r="T15009" s="50" t="n"/>
    </row>
    <row r="15010">
      <c r="T15010" s="50" t="n"/>
    </row>
    <row r="15011">
      <c r="T15011" s="50" t="n"/>
    </row>
    <row r="15012">
      <c r="T15012" s="50" t="n"/>
    </row>
    <row r="15013">
      <c r="T15013" s="50" t="n"/>
    </row>
    <row r="15014">
      <c r="T15014" s="50" t="n"/>
    </row>
    <row r="15015">
      <c r="T15015" s="50" t="n"/>
    </row>
    <row r="15016">
      <c r="T15016" s="50" t="n"/>
    </row>
    <row r="15017">
      <c r="T15017" s="50" t="n"/>
    </row>
    <row r="15018">
      <c r="T15018" s="50" t="n"/>
    </row>
    <row r="15019">
      <c r="T15019" s="50" t="n"/>
    </row>
    <row r="15020">
      <c r="T15020" s="50" t="n"/>
    </row>
    <row r="15021">
      <c r="T15021" s="50" t="n"/>
    </row>
    <row r="15022">
      <c r="T15022" s="50" t="n"/>
    </row>
    <row r="15023">
      <c r="T15023" s="50" t="n"/>
    </row>
    <row r="15024">
      <c r="T15024" s="50" t="n"/>
    </row>
    <row r="15025">
      <c r="T15025" s="50" t="n"/>
    </row>
    <row r="15026">
      <c r="T15026" s="50" t="n"/>
    </row>
    <row r="15027">
      <c r="T15027" s="50" t="n"/>
    </row>
    <row r="15028">
      <c r="T15028" s="50" t="n"/>
    </row>
    <row r="15029">
      <c r="T15029" s="50" t="n"/>
    </row>
    <row r="15030">
      <c r="T15030" s="50" t="n"/>
    </row>
    <row r="15031">
      <c r="T15031" s="50" t="n"/>
    </row>
    <row r="15032">
      <c r="T15032" s="50" t="n"/>
    </row>
    <row r="15033">
      <c r="T15033" s="50" t="n"/>
    </row>
    <row r="15034">
      <c r="T15034" s="50" t="n"/>
    </row>
    <row r="15035">
      <c r="T15035" s="50" t="n"/>
    </row>
    <row r="15036">
      <c r="T15036" s="50" t="n"/>
    </row>
    <row r="15037">
      <c r="T15037" s="50" t="n"/>
    </row>
    <row r="15038">
      <c r="T15038" s="50" t="n"/>
    </row>
    <row r="15039">
      <c r="T15039" s="50" t="n"/>
    </row>
    <row r="15040">
      <c r="T15040" s="50" t="n"/>
    </row>
    <row r="15041">
      <c r="T15041" s="50" t="n"/>
    </row>
    <row r="15042">
      <c r="T15042" s="50" t="n"/>
    </row>
    <row r="15043">
      <c r="T15043" s="50" t="n"/>
    </row>
    <row r="15044">
      <c r="T15044" s="50" t="n"/>
    </row>
    <row r="15045">
      <c r="T15045" s="50" t="n"/>
    </row>
    <row r="15046">
      <c r="T15046" s="50" t="n"/>
    </row>
    <row r="15047">
      <c r="T15047" s="50" t="n"/>
    </row>
    <row r="15048">
      <c r="T15048" s="50" t="n"/>
    </row>
    <row r="15049">
      <c r="T15049" s="50" t="n"/>
    </row>
    <row r="15050">
      <c r="T15050" s="50" t="n"/>
    </row>
    <row r="15051">
      <c r="T15051" s="50" t="n"/>
    </row>
    <row r="15052">
      <c r="T15052" s="50" t="n"/>
    </row>
    <row r="15053">
      <c r="T15053" s="50" t="n"/>
    </row>
    <row r="15054">
      <c r="T15054" s="50" t="n"/>
    </row>
    <row r="15055">
      <c r="T15055" s="50" t="n"/>
    </row>
    <row r="15056">
      <c r="T15056" s="50" t="n"/>
    </row>
    <row r="15057">
      <c r="T15057" s="50" t="n"/>
    </row>
    <row r="15058">
      <c r="T15058" s="50" t="n"/>
    </row>
    <row r="15059">
      <c r="T15059" s="50" t="n"/>
    </row>
    <row r="15060">
      <c r="T15060" s="50" t="n"/>
    </row>
    <row r="15061">
      <c r="T15061" s="50" t="n"/>
    </row>
    <row r="15062">
      <c r="T15062" s="50" t="n"/>
    </row>
    <row r="15063">
      <c r="T15063" s="50" t="n"/>
    </row>
    <row r="15064">
      <c r="T15064" s="50" t="n"/>
    </row>
    <row r="15065">
      <c r="T15065" s="50" t="n"/>
    </row>
    <row r="15066">
      <c r="T15066" s="50" t="n"/>
    </row>
    <row r="15067">
      <c r="T15067" s="50" t="n"/>
    </row>
    <row r="15068">
      <c r="T15068" s="50" t="n"/>
    </row>
    <row r="15069">
      <c r="T15069" s="50" t="n"/>
    </row>
    <row r="15070">
      <c r="T15070" s="50" t="n"/>
    </row>
    <row r="15071">
      <c r="T15071" s="50" t="n"/>
    </row>
    <row r="15072">
      <c r="T15072" s="50" t="n"/>
    </row>
    <row r="15073">
      <c r="T15073" s="50" t="n"/>
    </row>
    <row r="15074">
      <c r="T15074" s="50" t="n"/>
    </row>
    <row r="15075">
      <c r="T15075" s="50" t="n"/>
    </row>
    <row r="15076">
      <c r="T15076" s="50" t="n"/>
    </row>
    <row r="15077">
      <c r="T15077" s="50" t="n"/>
    </row>
    <row r="15078">
      <c r="T15078" s="50" t="n"/>
    </row>
    <row r="15079">
      <c r="T15079" s="50" t="n"/>
    </row>
    <row r="15080">
      <c r="T15080" s="50" t="n"/>
    </row>
    <row r="15081">
      <c r="T15081" s="50" t="n"/>
    </row>
    <row r="15082">
      <c r="T15082" s="50" t="n"/>
    </row>
    <row r="15083">
      <c r="T15083" s="50" t="n"/>
    </row>
    <row r="15084">
      <c r="T15084" s="50" t="n"/>
    </row>
    <row r="15085">
      <c r="T15085" s="50" t="n"/>
    </row>
    <row r="15086">
      <c r="T15086" s="50" t="n"/>
    </row>
    <row r="15087">
      <c r="T15087" s="50" t="n"/>
    </row>
    <row r="15088">
      <c r="T15088" s="50" t="n"/>
    </row>
    <row r="15089">
      <c r="T15089" s="50" t="n"/>
    </row>
    <row r="15090">
      <c r="T15090" s="50" t="n"/>
    </row>
    <row r="15091">
      <c r="T15091" s="50" t="n"/>
    </row>
    <row r="15092">
      <c r="T15092" s="50" t="n"/>
    </row>
    <row r="15093">
      <c r="T15093" s="50" t="n"/>
    </row>
    <row r="15094">
      <c r="T15094" s="50" t="n"/>
    </row>
    <row r="15095">
      <c r="T15095" s="50" t="n"/>
    </row>
    <row r="15096">
      <c r="T15096" s="50" t="n"/>
    </row>
    <row r="15097">
      <c r="T15097" s="50" t="n"/>
    </row>
    <row r="15098">
      <c r="T15098" s="50" t="n"/>
    </row>
    <row r="15099">
      <c r="T15099" s="50" t="n"/>
    </row>
    <row r="15100">
      <c r="T15100" s="50" t="n"/>
    </row>
    <row r="15101">
      <c r="T15101" s="50" t="n"/>
    </row>
    <row r="15102">
      <c r="T15102" s="50" t="n"/>
    </row>
    <row r="15103">
      <c r="T15103" s="50" t="n"/>
    </row>
    <row r="15104">
      <c r="T15104" s="50" t="n"/>
    </row>
    <row r="15105">
      <c r="T15105" s="50" t="n"/>
    </row>
    <row r="15106">
      <c r="T15106" s="50" t="n"/>
    </row>
    <row r="15107">
      <c r="T15107" s="50" t="n"/>
    </row>
    <row r="15108">
      <c r="T15108" s="50" t="n"/>
    </row>
    <row r="15109">
      <c r="T15109" s="50" t="n"/>
    </row>
    <row r="15110">
      <c r="T15110" s="50" t="n"/>
    </row>
    <row r="15111">
      <c r="T15111" s="50" t="n"/>
    </row>
    <row r="15112">
      <c r="T15112" s="50" t="n"/>
    </row>
    <row r="15113">
      <c r="T15113" s="50" t="n"/>
    </row>
    <row r="15114">
      <c r="T15114" s="50" t="n"/>
    </row>
    <row r="15115">
      <c r="T15115" s="50" t="n"/>
    </row>
    <row r="15116">
      <c r="T15116" s="50" t="n"/>
    </row>
    <row r="15117">
      <c r="T15117" s="50" t="n"/>
    </row>
    <row r="15118">
      <c r="T15118" s="50" t="n"/>
    </row>
    <row r="15119">
      <c r="T15119" s="50" t="n"/>
    </row>
    <row r="15120">
      <c r="T15120" s="50" t="n"/>
    </row>
    <row r="15121">
      <c r="T15121" s="50" t="n"/>
    </row>
    <row r="15122">
      <c r="T15122" s="50" t="n"/>
    </row>
    <row r="15123">
      <c r="T15123" s="50" t="n"/>
    </row>
    <row r="15124">
      <c r="T15124" s="50" t="n"/>
    </row>
    <row r="15125">
      <c r="T15125" s="50" t="n"/>
    </row>
    <row r="15126">
      <c r="T15126" s="50" t="n"/>
    </row>
    <row r="15127">
      <c r="T15127" s="50" t="n"/>
    </row>
    <row r="15128">
      <c r="T15128" s="50" t="n"/>
    </row>
    <row r="15129">
      <c r="T15129" s="50" t="n"/>
    </row>
    <row r="15130">
      <c r="T15130" s="50" t="n"/>
    </row>
    <row r="15131">
      <c r="T15131" s="50" t="n"/>
    </row>
    <row r="15132">
      <c r="T15132" s="50" t="n"/>
    </row>
    <row r="15133">
      <c r="T15133" s="50" t="n"/>
    </row>
    <row r="15134">
      <c r="T15134" s="50" t="n"/>
    </row>
    <row r="15135">
      <c r="T15135" s="50" t="n"/>
    </row>
    <row r="15136">
      <c r="T15136" s="50" t="n"/>
    </row>
    <row r="15137">
      <c r="T15137" s="50" t="n"/>
    </row>
    <row r="15138">
      <c r="T15138" s="50" t="n"/>
    </row>
    <row r="15139">
      <c r="T15139" s="50" t="n"/>
    </row>
    <row r="15140">
      <c r="T15140" s="50" t="n"/>
    </row>
    <row r="15141">
      <c r="T15141" s="50" t="n"/>
    </row>
    <row r="15142">
      <c r="T15142" s="50" t="n"/>
    </row>
    <row r="15143">
      <c r="T15143" s="50" t="n"/>
    </row>
    <row r="15144">
      <c r="T15144" s="50" t="n"/>
    </row>
    <row r="15145">
      <c r="T15145" s="50" t="n"/>
    </row>
    <row r="15146">
      <c r="T15146" s="50" t="n"/>
    </row>
    <row r="15147">
      <c r="T15147" s="50" t="n"/>
    </row>
    <row r="15148">
      <c r="T15148" s="50" t="n"/>
    </row>
    <row r="15149">
      <c r="T15149" s="50" t="n"/>
    </row>
    <row r="15150">
      <c r="T15150" s="50" t="n"/>
    </row>
    <row r="15151">
      <c r="T15151" s="50" t="n"/>
    </row>
    <row r="15152">
      <c r="T15152" s="50" t="n"/>
    </row>
    <row r="15153">
      <c r="T15153" s="50" t="n"/>
    </row>
    <row r="15154">
      <c r="T15154" s="50" t="n"/>
    </row>
    <row r="15155">
      <c r="T15155" s="50" t="n"/>
    </row>
    <row r="15156">
      <c r="T15156" s="50" t="n"/>
    </row>
    <row r="15157">
      <c r="T15157" s="50" t="n"/>
    </row>
    <row r="15158">
      <c r="T15158" s="50" t="n"/>
    </row>
    <row r="15159">
      <c r="T15159" s="50" t="n"/>
    </row>
    <row r="15160">
      <c r="T15160" s="50" t="n"/>
    </row>
    <row r="15161">
      <c r="T15161" s="50" t="n"/>
    </row>
    <row r="15162">
      <c r="T15162" s="50" t="n"/>
    </row>
    <row r="15163">
      <c r="T15163" s="50" t="n"/>
    </row>
    <row r="15164">
      <c r="T15164" s="50" t="n"/>
    </row>
    <row r="15165">
      <c r="T15165" s="50" t="n"/>
    </row>
    <row r="15166">
      <c r="T15166" s="50" t="n"/>
    </row>
    <row r="15167">
      <c r="T15167" s="50" t="n"/>
    </row>
    <row r="15168">
      <c r="T15168" s="50" t="n"/>
    </row>
    <row r="15169">
      <c r="T15169" s="50" t="n"/>
    </row>
    <row r="15170">
      <c r="T15170" s="50" t="n"/>
    </row>
    <row r="15171">
      <c r="T15171" s="50" t="n"/>
    </row>
    <row r="15172">
      <c r="T15172" s="50" t="n"/>
    </row>
    <row r="15173">
      <c r="T15173" s="50" t="n"/>
    </row>
    <row r="15174">
      <c r="T15174" s="50" t="n"/>
    </row>
    <row r="15175">
      <c r="T15175" s="50" t="n"/>
    </row>
    <row r="15176">
      <c r="T15176" s="50" t="n"/>
    </row>
    <row r="15177">
      <c r="T15177" s="50" t="n"/>
    </row>
    <row r="15178">
      <c r="T15178" s="50" t="n"/>
    </row>
    <row r="15179">
      <c r="T15179" s="50" t="n"/>
    </row>
    <row r="15180">
      <c r="T15180" s="50" t="n"/>
    </row>
    <row r="15181">
      <c r="T15181" s="50" t="n"/>
    </row>
    <row r="15182">
      <c r="T15182" s="50" t="n"/>
    </row>
    <row r="15183">
      <c r="T15183" s="50" t="n"/>
    </row>
    <row r="15184">
      <c r="T15184" s="50" t="n"/>
    </row>
    <row r="15185">
      <c r="T15185" s="50" t="n"/>
    </row>
    <row r="15186">
      <c r="T15186" s="50" t="n"/>
    </row>
    <row r="15187">
      <c r="T15187" s="50" t="n"/>
    </row>
    <row r="15188">
      <c r="T15188" s="50" t="n"/>
    </row>
    <row r="15189">
      <c r="T15189" s="50" t="n"/>
    </row>
    <row r="15190">
      <c r="T15190" s="50" t="n"/>
    </row>
    <row r="15191">
      <c r="T15191" s="50" t="n"/>
    </row>
    <row r="15192">
      <c r="T15192" s="50" t="n"/>
    </row>
    <row r="15193">
      <c r="T15193" s="50" t="n"/>
    </row>
    <row r="15194">
      <c r="T15194" s="50" t="n"/>
    </row>
    <row r="15195">
      <c r="T15195" s="50" t="n"/>
    </row>
    <row r="15196">
      <c r="T15196" s="50" t="n"/>
    </row>
    <row r="15197">
      <c r="T15197" s="50" t="n"/>
    </row>
    <row r="15198">
      <c r="T15198" s="50" t="n"/>
    </row>
    <row r="15199">
      <c r="T15199" s="50" t="n"/>
    </row>
    <row r="15200">
      <c r="T15200" s="50" t="n"/>
    </row>
    <row r="15201">
      <c r="T15201" s="50" t="n"/>
    </row>
    <row r="15202">
      <c r="T15202" s="50" t="n"/>
    </row>
    <row r="15203">
      <c r="T15203" s="50" t="n"/>
    </row>
    <row r="15204">
      <c r="T15204" s="50" t="n"/>
    </row>
    <row r="15205">
      <c r="T15205" s="50" t="n"/>
    </row>
    <row r="15206">
      <c r="T15206" s="50" t="n"/>
    </row>
    <row r="15207">
      <c r="T15207" s="50" t="n"/>
    </row>
    <row r="15208">
      <c r="T15208" s="50" t="n"/>
    </row>
    <row r="15209">
      <c r="T15209" s="50" t="n"/>
    </row>
    <row r="15210">
      <c r="T15210" s="50" t="n"/>
    </row>
    <row r="15211">
      <c r="T15211" s="50" t="n"/>
    </row>
    <row r="15212">
      <c r="T15212" s="50" t="n"/>
    </row>
    <row r="15213">
      <c r="T15213" s="50" t="n"/>
    </row>
    <row r="15214">
      <c r="T15214" s="50" t="n"/>
    </row>
    <row r="15215">
      <c r="T15215" s="50" t="n"/>
    </row>
    <row r="15216">
      <c r="T15216" s="50" t="n"/>
    </row>
    <row r="15217">
      <c r="T15217" s="50" t="n"/>
    </row>
    <row r="15218">
      <c r="T15218" s="50" t="n"/>
    </row>
    <row r="15219">
      <c r="T15219" s="50" t="n"/>
    </row>
    <row r="15220">
      <c r="T15220" s="50" t="n"/>
    </row>
    <row r="15221">
      <c r="T15221" s="50" t="n"/>
    </row>
    <row r="15222">
      <c r="T15222" s="50" t="n"/>
    </row>
    <row r="15223">
      <c r="T15223" s="50" t="n"/>
    </row>
    <row r="15224">
      <c r="T15224" s="50" t="n"/>
    </row>
    <row r="15225">
      <c r="T15225" s="50" t="n"/>
    </row>
    <row r="15226">
      <c r="T15226" s="50" t="n"/>
    </row>
    <row r="15227">
      <c r="T15227" s="50" t="n"/>
    </row>
    <row r="15228">
      <c r="T15228" s="50" t="n"/>
    </row>
    <row r="15229">
      <c r="T15229" s="50" t="n"/>
    </row>
    <row r="15230">
      <c r="T15230" s="50" t="n"/>
    </row>
    <row r="15231">
      <c r="T15231" s="50" t="n"/>
    </row>
    <row r="15232">
      <c r="T15232" s="50" t="n"/>
    </row>
    <row r="15233">
      <c r="T15233" s="50" t="n"/>
    </row>
    <row r="15234">
      <c r="T15234" s="50" t="n"/>
    </row>
    <row r="15235">
      <c r="T15235" s="50" t="n"/>
    </row>
    <row r="15236">
      <c r="T15236" s="50" t="n"/>
    </row>
    <row r="15237">
      <c r="T15237" s="50" t="n"/>
    </row>
    <row r="15238">
      <c r="T15238" s="50" t="n"/>
    </row>
    <row r="15239">
      <c r="T15239" s="50" t="n"/>
    </row>
    <row r="15240">
      <c r="T15240" s="50" t="n"/>
    </row>
    <row r="15241">
      <c r="T15241" s="50" t="n"/>
    </row>
    <row r="15242">
      <c r="T15242" s="50" t="n"/>
    </row>
    <row r="15243">
      <c r="T15243" s="50" t="n"/>
    </row>
    <row r="15244">
      <c r="T15244" s="50" t="n"/>
    </row>
    <row r="15245">
      <c r="T15245" s="50" t="n"/>
    </row>
    <row r="15246">
      <c r="T15246" s="50" t="n"/>
    </row>
    <row r="15247">
      <c r="T15247" s="50" t="n"/>
    </row>
    <row r="15248">
      <c r="T15248" s="50" t="n"/>
    </row>
    <row r="15249">
      <c r="T15249" s="50" t="n"/>
    </row>
    <row r="15250">
      <c r="T15250" s="50" t="n"/>
    </row>
    <row r="15251">
      <c r="T15251" s="50" t="n"/>
    </row>
    <row r="15252">
      <c r="T15252" s="50" t="n"/>
    </row>
    <row r="15253">
      <c r="T15253" s="50" t="n"/>
    </row>
    <row r="15254">
      <c r="T15254" s="50" t="n"/>
    </row>
    <row r="15255">
      <c r="T15255" s="50" t="n"/>
    </row>
    <row r="15256">
      <c r="T15256" s="50" t="n"/>
    </row>
    <row r="15257">
      <c r="T15257" s="50" t="n"/>
    </row>
    <row r="15258">
      <c r="T15258" s="50" t="n"/>
    </row>
    <row r="15259">
      <c r="T15259" s="50" t="n"/>
    </row>
    <row r="15260">
      <c r="T15260" s="50" t="n"/>
    </row>
    <row r="15261">
      <c r="T15261" s="50" t="n"/>
    </row>
    <row r="15262">
      <c r="T15262" s="50" t="n"/>
    </row>
    <row r="15263">
      <c r="T15263" s="50" t="n"/>
    </row>
    <row r="15264">
      <c r="T15264" s="50" t="n"/>
    </row>
    <row r="15265">
      <c r="T15265" s="50" t="n"/>
    </row>
    <row r="15266">
      <c r="T15266" s="50" t="n"/>
    </row>
    <row r="15267">
      <c r="T15267" s="50" t="n"/>
    </row>
    <row r="15268">
      <c r="T15268" s="50" t="n"/>
    </row>
    <row r="15269">
      <c r="T15269" s="50" t="n"/>
    </row>
    <row r="15270">
      <c r="T15270" s="50" t="n"/>
    </row>
    <row r="15271">
      <c r="T15271" s="50" t="n"/>
    </row>
    <row r="15272">
      <c r="T15272" s="50" t="n"/>
    </row>
    <row r="15273">
      <c r="T15273" s="50" t="n"/>
    </row>
    <row r="15274">
      <c r="T15274" s="50" t="n"/>
    </row>
    <row r="15275">
      <c r="T15275" s="50" t="n"/>
    </row>
    <row r="15276">
      <c r="T15276" s="50" t="n"/>
    </row>
    <row r="15277">
      <c r="T15277" s="50" t="n"/>
    </row>
    <row r="15278">
      <c r="T15278" s="50" t="n"/>
    </row>
    <row r="15279">
      <c r="T15279" s="50" t="n"/>
    </row>
    <row r="15280">
      <c r="T15280" s="50" t="n"/>
    </row>
    <row r="15281">
      <c r="T15281" s="50" t="n"/>
    </row>
    <row r="15282">
      <c r="T15282" s="50" t="n"/>
    </row>
    <row r="15283">
      <c r="T15283" s="50" t="n"/>
    </row>
    <row r="15284">
      <c r="T15284" s="50" t="n"/>
    </row>
    <row r="15285">
      <c r="T15285" s="50" t="n"/>
    </row>
    <row r="15286">
      <c r="T15286" s="50" t="n"/>
    </row>
    <row r="15287">
      <c r="T15287" s="50" t="n"/>
    </row>
    <row r="15288">
      <c r="T15288" s="50" t="n"/>
    </row>
    <row r="15289">
      <c r="T15289" s="50" t="n"/>
    </row>
    <row r="15290">
      <c r="T15290" s="50" t="n"/>
    </row>
    <row r="15291">
      <c r="T15291" s="50" t="n"/>
    </row>
    <row r="15292">
      <c r="T15292" s="50" t="n"/>
    </row>
    <row r="15293">
      <c r="T15293" s="50" t="n"/>
    </row>
    <row r="15294">
      <c r="T15294" s="50" t="n"/>
    </row>
    <row r="15295">
      <c r="T15295" s="50" t="n"/>
    </row>
    <row r="15296">
      <c r="T15296" s="50" t="n"/>
    </row>
    <row r="15297">
      <c r="T15297" s="50" t="n"/>
    </row>
    <row r="15298">
      <c r="T15298" s="50" t="n"/>
    </row>
    <row r="15299">
      <c r="T15299" s="50" t="n"/>
    </row>
    <row r="15300">
      <c r="T15300" s="50" t="n"/>
    </row>
    <row r="15301">
      <c r="T15301" s="50" t="n"/>
    </row>
    <row r="15302">
      <c r="T15302" s="50" t="n"/>
    </row>
    <row r="15303">
      <c r="T15303" s="50" t="n"/>
    </row>
    <row r="15304">
      <c r="T15304" s="50" t="n"/>
    </row>
    <row r="15305">
      <c r="T15305" s="50" t="n"/>
    </row>
    <row r="15306">
      <c r="T15306" s="50" t="n"/>
    </row>
    <row r="15307">
      <c r="T15307" s="50" t="n"/>
    </row>
    <row r="15308">
      <c r="T15308" s="50" t="n"/>
    </row>
    <row r="15309">
      <c r="T15309" s="50" t="n"/>
    </row>
    <row r="15310">
      <c r="T15310" s="50" t="n"/>
    </row>
    <row r="15311">
      <c r="T15311" s="50" t="n"/>
    </row>
    <row r="15312">
      <c r="T15312" s="50" t="n"/>
    </row>
    <row r="15313">
      <c r="T15313" s="50" t="n"/>
    </row>
    <row r="15314">
      <c r="T15314" s="50" t="n"/>
    </row>
    <row r="15315">
      <c r="T15315" s="50" t="n"/>
    </row>
    <row r="15316">
      <c r="T15316" s="50" t="n"/>
    </row>
    <row r="15317">
      <c r="T15317" s="50" t="n"/>
    </row>
    <row r="15318">
      <c r="T15318" s="50" t="n"/>
    </row>
    <row r="15319">
      <c r="T15319" s="50" t="n"/>
    </row>
    <row r="15320">
      <c r="T15320" s="50" t="n"/>
    </row>
    <row r="15321">
      <c r="T15321" s="50" t="n"/>
    </row>
    <row r="15322">
      <c r="T15322" s="50" t="n"/>
    </row>
    <row r="15323">
      <c r="T15323" s="50" t="n"/>
    </row>
    <row r="15324">
      <c r="T15324" s="50" t="n"/>
    </row>
    <row r="15325">
      <c r="T15325" s="50" t="n"/>
    </row>
    <row r="15326">
      <c r="T15326" s="50" t="n"/>
    </row>
    <row r="15327">
      <c r="T15327" s="50" t="n"/>
    </row>
    <row r="15328">
      <c r="T15328" s="50" t="n"/>
    </row>
    <row r="15329">
      <c r="T15329" s="50" t="n"/>
    </row>
    <row r="15330">
      <c r="T15330" s="50" t="n"/>
    </row>
    <row r="15331">
      <c r="T15331" s="50" t="n"/>
    </row>
    <row r="15332">
      <c r="T15332" s="50" t="n"/>
    </row>
    <row r="15333">
      <c r="T15333" s="50" t="n"/>
    </row>
    <row r="15334">
      <c r="T15334" s="50" t="n"/>
    </row>
    <row r="15335">
      <c r="T15335" s="50" t="n"/>
    </row>
    <row r="15336">
      <c r="T15336" s="50" t="n"/>
    </row>
    <row r="15337">
      <c r="T15337" s="50" t="n"/>
    </row>
    <row r="15338">
      <c r="T15338" s="50" t="n"/>
    </row>
    <row r="15339">
      <c r="T15339" s="50" t="n"/>
    </row>
    <row r="15340">
      <c r="T15340" s="50" t="n"/>
    </row>
    <row r="15341">
      <c r="T15341" s="50" t="n"/>
    </row>
    <row r="15342">
      <c r="T15342" s="50" t="n"/>
    </row>
    <row r="15343">
      <c r="T15343" s="50" t="n"/>
    </row>
    <row r="15344">
      <c r="T15344" s="50" t="n"/>
    </row>
    <row r="15345">
      <c r="T15345" s="50" t="n"/>
    </row>
    <row r="15346">
      <c r="T15346" s="50" t="n"/>
    </row>
    <row r="15347">
      <c r="T15347" s="50" t="n"/>
    </row>
    <row r="15348">
      <c r="T15348" s="50" t="n"/>
    </row>
    <row r="15349">
      <c r="T15349" s="50" t="n"/>
    </row>
    <row r="15350">
      <c r="T15350" s="50" t="n"/>
    </row>
    <row r="15351">
      <c r="T15351" s="50" t="n"/>
    </row>
    <row r="15352">
      <c r="T15352" s="50" t="n"/>
    </row>
    <row r="15353">
      <c r="T15353" s="50" t="n"/>
    </row>
    <row r="15354">
      <c r="T15354" s="50" t="n"/>
    </row>
    <row r="15355">
      <c r="T15355" s="50" t="n"/>
    </row>
    <row r="15356">
      <c r="T15356" s="50" t="n"/>
    </row>
    <row r="15357">
      <c r="T15357" s="50" t="n"/>
    </row>
    <row r="15358">
      <c r="T15358" s="50" t="n"/>
    </row>
    <row r="15359">
      <c r="T15359" s="50" t="n"/>
    </row>
    <row r="15360">
      <c r="T15360" s="50" t="n"/>
    </row>
    <row r="15361">
      <c r="T15361" s="50" t="n"/>
    </row>
    <row r="15362">
      <c r="T15362" s="50" t="n"/>
    </row>
    <row r="15363">
      <c r="T15363" s="50" t="n"/>
    </row>
    <row r="15364">
      <c r="T15364" s="50" t="n"/>
    </row>
    <row r="15365">
      <c r="T15365" s="50" t="n"/>
    </row>
    <row r="15366">
      <c r="T15366" s="50" t="n"/>
    </row>
    <row r="15367">
      <c r="T15367" s="50" t="n"/>
    </row>
    <row r="15368">
      <c r="T15368" s="50" t="n"/>
    </row>
    <row r="15369">
      <c r="T15369" s="50" t="n"/>
    </row>
    <row r="15370">
      <c r="T15370" s="50" t="n"/>
    </row>
    <row r="15371">
      <c r="T15371" s="50" t="n"/>
    </row>
    <row r="15372">
      <c r="T15372" s="50" t="n"/>
    </row>
    <row r="15373">
      <c r="T15373" s="50" t="n"/>
    </row>
    <row r="15374">
      <c r="T15374" s="50" t="n"/>
    </row>
    <row r="15375">
      <c r="T15375" s="50" t="n"/>
    </row>
    <row r="15376">
      <c r="T15376" s="50" t="n"/>
    </row>
    <row r="15377">
      <c r="T15377" s="50" t="n"/>
    </row>
    <row r="15378">
      <c r="T15378" s="50" t="n"/>
    </row>
    <row r="15379">
      <c r="T15379" s="50" t="n"/>
    </row>
    <row r="15380">
      <c r="T15380" s="50" t="n"/>
    </row>
    <row r="15381">
      <c r="T15381" s="50" t="n"/>
    </row>
    <row r="15382">
      <c r="T15382" s="50" t="n"/>
    </row>
    <row r="15383">
      <c r="T15383" s="50" t="n"/>
    </row>
    <row r="15384">
      <c r="T15384" s="50" t="n"/>
    </row>
    <row r="15385">
      <c r="T15385" s="50" t="n"/>
    </row>
    <row r="15386">
      <c r="T15386" s="50" t="n"/>
    </row>
    <row r="15387">
      <c r="T15387" s="50" t="n"/>
    </row>
    <row r="15388">
      <c r="T15388" s="50" t="n"/>
    </row>
    <row r="15389">
      <c r="T15389" s="50" t="n"/>
    </row>
    <row r="15390">
      <c r="T15390" s="50" t="n"/>
    </row>
    <row r="15391">
      <c r="T15391" s="50" t="n"/>
    </row>
    <row r="15392">
      <c r="T15392" s="50" t="n"/>
    </row>
    <row r="15393">
      <c r="T15393" s="50" t="n"/>
    </row>
    <row r="15394">
      <c r="T15394" s="50" t="n"/>
    </row>
    <row r="15395">
      <c r="T15395" s="50" t="n"/>
    </row>
    <row r="15396">
      <c r="T15396" s="50" t="n"/>
    </row>
    <row r="15397">
      <c r="T15397" s="50" t="n"/>
    </row>
    <row r="15398">
      <c r="T15398" s="50" t="n"/>
    </row>
    <row r="15399">
      <c r="T15399" s="50" t="n"/>
    </row>
    <row r="15400">
      <c r="T15400" s="50" t="n"/>
    </row>
    <row r="15401">
      <c r="T15401" s="50" t="n"/>
    </row>
    <row r="15402">
      <c r="T15402" s="50" t="n"/>
    </row>
    <row r="15403">
      <c r="T15403" s="50" t="n"/>
    </row>
    <row r="15404">
      <c r="T15404" s="50" t="n"/>
    </row>
    <row r="15405">
      <c r="T15405" s="50" t="n"/>
    </row>
    <row r="15406">
      <c r="T15406" s="50" t="n"/>
    </row>
    <row r="15407">
      <c r="T15407" s="50" t="n"/>
    </row>
    <row r="15408">
      <c r="T15408" s="50" t="n"/>
    </row>
    <row r="15409">
      <c r="T15409" s="50" t="n"/>
    </row>
    <row r="15410">
      <c r="T15410" s="50" t="n"/>
    </row>
    <row r="15411">
      <c r="T15411" s="50" t="n"/>
    </row>
    <row r="15412">
      <c r="T15412" s="50" t="n"/>
    </row>
    <row r="15413">
      <c r="T15413" s="50" t="n"/>
    </row>
    <row r="15414">
      <c r="T15414" s="50" t="n"/>
    </row>
    <row r="15415">
      <c r="T15415" s="50" t="n"/>
    </row>
    <row r="15416">
      <c r="T15416" s="50" t="n"/>
    </row>
    <row r="15417">
      <c r="T15417" s="50" t="n"/>
    </row>
    <row r="15418">
      <c r="T15418" s="50" t="n"/>
    </row>
    <row r="15419">
      <c r="T15419" s="50" t="n"/>
    </row>
    <row r="15420">
      <c r="T15420" s="50" t="n"/>
    </row>
    <row r="15421">
      <c r="T15421" s="50" t="n"/>
    </row>
    <row r="15422">
      <c r="T15422" s="50" t="n"/>
    </row>
    <row r="15423">
      <c r="T15423" s="50" t="n"/>
    </row>
    <row r="15424">
      <c r="T15424" s="50" t="n"/>
    </row>
    <row r="15425">
      <c r="T15425" s="50" t="n"/>
    </row>
    <row r="15426">
      <c r="T15426" s="50" t="n"/>
    </row>
    <row r="15427">
      <c r="T15427" s="50" t="n"/>
    </row>
    <row r="15428">
      <c r="T15428" s="50" t="n"/>
    </row>
    <row r="15429">
      <c r="T15429" s="50" t="n"/>
    </row>
    <row r="15430">
      <c r="T15430" s="50" t="n"/>
    </row>
    <row r="15431">
      <c r="T15431" s="50" t="n"/>
    </row>
    <row r="15432">
      <c r="T15432" s="50" t="n"/>
    </row>
    <row r="15433">
      <c r="T15433" s="50" t="n"/>
    </row>
    <row r="15434">
      <c r="T15434" s="50" t="n"/>
    </row>
    <row r="15435">
      <c r="T15435" s="50" t="n"/>
    </row>
    <row r="15436">
      <c r="T15436" s="50" t="n"/>
    </row>
    <row r="15437">
      <c r="T15437" s="50" t="n"/>
    </row>
    <row r="15438">
      <c r="T15438" s="50" t="n"/>
    </row>
    <row r="15439">
      <c r="T15439" s="50" t="n"/>
    </row>
    <row r="15440">
      <c r="T15440" s="50" t="n"/>
    </row>
    <row r="15441">
      <c r="T15441" s="50" t="n"/>
    </row>
    <row r="15442">
      <c r="T15442" s="50" t="n"/>
    </row>
    <row r="15443">
      <c r="T15443" s="50" t="n"/>
    </row>
    <row r="15444">
      <c r="T15444" s="50" t="n"/>
    </row>
    <row r="15445">
      <c r="T15445" s="50" t="n"/>
    </row>
    <row r="15446">
      <c r="T15446" s="50" t="n"/>
    </row>
    <row r="15447">
      <c r="T15447" s="50" t="n"/>
    </row>
    <row r="15448">
      <c r="T15448" s="50" t="n"/>
    </row>
    <row r="15449">
      <c r="T15449" s="50" t="n"/>
    </row>
    <row r="15450">
      <c r="T15450" s="50" t="n"/>
    </row>
    <row r="15451">
      <c r="T15451" s="50" t="n"/>
    </row>
    <row r="15452">
      <c r="T15452" s="50" t="n"/>
    </row>
    <row r="15453">
      <c r="T15453" s="50" t="n"/>
    </row>
    <row r="15454">
      <c r="T15454" s="50" t="n"/>
    </row>
    <row r="15455">
      <c r="T15455" s="50" t="n"/>
    </row>
    <row r="15456">
      <c r="T15456" s="50" t="n"/>
    </row>
    <row r="15457">
      <c r="T15457" s="50" t="n"/>
    </row>
    <row r="15458">
      <c r="T15458" s="50" t="n"/>
    </row>
    <row r="15459">
      <c r="T15459" s="50" t="n"/>
    </row>
    <row r="15460">
      <c r="T15460" s="50" t="n"/>
    </row>
    <row r="15461">
      <c r="T15461" s="50" t="n"/>
    </row>
    <row r="15462">
      <c r="T15462" s="50" t="n"/>
    </row>
    <row r="15463">
      <c r="T15463" s="50" t="n"/>
    </row>
    <row r="15464">
      <c r="T15464" s="50" t="n"/>
    </row>
    <row r="15465">
      <c r="T15465" s="50" t="n"/>
    </row>
    <row r="15466">
      <c r="T15466" s="50" t="n"/>
    </row>
    <row r="15467">
      <c r="T15467" s="50" t="n"/>
    </row>
    <row r="15468">
      <c r="T15468" s="50" t="n"/>
    </row>
    <row r="15469">
      <c r="T15469" s="50" t="n"/>
    </row>
    <row r="15470">
      <c r="T15470" s="50" t="n"/>
    </row>
    <row r="15471">
      <c r="T15471" s="50" t="n"/>
    </row>
    <row r="15472">
      <c r="T15472" s="50" t="n"/>
    </row>
    <row r="15473">
      <c r="T15473" s="50" t="n"/>
    </row>
    <row r="15474">
      <c r="T15474" s="50" t="n"/>
    </row>
    <row r="15475">
      <c r="T15475" s="50" t="n"/>
    </row>
    <row r="15476">
      <c r="T15476" s="50" t="n"/>
    </row>
    <row r="15477">
      <c r="T15477" s="50" t="n"/>
    </row>
    <row r="15478">
      <c r="T15478" s="50" t="n"/>
    </row>
    <row r="15479">
      <c r="T15479" s="50" t="n"/>
    </row>
    <row r="15480">
      <c r="T15480" s="50" t="n"/>
    </row>
    <row r="15481">
      <c r="T15481" s="50" t="n"/>
    </row>
    <row r="15482">
      <c r="T15482" s="50" t="n"/>
    </row>
    <row r="15483">
      <c r="T15483" s="50" t="n"/>
    </row>
    <row r="15484">
      <c r="T15484" s="50" t="n"/>
    </row>
    <row r="15485">
      <c r="T15485" s="50" t="n"/>
    </row>
    <row r="15486">
      <c r="T15486" s="50" t="n"/>
    </row>
    <row r="15487">
      <c r="T15487" s="50" t="n"/>
    </row>
    <row r="15488">
      <c r="T15488" s="50" t="n"/>
    </row>
    <row r="15489">
      <c r="T15489" s="50" t="n"/>
    </row>
    <row r="15490">
      <c r="T15490" s="50" t="n"/>
    </row>
    <row r="15491">
      <c r="T15491" s="50" t="n"/>
    </row>
    <row r="15492">
      <c r="T15492" s="50" t="n"/>
    </row>
    <row r="15493">
      <c r="T15493" s="50" t="n"/>
    </row>
    <row r="15494">
      <c r="T15494" s="50" t="n"/>
    </row>
    <row r="15495">
      <c r="T15495" s="50" t="n"/>
    </row>
    <row r="15496">
      <c r="T15496" s="50" t="n"/>
    </row>
    <row r="15497">
      <c r="T15497" s="50" t="n"/>
    </row>
    <row r="15498">
      <c r="T15498" s="50" t="n"/>
    </row>
    <row r="15499">
      <c r="T15499" s="50" t="n"/>
    </row>
    <row r="15500">
      <c r="T15500" s="50" t="n"/>
    </row>
    <row r="15501">
      <c r="T15501" s="50" t="n"/>
    </row>
    <row r="15502">
      <c r="T15502" s="50" t="n"/>
    </row>
    <row r="15503">
      <c r="T15503" s="50" t="n"/>
    </row>
    <row r="15504">
      <c r="T15504" s="50" t="n"/>
    </row>
    <row r="15505">
      <c r="T15505" s="50" t="n"/>
    </row>
    <row r="15506">
      <c r="T15506" s="50" t="n"/>
    </row>
    <row r="15507">
      <c r="T15507" s="50" t="n"/>
    </row>
    <row r="15508">
      <c r="T15508" s="50" t="n"/>
    </row>
    <row r="15509">
      <c r="T15509" s="50" t="n"/>
    </row>
    <row r="15510">
      <c r="T15510" s="50" t="n"/>
    </row>
    <row r="15511">
      <c r="T15511" s="50" t="n"/>
    </row>
    <row r="15512">
      <c r="T15512" s="50" t="n"/>
    </row>
    <row r="15513">
      <c r="T15513" s="50" t="n"/>
    </row>
    <row r="15514">
      <c r="T15514" s="50" t="n"/>
    </row>
    <row r="15515">
      <c r="T15515" s="50" t="n"/>
    </row>
    <row r="15516">
      <c r="T15516" s="50" t="n"/>
    </row>
    <row r="15517">
      <c r="T15517" s="50" t="n"/>
    </row>
    <row r="15518">
      <c r="T15518" s="50" t="n"/>
    </row>
    <row r="15519">
      <c r="T15519" s="50" t="n"/>
    </row>
    <row r="15520">
      <c r="T15520" s="50" t="n"/>
    </row>
    <row r="15521">
      <c r="T15521" s="50" t="n"/>
    </row>
    <row r="15522">
      <c r="T15522" s="50" t="n"/>
    </row>
    <row r="15523">
      <c r="T15523" s="50" t="n"/>
    </row>
    <row r="15524">
      <c r="T15524" s="50" t="n"/>
    </row>
    <row r="15525">
      <c r="T15525" s="50" t="n"/>
    </row>
    <row r="15526">
      <c r="T15526" s="50" t="n"/>
    </row>
    <row r="15527">
      <c r="T15527" s="50" t="n"/>
    </row>
    <row r="15528">
      <c r="T15528" s="50" t="n"/>
    </row>
    <row r="15529">
      <c r="T15529" s="50" t="n"/>
    </row>
    <row r="15530">
      <c r="T15530" s="50" t="n"/>
    </row>
    <row r="15531">
      <c r="T15531" s="50" t="n"/>
    </row>
    <row r="15532">
      <c r="T15532" s="50" t="n"/>
    </row>
    <row r="15533">
      <c r="T15533" s="50" t="n"/>
    </row>
    <row r="15534">
      <c r="T15534" s="50" t="n"/>
    </row>
    <row r="15535">
      <c r="T15535" s="50" t="n"/>
    </row>
    <row r="15536">
      <c r="T15536" s="50" t="n"/>
    </row>
    <row r="15537">
      <c r="T15537" s="50" t="n"/>
    </row>
    <row r="15538">
      <c r="T15538" s="50" t="n"/>
    </row>
    <row r="15539">
      <c r="T15539" s="50" t="n"/>
    </row>
    <row r="15540">
      <c r="T15540" s="50" t="n"/>
    </row>
    <row r="15541">
      <c r="T15541" s="50" t="n"/>
    </row>
    <row r="15542">
      <c r="T15542" s="50" t="n"/>
    </row>
    <row r="15543">
      <c r="T15543" s="50" t="n"/>
    </row>
    <row r="15544">
      <c r="T15544" s="50" t="n"/>
    </row>
    <row r="15545">
      <c r="T15545" s="50" t="n"/>
    </row>
    <row r="15546">
      <c r="T15546" s="50" t="n"/>
    </row>
    <row r="15547">
      <c r="T15547" s="50" t="n"/>
    </row>
    <row r="15548">
      <c r="T15548" s="50" t="n"/>
    </row>
    <row r="15549">
      <c r="T15549" s="50" t="n"/>
    </row>
    <row r="15550">
      <c r="T15550" s="50" t="n"/>
    </row>
    <row r="15551">
      <c r="T15551" s="50" t="n"/>
    </row>
    <row r="15552">
      <c r="T15552" s="50" t="n"/>
    </row>
    <row r="15553">
      <c r="T15553" s="50" t="n"/>
    </row>
    <row r="15554">
      <c r="T15554" s="50" t="n"/>
    </row>
    <row r="15555">
      <c r="T15555" s="50" t="n"/>
    </row>
    <row r="15556">
      <c r="T15556" s="50" t="n"/>
    </row>
    <row r="15557">
      <c r="T15557" s="50" t="n"/>
    </row>
    <row r="15558">
      <c r="T15558" s="50" t="n"/>
    </row>
    <row r="15559">
      <c r="T15559" s="50" t="n"/>
    </row>
    <row r="15560">
      <c r="T15560" s="50" t="n"/>
    </row>
    <row r="15561">
      <c r="T15561" s="50" t="n"/>
    </row>
    <row r="15562">
      <c r="T15562" s="50" t="n"/>
    </row>
    <row r="15563">
      <c r="T15563" s="50" t="n"/>
    </row>
    <row r="15564">
      <c r="T15564" s="50" t="n"/>
    </row>
    <row r="15565">
      <c r="T15565" s="50" t="n"/>
    </row>
    <row r="15566">
      <c r="T15566" s="50" t="n"/>
    </row>
    <row r="15567">
      <c r="T15567" s="50" t="n"/>
    </row>
    <row r="15568">
      <c r="T15568" s="50" t="n"/>
    </row>
    <row r="15569">
      <c r="T15569" s="50" t="n"/>
    </row>
    <row r="15570">
      <c r="T15570" s="50" t="n"/>
    </row>
    <row r="15571">
      <c r="T15571" s="50" t="n"/>
    </row>
    <row r="15572">
      <c r="T15572" s="50" t="n"/>
    </row>
    <row r="15573">
      <c r="T15573" s="50" t="n"/>
    </row>
    <row r="15574">
      <c r="T15574" s="50" t="n"/>
    </row>
    <row r="15575">
      <c r="T15575" s="50" t="n"/>
    </row>
    <row r="15576">
      <c r="T15576" s="50" t="n"/>
    </row>
    <row r="15577">
      <c r="T15577" s="50" t="n"/>
    </row>
    <row r="15578">
      <c r="T15578" s="50" t="n"/>
    </row>
    <row r="15579">
      <c r="T15579" s="50" t="n"/>
    </row>
    <row r="15580">
      <c r="T15580" s="50" t="n"/>
    </row>
    <row r="15581">
      <c r="T15581" s="50" t="n"/>
    </row>
    <row r="15582">
      <c r="T15582" s="50" t="n"/>
    </row>
    <row r="15583">
      <c r="T15583" s="50" t="n"/>
    </row>
    <row r="15584">
      <c r="T15584" s="50" t="n"/>
    </row>
    <row r="15585">
      <c r="T15585" s="50" t="n"/>
    </row>
    <row r="15586">
      <c r="T15586" s="50" t="n"/>
    </row>
    <row r="15587">
      <c r="T15587" s="50" t="n"/>
    </row>
    <row r="15588">
      <c r="T15588" s="50" t="n"/>
    </row>
    <row r="15589">
      <c r="T15589" s="50" t="n"/>
    </row>
    <row r="15590">
      <c r="T15590" s="50" t="n"/>
    </row>
    <row r="15591">
      <c r="T15591" s="50" t="n"/>
    </row>
    <row r="15592">
      <c r="T15592" s="50" t="n"/>
    </row>
    <row r="15593">
      <c r="T15593" s="50" t="n"/>
    </row>
    <row r="15594">
      <c r="T15594" s="50" t="n"/>
    </row>
    <row r="15595">
      <c r="T15595" s="50" t="n"/>
    </row>
    <row r="15596">
      <c r="T15596" s="50" t="n"/>
    </row>
    <row r="15597">
      <c r="T15597" s="50" t="n"/>
    </row>
    <row r="15598">
      <c r="T15598" s="50" t="n"/>
    </row>
    <row r="15599">
      <c r="T15599" s="50" t="n"/>
    </row>
    <row r="15600">
      <c r="T15600" s="50" t="n"/>
    </row>
    <row r="15601">
      <c r="T15601" s="50" t="n"/>
    </row>
    <row r="15602">
      <c r="T15602" s="50" t="n"/>
    </row>
    <row r="15603">
      <c r="T15603" s="50" t="n"/>
    </row>
    <row r="15604">
      <c r="T15604" s="50" t="n"/>
    </row>
    <row r="15605">
      <c r="T15605" s="50" t="n"/>
    </row>
    <row r="15606">
      <c r="T15606" s="50" t="n"/>
    </row>
    <row r="15607">
      <c r="T15607" s="50" t="n"/>
    </row>
    <row r="15608">
      <c r="T15608" s="50" t="n"/>
    </row>
    <row r="15609">
      <c r="T15609" s="50" t="n"/>
    </row>
    <row r="15610">
      <c r="T15610" s="50" t="n"/>
    </row>
    <row r="15611">
      <c r="T15611" s="50" t="n"/>
    </row>
    <row r="15612">
      <c r="T15612" s="50" t="n"/>
    </row>
    <row r="15613">
      <c r="T15613" s="50" t="n"/>
    </row>
    <row r="15614">
      <c r="T15614" s="50" t="n"/>
    </row>
    <row r="15615">
      <c r="T15615" s="50" t="n"/>
    </row>
    <row r="15616">
      <c r="T15616" s="50" t="n"/>
    </row>
    <row r="15617">
      <c r="T15617" s="50" t="n"/>
    </row>
    <row r="15618">
      <c r="T15618" s="50" t="n"/>
    </row>
    <row r="15619">
      <c r="T15619" s="50" t="n"/>
    </row>
    <row r="15620">
      <c r="T15620" s="50" t="n"/>
    </row>
    <row r="15621">
      <c r="T15621" s="50" t="n"/>
    </row>
    <row r="15622">
      <c r="T15622" s="50" t="n"/>
    </row>
    <row r="15623">
      <c r="T15623" s="50" t="n"/>
    </row>
    <row r="15624">
      <c r="T15624" s="50" t="n"/>
    </row>
    <row r="15625">
      <c r="T15625" s="50" t="n"/>
    </row>
    <row r="15626">
      <c r="T15626" s="50" t="n"/>
    </row>
    <row r="15627">
      <c r="T15627" s="50" t="n"/>
    </row>
    <row r="15628">
      <c r="T15628" s="50" t="n"/>
    </row>
    <row r="15629">
      <c r="T15629" s="50" t="n"/>
    </row>
    <row r="15630">
      <c r="T15630" s="50" t="n"/>
    </row>
    <row r="15631">
      <c r="T15631" s="50" t="n"/>
    </row>
    <row r="15632">
      <c r="T15632" s="50" t="n"/>
    </row>
    <row r="15633">
      <c r="T15633" s="50" t="n"/>
    </row>
    <row r="15634">
      <c r="T15634" s="50" t="n"/>
    </row>
    <row r="15635">
      <c r="T15635" s="50" t="n"/>
    </row>
    <row r="15636">
      <c r="T15636" s="50" t="n"/>
    </row>
    <row r="15637">
      <c r="T15637" s="50" t="n"/>
    </row>
    <row r="15638">
      <c r="T15638" s="50" t="n"/>
    </row>
    <row r="15639">
      <c r="T15639" s="50" t="n"/>
    </row>
    <row r="15640">
      <c r="T15640" s="50" t="n"/>
    </row>
    <row r="15641">
      <c r="T15641" s="50" t="n"/>
    </row>
    <row r="15642">
      <c r="T15642" s="50" t="n"/>
    </row>
    <row r="15643">
      <c r="T15643" s="50" t="n"/>
    </row>
    <row r="15644">
      <c r="T15644" s="50" t="n"/>
    </row>
    <row r="15645">
      <c r="T15645" s="50" t="n"/>
    </row>
    <row r="15646">
      <c r="T15646" s="50" t="n"/>
    </row>
    <row r="15647">
      <c r="T15647" s="50" t="n"/>
    </row>
    <row r="15648">
      <c r="T15648" s="50" t="n"/>
    </row>
    <row r="15649">
      <c r="T15649" s="50" t="n"/>
    </row>
    <row r="15650">
      <c r="T15650" s="50" t="n"/>
    </row>
    <row r="15651">
      <c r="T15651" s="50" t="n"/>
    </row>
    <row r="15652">
      <c r="T15652" s="50" t="n"/>
    </row>
    <row r="15653">
      <c r="T15653" s="50" t="n"/>
    </row>
    <row r="15654">
      <c r="T15654" s="50" t="n"/>
    </row>
    <row r="15655">
      <c r="T15655" s="50" t="n"/>
    </row>
    <row r="15656">
      <c r="T15656" s="50" t="n"/>
    </row>
    <row r="15657">
      <c r="T15657" s="50" t="n"/>
    </row>
    <row r="15658">
      <c r="T15658" s="50" t="n"/>
    </row>
    <row r="15659">
      <c r="T15659" s="50" t="n"/>
    </row>
    <row r="15660">
      <c r="T15660" s="50" t="n"/>
    </row>
    <row r="15661">
      <c r="T15661" s="50" t="n"/>
    </row>
    <row r="15662">
      <c r="T15662" s="50" t="n"/>
    </row>
    <row r="15663">
      <c r="T15663" s="50" t="n"/>
    </row>
    <row r="15664">
      <c r="T15664" s="50" t="n"/>
    </row>
    <row r="15665">
      <c r="T15665" s="50" t="n"/>
    </row>
    <row r="15666">
      <c r="T15666" s="50" t="n"/>
    </row>
    <row r="15667">
      <c r="T15667" s="50" t="n"/>
    </row>
    <row r="15668">
      <c r="T15668" s="50" t="n"/>
    </row>
    <row r="15669">
      <c r="T15669" s="50" t="n"/>
    </row>
    <row r="15670">
      <c r="T15670" s="50" t="n"/>
    </row>
    <row r="15671">
      <c r="T15671" s="50" t="n"/>
    </row>
    <row r="15672">
      <c r="T15672" s="50" t="n"/>
    </row>
    <row r="15673">
      <c r="T15673" s="50" t="n"/>
    </row>
    <row r="15674">
      <c r="T15674" s="50" t="n"/>
    </row>
    <row r="15675">
      <c r="T15675" s="50" t="n"/>
    </row>
    <row r="15676">
      <c r="T15676" s="50" t="n"/>
    </row>
    <row r="15677">
      <c r="T15677" s="50" t="n"/>
    </row>
    <row r="15678">
      <c r="T15678" s="50" t="n"/>
    </row>
    <row r="15679">
      <c r="T15679" s="50" t="n"/>
    </row>
    <row r="15680">
      <c r="T15680" s="50" t="n"/>
    </row>
    <row r="15681">
      <c r="T15681" s="50" t="n"/>
    </row>
    <row r="15682">
      <c r="T15682" s="50" t="n"/>
    </row>
    <row r="15683">
      <c r="T15683" s="50" t="n"/>
    </row>
    <row r="15684">
      <c r="T15684" s="50" t="n"/>
    </row>
    <row r="15685">
      <c r="T15685" s="50" t="n"/>
    </row>
    <row r="15686">
      <c r="T15686" s="50" t="n"/>
    </row>
    <row r="15687">
      <c r="T15687" s="50" t="n"/>
    </row>
    <row r="15688">
      <c r="T15688" s="50" t="n"/>
    </row>
    <row r="15689">
      <c r="T15689" s="50" t="n"/>
    </row>
    <row r="15690">
      <c r="T15690" s="50" t="n"/>
    </row>
    <row r="15691">
      <c r="T15691" s="50" t="n"/>
    </row>
    <row r="15692">
      <c r="T15692" s="50" t="n"/>
    </row>
    <row r="15693">
      <c r="T15693" s="50" t="n"/>
    </row>
    <row r="15694">
      <c r="T15694" s="50" t="n"/>
    </row>
    <row r="15695">
      <c r="T15695" s="50" t="n"/>
    </row>
    <row r="15696">
      <c r="T15696" s="50" t="n"/>
    </row>
    <row r="15697">
      <c r="T15697" s="50" t="n"/>
    </row>
    <row r="15698">
      <c r="T15698" s="50" t="n"/>
    </row>
    <row r="15699">
      <c r="T15699" s="50" t="n"/>
    </row>
    <row r="15700">
      <c r="T15700" s="50" t="n"/>
    </row>
    <row r="15701">
      <c r="T15701" s="50" t="n"/>
    </row>
    <row r="15702">
      <c r="T15702" s="50" t="n"/>
    </row>
    <row r="15703">
      <c r="T15703" s="50" t="n"/>
    </row>
    <row r="15704">
      <c r="T15704" s="50" t="n"/>
    </row>
    <row r="15705">
      <c r="T15705" s="50" t="n"/>
    </row>
    <row r="15706">
      <c r="T15706" s="50" t="n"/>
    </row>
    <row r="15707">
      <c r="T15707" s="50" t="n"/>
    </row>
    <row r="15708">
      <c r="T15708" s="50" t="n"/>
    </row>
    <row r="15709">
      <c r="T15709" s="50" t="n"/>
    </row>
    <row r="15710">
      <c r="T15710" s="50" t="n"/>
    </row>
    <row r="15711">
      <c r="T15711" s="50" t="n"/>
    </row>
    <row r="15712">
      <c r="T15712" s="50" t="n"/>
    </row>
    <row r="15713">
      <c r="T15713" s="50" t="n"/>
    </row>
    <row r="15714">
      <c r="T15714" s="50" t="n"/>
    </row>
    <row r="15715">
      <c r="T15715" s="50" t="n"/>
    </row>
    <row r="15716">
      <c r="T15716" s="50" t="n"/>
    </row>
    <row r="15717">
      <c r="T15717" s="50" t="n"/>
    </row>
    <row r="15718">
      <c r="T15718" s="50" t="n"/>
    </row>
    <row r="15719">
      <c r="T15719" s="50" t="n"/>
    </row>
    <row r="15720">
      <c r="T15720" s="50" t="n"/>
    </row>
    <row r="15721">
      <c r="T15721" s="50" t="n"/>
    </row>
    <row r="15722">
      <c r="T15722" s="50" t="n"/>
    </row>
    <row r="15723">
      <c r="T15723" s="50" t="n"/>
    </row>
    <row r="15724">
      <c r="T15724" s="50" t="n"/>
    </row>
    <row r="15725">
      <c r="T15725" s="50" t="n"/>
    </row>
    <row r="15726">
      <c r="T15726" s="50" t="n"/>
    </row>
    <row r="15727">
      <c r="T15727" s="50" t="n"/>
    </row>
    <row r="15728">
      <c r="T15728" s="50" t="n"/>
    </row>
    <row r="15729">
      <c r="T15729" s="50" t="n"/>
    </row>
    <row r="15730">
      <c r="T15730" s="50" t="n"/>
    </row>
    <row r="15731">
      <c r="T15731" s="50" t="n"/>
    </row>
    <row r="15732">
      <c r="T15732" s="50" t="n"/>
    </row>
    <row r="15733">
      <c r="T15733" s="50" t="n"/>
    </row>
    <row r="15734">
      <c r="T15734" s="50" t="n"/>
    </row>
    <row r="15735">
      <c r="T15735" s="50" t="n"/>
    </row>
    <row r="15736">
      <c r="T15736" s="50" t="n"/>
    </row>
    <row r="15737">
      <c r="T15737" s="50" t="n"/>
    </row>
    <row r="15738">
      <c r="T15738" s="50" t="n"/>
    </row>
    <row r="15739">
      <c r="T15739" s="50" t="n"/>
    </row>
    <row r="15740">
      <c r="T15740" s="50" t="n"/>
    </row>
    <row r="15741">
      <c r="T15741" s="50" t="n"/>
    </row>
    <row r="15742">
      <c r="T15742" s="50" t="n"/>
    </row>
    <row r="15743">
      <c r="T15743" s="50" t="n"/>
    </row>
    <row r="15744">
      <c r="T15744" s="50" t="n"/>
    </row>
    <row r="15745">
      <c r="T15745" s="50" t="n"/>
    </row>
    <row r="15746">
      <c r="T15746" s="50" t="n"/>
    </row>
    <row r="15747">
      <c r="T15747" s="50" t="n"/>
    </row>
    <row r="15748">
      <c r="T15748" s="50" t="n"/>
    </row>
    <row r="15749">
      <c r="T15749" s="50" t="n"/>
    </row>
    <row r="15750">
      <c r="T15750" s="50" t="n"/>
    </row>
    <row r="15751">
      <c r="T15751" s="50" t="n"/>
    </row>
    <row r="15752">
      <c r="T15752" s="50" t="n"/>
    </row>
    <row r="15753">
      <c r="T15753" s="50" t="n"/>
    </row>
    <row r="15754">
      <c r="T15754" s="50" t="n"/>
    </row>
    <row r="15755">
      <c r="T15755" s="50" t="n"/>
    </row>
    <row r="15756">
      <c r="T15756" s="50" t="n"/>
    </row>
    <row r="15757">
      <c r="T15757" s="50" t="n"/>
    </row>
    <row r="15758">
      <c r="T15758" s="50" t="n"/>
    </row>
    <row r="15759">
      <c r="T15759" s="50" t="n"/>
    </row>
    <row r="15760">
      <c r="T15760" s="50" t="n"/>
    </row>
    <row r="15761">
      <c r="T15761" s="50" t="n"/>
    </row>
    <row r="15762">
      <c r="T15762" s="50" t="n"/>
    </row>
    <row r="15763">
      <c r="T15763" s="50" t="n"/>
    </row>
    <row r="15764">
      <c r="T15764" s="50" t="n"/>
    </row>
    <row r="15765">
      <c r="T15765" s="50" t="n"/>
    </row>
    <row r="15766">
      <c r="T15766" s="50" t="n"/>
    </row>
    <row r="15767">
      <c r="T15767" s="50" t="n"/>
    </row>
    <row r="15768">
      <c r="T15768" s="50" t="n"/>
    </row>
    <row r="15769">
      <c r="T15769" s="50" t="n"/>
    </row>
    <row r="15770">
      <c r="T15770" s="50" t="n"/>
    </row>
    <row r="15771">
      <c r="T15771" s="50" t="n"/>
    </row>
    <row r="15772">
      <c r="T15772" s="50" t="n"/>
    </row>
    <row r="15773">
      <c r="T15773" s="50" t="n"/>
    </row>
    <row r="15774">
      <c r="T15774" s="50" t="n"/>
    </row>
    <row r="15775">
      <c r="T15775" s="50" t="n"/>
    </row>
    <row r="15776">
      <c r="T15776" s="50" t="n"/>
    </row>
    <row r="15777">
      <c r="T15777" s="50" t="n"/>
    </row>
    <row r="15778">
      <c r="T15778" s="50" t="n"/>
    </row>
    <row r="15779">
      <c r="T15779" s="50" t="n"/>
    </row>
    <row r="15780">
      <c r="T15780" s="50" t="n"/>
    </row>
    <row r="15781">
      <c r="T15781" s="50" t="n"/>
    </row>
    <row r="15782">
      <c r="T15782" s="50" t="n"/>
    </row>
    <row r="15783">
      <c r="T15783" s="50" t="n"/>
    </row>
    <row r="15784">
      <c r="T15784" s="50" t="n"/>
    </row>
    <row r="15785">
      <c r="T15785" s="50" t="n"/>
    </row>
    <row r="15786">
      <c r="T15786" s="50" t="n"/>
    </row>
    <row r="15787">
      <c r="T15787" s="50" t="n"/>
    </row>
    <row r="15788">
      <c r="T15788" s="50" t="n"/>
    </row>
    <row r="15789">
      <c r="T15789" s="50" t="n"/>
    </row>
    <row r="15790">
      <c r="T15790" s="50" t="n"/>
    </row>
    <row r="15791">
      <c r="T15791" s="50" t="n"/>
    </row>
    <row r="15792">
      <c r="T15792" s="50" t="n"/>
    </row>
    <row r="15793">
      <c r="T15793" s="50" t="n"/>
    </row>
    <row r="15794">
      <c r="T15794" s="50" t="n"/>
    </row>
    <row r="15795">
      <c r="T15795" s="50" t="n"/>
    </row>
    <row r="15796">
      <c r="T15796" s="50" t="n"/>
    </row>
    <row r="15797">
      <c r="T15797" s="50" t="n"/>
    </row>
    <row r="15798">
      <c r="T15798" s="50" t="n"/>
    </row>
    <row r="15799">
      <c r="T15799" s="50" t="n"/>
    </row>
    <row r="15800">
      <c r="T15800" s="50" t="n"/>
    </row>
    <row r="15801">
      <c r="T15801" s="50" t="n"/>
    </row>
    <row r="15802">
      <c r="T15802" s="50" t="n"/>
    </row>
    <row r="15803">
      <c r="T15803" s="50" t="n"/>
    </row>
    <row r="15804">
      <c r="T15804" s="50" t="n"/>
    </row>
    <row r="15805">
      <c r="T15805" s="50" t="n"/>
    </row>
    <row r="15806">
      <c r="T15806" s="50" t="n"/>
    </row>
    <row r="15807">
      <c r="T15807" s="50" t="n"/>
    </row>
    <row r="15808">
      <c r="T15808" s="50" t="n"/>
    </row>
    <row r="15809">
      <c r="T15809" s="50" t="n"/>
    </row>
    <row r="15810">
      <c r="T15810" s="50" t="n"/>
    </row>
    <row r="15811">
      <c r="T15811" s="50" t="n"/>
    </row>
    <row r="15812">
      <c r="T15812" s="50" t="n"/>
    </row>
    <row r="15813">
      <c r="T15813" s="50" t="n"/>
    </row>
    <row r="15814">
      <c r="T15814" s="50" t="n"/>
    </row>
    <row r="15815">
      <c r="T15815" s="50" t="n"/>
    </row>
    <row r="15816">
      <c r="T15816" s="50" t="n"/>
    </row>
    <row r="15817">
      <c r="T15817" s="50" t="n"/>
    </row>
    <row r="15818">
      <c r="T15818" s="50" t="n"/>
    </row>
    <row r="15819">
      <c r="T15819" s="50" t="n"/>
    </row>
    <row r="15820">
      <c r="T15820" s="50" t="n"/>
    </row>
    <row r="15821">
      <c r="T15821" s="50" t="n"/>
    </row>
    <row r="15822">
      <c r="T15822" s="50" t="n"/>
    </row>
    <row r="15823">
      <c r="T15823" s="50" t="n"/>
    </row>
    <row r="15824">
      <c r="T15824" s="50" t="n"/>
    </row>
    <row r="15825">
      <c r="T15825" s="50" t="n"/>
    </row>
    <row r="15826">
      <c r="T15826" s="50" t="n"/>
    </row>
    <row r="15827">
      <c r="T15827" s="50" t="n"/>
    </row>
    <row r="15828">
      <c r="T15828" s="50" t="n"/>
    </row>
    <row r="15829">
      <c r="T15829" s="50" t="n"/>
    </row>
    <row r="15830">
      <c r="T15830" s="50" t="n"/>
    </row>
    <row r="15831">
      <c r="T15831" s="50" t="n"/>
    </row>
    <row r="15832">
      <c r="T15832" s="50" t="n"/>
    </row>
    <row r="15833">
      <c r="T15833" s="50" t="n"/>
    </row>
    <row r="15834">
      <c r="T15834" s="50" t="n"/>
    </row>
    <row r="15835">
      <c r="T15835" s="50" t="n"/>
    </row>
    <row r="15836">
      <c r="T15836" s="50" t="n"/>
    </row>
    <row r="15837">
      <c r="T15837" s="50" t="n"/>
    </row>
    <row r="15838">
      <c r="T15838" s="50" t="n"/>
    </row>
    <row r="15839">
      <c r="T15839" s="50" t="n"/>
    </row>
    <row r="15840">
      <c r="T15840" s="50" t="n"/>
    </row>
    <row r="15841">
      <c r="T15841" s="50" t="n"/>
    </row>
    <row r="15842">
      <c r="T15842" s="50" t="n"/>
    </row>
    <row r="15843">
      <c r="T15843" s="50" t="n"/>
    </row>
    <row r="15844">
      <c r="T15844" s="50" t="n"/>
    </row>
    <row r="15845">
      <c r="T15845" s="50" t="n"/>
    </row>
    <row r="15846">
      <c r="T15846" s="50" t="n"/>
    </row>
    <row r="15847">
      <c r="T15847" s="50" t="n"/>
    </row>
    <row r="15848">
      <c r="T15848" s="50" t="n"/>
    </row>
    <row r="15849">
      <c r="T15849" s="50" t="n"/>
    </row>
    <row r="15850">
      <c r="T15850" s="50" t="n"/>
    </row>
    <row r="15851">
      <c r="T15851" s="50" t="n"/>
    </row>
    <row r="15852">
      <c r="T15852" s="50" t="n"/>
    </row>
    <row r="15853">
      <c r="T15853" s="50" t="n"/>
    </row>
    <row r="15854">
      <c r="T15854" s="50" t="n"/>
    </row>
    <row r="15855">
      <c r="T15855" s="50" t="n"/>
    </row>
    <row r="15856">
      <c r="T15856" s="50" t="n"/>
    </row>
    <row r="15857">
      <c r="T15857" s="50" t="n"/>
    </row>
    <row r="15858">
      <c r="T15858" s="50" t="n"/>
    </row>
    <row r="15859">
      <c r="T15859" s="50" t="n"/>
    </row>
    <row r="15860">
      <c r="T15860" s="50" t="n"/>
    </row>
    <row r="15861">
      <c r="T15861" s="50" t="n"/>
    </row>
    <row r="15862">
      <c r="T15862" s="50" t="n"/>
    </row>
    <row r="15863">
      <c r="T15863" s="50" t="n"/>
    </row>
    <row r="15864">
      <c r="T15864" s="50" t="n"/>
    </row>
    <row r="15865">
      <c r="T15865" s="50" t="n"/>
    </row>
    <row r="15866">
      <c r="T15866" s="50" t="n"/>
    </row>
    <row r="15867">
      <c r="T15867" s="50" t="n"/>
    </row>
    <row r="15868">
      <c r="T15868" s="50" t="n"/>
    </row>
    <row r="15869">
      <c r="T15869" s="50" t="n"/>
    </row>
    <row r="15870">
      <c r="T15870" s="50" t="n"/>
    </row>
    <row r="15871">
      <c r="T15871" s="50" t="n"/>
    </row>
    <row r="15872">
      <c r="T15872" s="50" t="n"/>
    </row>
    <row r="15873">
      <c r="T15873" s="50" t="n"/>
    </row>
    <row r="15874">
      <c r="T15874" s="50" t="n"/>
    </row>
    <row r="15875">
      <c r="T15875" s="50" t="n"/>
    </row>
    <row r="15876">
      <c r="T15876" s="50" t="n"/>
    </row>
    <row r="15877">
      <c r="T15877" s="50" t="n"/>
    </row>
    <row r="15878">
      <c r="T15878" s="50" t="n"/>
    </row>
    <row r="15879">
      <c r="T15879" s="50" t="n"/>
    </row>
    <row r="15880">
      <c r="T15880" s="50" t="n"/>
    </row>
    <row r="15881">
      <c r="T15881" s="50" t="n"/>
    </row>
    <row r="15882">
      <c r="T15882" s="50" t="n"/>
    </row>
    <row r="15883">
      <c r="T15883" s="50" t="n"/>
    </row>
    <row r="15884">
      <c r="T15884" s="50" t="n"/>
    </row>
    <row r="15885">
      <c r="T15885" s="50" t="n"/>
    </row>
    <row r="15886">
      <c r="T15886" s="50" t="n"/>
    </row>
    <row r="15887">
      <c r="T15887" s="50" t="n"/>
    </row>
    <row r="15888">
      <c r="T15888" s="50" t="n"/>
    </row>
    <row r="15889">
      <c r="T15889" s="50" t="n"/>
    </row>
    <row r="15890">
      <c r="T15890" s="50" t="n"/>
    </row>
    <row r="15891">
      <c r="T15891" s="50" t="n"/>
    </row>
    <row r="15892">
      <c r="T15892" s="50" t="n"/>
    </row>
    <row r="15893">
      <c r="T15893" s="50" t="n"/>
    </row>
    <row r="15894">
      <c r="T15894" s="50" t="n"/>
    </row>
    <row r="15895">
      <c r="T15895" s="50" t="n"/>
    </row>
    <row r="15896">
      <c r="T15896" s="50" t="n"/>
    </row>
    <row r="15897">
      <c r="T15897" s="50" t="n"/>
    </row>
    <row r="15898">
      <c r="T15898" s="50" t="n"/>
    </row>
    <row r="15899">
      <c r="T15899" s="50" t="n"/>
    </row>
    <row r="15900">
      <c r="T15900" s="50" t="n"/>
    </row>
    <row r="15901">
      <c r="T15901" s="50" t="n"/>
    </row>
    <row r="15902">
      <c r="T15902" s="50" t="n"/>
    </row>
    <row r="15903">
      <c r="T15903" s="50" t="n"/>
    </row>
    <row r="15904">
      <c r="T15904" s="50" t="n"/>
    </row>
    <row r="15905">
      <c r="T15905" s="50" t="n"/>
    </row>
    <row r="15906">
      <c r="T15906" s="50" t="n"/>
    </row>
    <row r="15907">
      <c r="T15907" s="50" t="n"/>
    </row>
    <row r="15908">
      <c r="T15908" s="50" t="n"/>
    </row>
    <row r="15909">
      <c r="T15909" s="50" t="n"/>
    </row>
    <row r="15910">
      <c r="T15910" s="50" t="n"/>
    </row>
    <row r="15911">
      <c r="T15911" s="50" t="n"/>
    </row>
    <row r="15912">
      <c r="T15912" s="50" t="n"/>
    </row>
    <row r="15913">
      <c r="T15913" s="50" t="n"/>
    </row>
    <row r="15914">
      <c r="T15914" s="50" t="n"/>
    </row>
    <row r="15915">
      <c r="T15915" s="50" t="n"/>
    </row>
    <row r="15916">
      <c r="T15916" s="50" t="n"/>
    </row>
    <row r="15917">
      <c r="T15917" s="50" t="n"/>
    </row>
    <row r="15918">
      <c r="T15918" s="50" t="n"/>
    </row>
    <row r="15919">
      <c r="T15919" s="50" t="n"/>
    </row>
    <row r="15920">
      <c r="T15920" s="50" t="n"/>
    </row>
    <row r="15921">
      <c r="T15921" s="50" t="n"/>
    </row>
    <row r="15922">
      <c r="T15922" s="50" t="n"/>
    </row>
    <row r="15923">
      <c r="T15923" s="50" t="n"/>
    </row>
    <row r="15924">
      <c r="T15924" s="50" t="n"/>
    </row>
    <row r="15925">
      <c r="T15925" s="50" t="n"/>
    </row>
    <row r="15926">
      <c r="T15926" s="50" t="n"/>
    </row>
    <row r="15927">
      <c r="T15927" s="50" t="n"/>
    </row>
    <row r="15928">
      <c r="T15928" s="50" t="n"/>
    </row>
    <row r="15929">
      <c r="T15929" s="50" t="n"/>
    </row>
    <row r="15930">
      <c r="T15930" s="50" t="n"/>
    </row>
    <row r="15931">
      <c r="T15931" s="50" t="n"/>
    </row>
    <row r="15932">
      <c r="T15932" s="50" t="n"/>
    </row>
    <row r="15933">
      <c r="T15933" s="50" t="n"/>
    </row>
    <row r="15934">
      <c r="T15934" s="50" t="n"/>
    </row>
    <row r="15935">
      <c r="T15935" s="50" t="n"/>
    </row>
    <row r="15936">
      <c r="T15936" s="50" t="n"/>
    </row>
    <row r="15937">
      <c r="T15937" s="50" t="n"/>
    </row>
    <row r="15938">
      <c r="T15938" s="50" t="n"/>
    </row>
    <row r="15939">
      <c r="T15939" s="50" t="n"/>
    </row>
    <row r="15940">
      <c r="T15940" s="50" t="n"/>
    </row>
    <row r="15941">
      <c r="T15941" s="50" t="n"/>
    </row>
    <row r="15942">
      <c r="T15942" s="50" t="n"/>
    </row>
    <row r="15943">
      <c r="T15943" s="50" t="n"/>
    </row>
    <row r="15944">
      <c r="T15944" s="50" t="n"/>
    </row>
    <row r="15945">
      <c r="T15945" s="50" t="n"/>
    </row>
    <row r="15946">
      <c r="T15946" s="50" t="n"/>
    </row>
    <row r="15947">
      <c r="T15947" s="50" t="n"/>
    </row>
    <row r="15948">
      <c r="T15948" s="50" t="n"/>
    </row>
    <row r="15949">
      <c r="T15949" s="50" t="n"/>
    </row>
    <row r="15950">
      <c r="T15950" s="50" t="n"/>
    </row>
    <row r="15951">
      <c r="T15951" s="50" t="n"/>
    </row>
    <row r="15952">
      <c r="T15952" s="50" t="n"/>
    </row>
    <row r="15953">
      <c r="T15953" s="50" t="n"/>
    </row>
    <row r="15954">
      <c r="T15954" s="50" t="n"/>
    </row>
    <row r="15955">
      <c r="T15955" s="50" t="n"/>
    </row>
    <row r="15956">
      <c r="T15956" s="50" t="n"/>
    </row>
    <row r="15957">
      <c r="T15957" s="50" t="n"/>
    </row>
    <row r="15958">
      <c r="T15958" s="50" t="n"/>
    </row>
    <row r="15959">
      <c r="T15959" s="50" t="n"/>
    </row>
    <row r="15960">
      <c r="T15960" s="50" t="n"/>
    </row>
    <row r="15961">
      <c r="T15961" s="50" t="n"/>
    </row>
    <row r="15962">
      <c r="T15962" s="50" t="n"/>
    </row>
    <row r="15963">
      <c r="T15963" s="50" t="n"/>
    </row>
    <row r="15964">
      <c r="T15964" s="50" t="n"/>
    </row>
    <row r="15965">
      <c r="T15965" s="50" t="n"/>
    </row>
    <row r="15966">
      <c r="T15966" s="50" t="n"/>
    </row>
    <row r="15967">
      <c r="T15967" s="50" t="n"/>
    </row>
    <row r="15968">
      <c r="T15968" s="50" t="n"/>
    </row>
    <row r="15969">
      <c r="T15969" s="50" t="n"/>
    </row>
    <row r="15970">
      <c r="T15970" s="50" t="n"/>
    </row>
    <row r="15971">
      <c r="T15971" s="50" t="n"/>
    </row>
    <row r="15972">
      <c r="T15972" s="50" t="n"/>
    </row>
    <row r="15973">
      <c r="T15973" s="50" t="n"/>
    </row>
    <row r="15974">
      <c r="T15974" s="50" t="n"/>
    </row>
    <row r="15975">
      <c r="T15975" s="50" t="n"/>
    </row>
    <row r="15976">
      <c r="T15976" s="50" t="n"/>
    </row>
    <row r="15977">
      <c r="T15977" s="50" t="n"/>
    </row>
    <row r="15978">
      <c r="T15978" s="50" t="n"/>
    </row>
    <row r="15979">
      <c r="T15979" s="50" t="n"/>
    </row>
    <row r="15980">
      <c r="T15980" s="50" t="n"/>
    </row>
    <row r="15981">
      <c r="T15981" s="50" t="n"/>
    </row>
    <row r="15982">
      <c r="T15982" s="50" t="n"/>
    </row>
    <row r="15983">
      <c r="T15983" s="50" t="n"/>
    </row>
    <row r="15984">
      <c r="T15984" s="50" t="n"/>
    </row>
    <row r="15985">
      <c r="T15985" s="50" t="n"/>
    </row>
    <row r="15986">
      <c r="T15986" s="50" t="n"/>
    </row>
    <row r="15987">
      <c r="T15987" s="50" t="n"/>
    </row>
    <row r="15988">
      <c r="T15988" s="50" t="n"/>
    </row>
    <row r="15989">
      <c r="T15989" s="50" t="n"/>
    </row>
    <row r="15990">
      <c r="T15990" s="50" t="n"/>
    </row>
    <row r="15991">
      <c r="T15991" s="50" t="n"/>
    </row>
    <row r="15992">
      <c r="T15992" s="50" t="n"/>
    </row>
    <row r="15993">
      <c r="T15993" s="50" t="n"/>
    </row>
    <row r="15994">
      <c r="T15994" s="50" t="n"/>
    </row>
    <row r="15995">
      <c r="T15995" s="50" t="n"/>
    </row>
    <row r="15996">
      <c r="T15996" s="50" t="n"/>
    </row>
    <row r="15997">
      <c r="T15997" s="50" t="n"/>
    </row>
    <row r="15998">
      <c r="T15998" s="50" t="n"/>
    </row>
    <row r="15999">
      <c r="T15999" s="50" t="n"/>
    </row>
    <row r="16000">
      <c r="T16000" s="50" t="n"/>
    </row>
    <row r="16001">
      <c r="T16001" s="50" t="n"/>
    </row>
    <row r="16002">
      <c r="T16002" s="50" t="n"/>
    </row>
    <row r="16003">
      <c r="T16003" s="50" t="n"/>
    </row>
    <row r="16004">
      <c r="T16004" s="50" t="n"/>
    </row>
    <row r="16005">
      <c r="T16005" s="50" t="n"/>
    </row>
    <row r="16006">
      <c r="T16006" s="50" t="n"/>
    </row>
    <row r="16007">
      <c r="T16007" s="50" t="n"/>
    </row>
    <row r="16008">
      <c r="T16008" s="50" t="n"/>
    </row>
    <row r="16009">
      <c r="T16009" s="50" t="n"/>
    </row>
    <row r="16010">
      <c r="T16010" s="50" t="n"/>
    </row>
    <row r="16011">
      <c r="T16011" s="50" t="n"/>
    </row>
    <row r="16012">
      <c r="T16012" s="50" t="n"/>
    </row>
    <row r="16013">
      <c r="T16013" s="50" t="n"/>
    </row>
    <row r="16014">
      <c r="T16014" s="50" t="n"/>
    </row>
    <row r="16015">
      <c r="T16015" s="50" t="n"/>
    </row>
    <row r="16016">
      <c r="T16016" s="50" t="n"/>
    </row>
    <row r="16017">
      <c r="T16017" s="50" t="n"/>
    </row>
    <row r="16018">
      <c r="T16018" s="50" t="n"/>
    </row>
    <row r="16019">
      <c r="T16019" s="50" t="n"/>
    </row>
    <row r="16020">
      <c r="T16020" s="50" t="n"/>
    </row>
    <row r="16021">
      <c r="T16021" s="50" t="n"/>
    </row>
    <row r="16022">
      <c r="T16022" s="50" t="n"/>
    </row>
    <row r="16023">
      <c r="T16023" s="50" t="n"/>
    </row>
    <row r="16024">
      <c r="T16024" s="50" t="n"/>
    </row>
    <row r="16025">
      <c r="T16025" s="50" t="n"/>
    </row>
    <row r="16026">
      <c r="T16026" s="50" t="n"/>
    </row>
    <row r="16027">
      <c r="T16027" s="50" t="n"/>
    </row>
    <row r="16028">
      <c r="T16028" s="50" t="n"/>
    </row>
    <row r="16029">
      <c r="T16029" s="50" t="n"/>
    </row>
    <row r="16030">
      <c r="T16030" s="50" t="n"/>
    </row>
    <row r="16031">
      <c r="T16031" s="50" t="n"/>
    </row>
    <row r="16032">
      <c r="T16032" s="50" t="n"/>
    </row>
    <row r="16033">
      <c r="T16033" s="50" t="n"/>
    </row>
    <row r="16034">
      <c r="T16034" s="50" t="n"/>
    </row>
    <row r="16035">
      <c r="T16035" s="50" t="n"/>
    </row>
    <row r="16036">
      <c r="T16036" s="50" t="n"/>
    </row>
    <row r="16037">
      <c r="T16037" s="50" t="n"/>
    </row>
    <row r="16038">
      <c r="T16038" s="50" t="n"/>
    </row>
    <row r="16039">
      <c r="T16039" s="50" t="n"/>
    </row>
    <row r="16040">
      <c r="T16040" s="50" t="n"/>
    </row>
    <row r="16041">
      <c r="T16041" s="50" t="n"/>
    </row>
    <row r="16042">
      <c r="T16042" s="50" t="n"/>
    </row>
    <row r="16043">
      <c r="T16043" s="50" t="n"/>
    </row>
    <row r="16044">
      <c r="T16044" s="50" t="n"/>
    </row>
    <row r="16045">
      <c r="T16045" s="50" t="n"/>
    </row>
    <row r="16046">
      <c r="T16046" s="50" t="n"/>
    </row>
    <row r="16047">
      <c r="T16047" s="50" t="n"/>
    </row>
    <row r="16048">
      <c r="T16048" s="50" t="n"/>
    </row>
    <row r="16049">
      <c r="T16049" s="50" t="n"/>
    </row>
    <row r="16050">
      <c r="T16050" s="50" t="n"/>
    </row>
    <row r="16051">
      <c r="T16051" s="50" t="n"/>
    </row>
    <row r="16052">
      <c r="T16052" s="50" t="n"/>
    </row>
    <row r="16053">
      <c r="T16053" s="50" t="n"/>
    </row>
    <row r="16054">
      <c r="T16054" s="50" t="n"/>
    </row>
    <row r="16055">
      <c r="T16055" s="50" t="n"/>
    </row>
    <row r="16056">
      <c r="T16056" s="50" t="n"/>
    </row>
    <row r="16057">
      <c r="T16057" s="50" t="n"/>
    </row>
    <row r="16058">
      <c r="T16058" s="50" t="n"/>
    </row>
    <row r="16059">
      <c r="T16059" s="50" t="n"/>
    </row>
    <row r="16060">
      <c r="T16060" s="50" t="n"/>
    </row>
    <row r="16061">
      <c r="T16061" s="50" t="n"/>
    </row>
    <row r="16062">
      <c r="T16062" s="50" t="n"/>
    </row>
    <row r="16063">
      <c r="T16063" s="50" t="n"/>
    </row>
    <row r="16064">
      <c r="T16064" s="50" t="n"/>
    </row>
    <row r="16065">
      <c r="T16065" s="50" t="n"/>
    </row>
    <row r="16066">
      <c r="T16066" s="50" t="n"/>
    </row>
    <row r="16067">
      <c r="T16067" s="50" t="n"/>
    </row>
    <row r="16068">
      <c r="T16068" s="50" t="n"/>
    </row>
    <row r="16069">
      <c r="T16069" s="50" t="n"/>
    </row>
    <row r="16070">
      <c r="T16070" s="50" t="n"/>
    </row>
    <row r="16071">
      <c r="T16071" s="50" t="n"/>
    </row>
    <row r="16072">
      <c r="T16072" s="50" t="n"/>
    </row>
    <row r="16073">
      <c r="T16073" s="50" t="n"/>
    </row>
    <row r="16074">
      <c r="T16074" s="50" t="n"/>
    </row>
    <row r="16075">
      <c r="T16075" s="50" t="n"/>
    </row>
    <row r="16076">
      <c r="T16076" s="50" t="n"/>
    </row>
    <row r="16077">
      <c r="T16077" s="50" t="n"/>
    </row>
    <row r="16078">
      <c r="T16078" s="50" t="n"/>
    </row>
    <row r="16079">
      <c r="T16079" s="50" t="n"/>
    </row>
    <row r="16080">
      <c r="T16080" s="50" t="n"/>
    </row>
    <row r="16081">
      <c r="T16081" s="50" t="n"/>
    </row>
    <row r="16082">
      <c r="T16082" s="50" t="n"/>
    </row>
    <row r="16083">
      <c r="T16083" s="50" t="n"/>
    </row>
    <row r="16084">
      <c r="T16084" s="50" t="n"/>
    </row>
    <row r="16085">
      <c r="T16085" s="50" t="n"/>
    </row>
    <row r="16086">
      <c r="T16086" s="50" t="n"/>
    </row>
    <row r="16087">
      <c r="T16087" s="50" t="n"/>
    </row>
    <row r="16088">
      <c r="T16088" s="50" t="n"/>
    </row>
    <row r="16089">
      <c r="T16089" s="50" t="n"/>
    </row>
    <row r="16090">
      <c r="T16090" s="50" t="n"/>
    </row>
    <row r="16091">
      <c r="T16091" s="50" t="n"/>
    </row>
    <row r="16092">
      <c r="T16092" s="50" t="n"/>
    </row>
    <row r="16093">
      <c r="T16093" s="50" t="n"/>
    </row>
    <row r="16094">
      <c r="T16094" s="50" t="n"/>
    </row>
    <row r="16095">
      <c r="T16095" s="50" t="n"/>
    </row>
    <row r="16096">
      <c r="T16096" s="50" t="n"/>
    </row>
    <row r="16097">
      <c r="T16097" s="50" t="n"/>
    </row>
    <row r="16098">
      <c r="T16098" s="50" t="n"/>
    </row>
    <row r="16099">
      <c r="T16099" s="50" t="n"/>
    </row>
    <row r="16100">
      <c r="T16100" s="50" t="n"/>
    </row>
    <row r="16101">
      <c r="T16101" s="50" t="n"/>
    </row>
    <row r="16102">
      <c r="T16102" s="50" t="n"/>
    </row>
    <row r="16103">
      <c r="T16103" s="50" t="n"/>
    </row>
    <row r="16104">
      <c r="T16104" s="50" t="n"/>
    </row>
    <row r="16105">
      <c r="T16105" s="50" t="n"/>
    </row>
    <row r="16106">
      <c r="T16106" s="50" t="n"/>
    </row>
    <row r="16107">
      <c r="T16107" s="50" t="n"/>
    </row>
    <row r="16108">
      <c r="T16108" s="50" t="n"/>
    </row>
    <row r="16109">
      <c r="T16109" s="50" t="n"/>
    </row>
    <row r="16110">
      <c r="T16110" s="50" t="n"/>
    </row>
    <row r="16111">
      <c r="T16111" s="50" t="n"/>
    </row>
    <row r="16112">
      <c r="T16112" s="50" t="n"/>
    </row>
    <row r="16113">
      <c r="T16113" s="50" t="n"/>
    </row>
    <row r="16114">
      <c r="T16114" s="50" t="n"/>
    </row>
    <row r="16115">
      <c r="T16115" s="50" t="n"/>
    </row>
    <row r="16116">
      <c r="T16116" s="50" t="n"/>
    </row>
    <row r="16117">
      <c r="T16117" s="50" t="n"/>
    </row>
    <row r="16118">
      <c r="T16118" s="50" t="n"/>
    </row>
    <row r="16119">
      <c r="T16119" s="50" t="n"/>
    </row>
    <row r="16120">
      <c r="T16120" s="50" t="n"/>
    </row>
    <row r="16121">
      <c r="T16121" s="50" t="n"/>
    </row>
    <row r="16122">
      <c r="T16122" s="50" t="n"/>
    </row>
    <row r="16123">
      <c r="T16123" s="50" t="n"/>
    </row>
    <row r="16124">
      <c r="T16124" s="50" t="n"/>
    </row>
    <row r="16125">
      <c r="T16125" s="50" t="n"/>
    </row>
    <row r="16126">
      <c r="T16126" s="50" t="n"/>
    </row>
    <row r="16127">
      <c r="T16127" s="50" t="n"/>
    </row>
    <row r="16128">
      <c r="T16128" s="50" t="n"/>
    </row>
    <row r="16129">
      <c r="T16129" s="50" t="n"/>
    </row>
    <row r="16130">
      <c r="T16130" s="50" t="n"/>
    </row>
    <row r="16131">
      <c r="T16131" s="50" t="n"/>
    </row>
    <row r="16132">
      <c r="T16132" s="50" t="n"/>
    </row>
    <row r="16133">
      <c r="T16133" s="50" t="n"/>
    </row>
    <row r="16134">
      <c r="T16134" s="50" t="n"/>
    </row>
    <row r="16135">
      <c r="T16135" s="50" t="n"/>
    </row>
    <row r="16136">
      <c r="T16136" s="50" t="n"/>
    </row>
    <row r="16137">
      <c r="T16137" s="50" t="n"/>
    </row>
    <row r="16138">
      <c r="T16138" s="50" t="n"/>
    </row>
    <row r="16139">
      <c r="T16139" s="50" t="n"/>
    </row>
    <row r="16140">
      <c r="T16140" s="50" t="n"/>
    </row>
    <row r="16141">
      <c r="T16141" s="50" t="n"/>
    </row>
    <row r="16142">
      <c r="T16142" s="50" t="n"/>
    </row>
    <row r="16143">
      <c r="T16143" s="50" t="n"/>
    </row>
    <row r="16144">
      <c r="T16144" s="50" t="n"/>
    </row>
    <row r="16145">
      <c r="T16145" s="50" t="n"/>
    </row>
    <row r="16146">
      <c r="T16146" s="50" t="n"/>
    </row>
    <row r="16147">
      <c r="T16147" s="50" t="n"/>
    </row>
    <row r="16148">
      <c r="T16148" s="50" t="n"/>
    </row>
    <row r="16149">
      <c r="T16149" s="50" t="n"/>
    </row>
    <row r="16150">
      <c r="T16150" s="50" t="n"/>
    </row>
    <row r="16151">
      <c r="T16151" s="50" t="n"/>
    </row>
    <row r="16152">
      <c r="T16152" s="50" t="n"/>
    </row>
    <row r="16153">
      <c r="T16153" s="50" t="n"/>
    </row>
    <row r="16154">
      <c r="T16154" s="50" t="n"/>
    </row>
    <row r="16155">
      <c r="T16155" s="50" t="n"/>
    </row>
    <row r="16156">
      <c r="T16156" s="50" t="n"/>
    </row>
    <row r="16157">
      <c r="T16157" s="50" t="n"/>
    </row>
    <row r="16158">
      <c r="T16158" s="50" t="n"/>
    </row>
    <row r="16159">
      <c r="T16159" s="50" t="n"/>
    </row>
    <row r="16160">
      <c r="T16160" s="50" t="n"/>
    </row>
    <row r="16161">
      <c r="T16161" s="50" t="n"/>
    </row>
    <row r="16162">
      <c r="T16162" s="50" t="n"/>
    </row>
    <row r="16163">
      <c r="T16163" s="50" t="n"/>
    </row>
    <row r="16164">
      <c r="T16164" s="50" t="n"/>
    </row>
    <row r="16165">
      <c r="T16165" s="50" t="n"/>
    </row>
    <row r="16166">
      <c r="T16166" s="50" t="n"/>
    </row>
    <row r="16167">
      <c r="T16167" s="50" t="n"/>
    </row>
    <row r="16168">
      <c r="T16168" s="50" t="n"/>
    </row>
    <row r="16169">
      <c r="T16169" s="50" t="n"/>
    </row>
    <row r="16170">
      <c r="T16170" s="50" t="n"/>
    </row>
    <row r="16171">
      <c r="T16171" s="50" t="n"/>
    </row>
    <row r="16172">
      <c r="T16172" s="50" t="n"/>
    </row>
    <row r="16173">
      <c r="T16173" s="50" t="n"/>
    </row>
    <row r="16174">
      <c r="T16174" s="50" t="n"/>
    </row>
    <row r="16175">
      <c r="T16175" s="50" t="n"/>
    </row>
    <row r="16176">
      <c r="T16176" s="50" t="n"/>
    </row>
    <row r="16177">
      <c r="T16177" s="50" t="n"/>
    </row>
    <row r="16178">
      <c r="T16178" s="50" t="n"/>
    </row>
    <row r="16179">
      <c r="T16179" s="50" t="n"/>
    </row>
    <row r="16180">
      <c r="T16180" s="50" t="n"/>
    </row>
    <row r="16181">
      <c r="T16181" s="50" t="n"/>
    </row>
    <row r="16182">
      <c r="T16182" s="50" t="n"/>
    </row>
    <row r="16183">
      <c r="T16183" s="50" t="n"/>
    </row>
    <row r="16184">
      <c r="T16184" s="50" t="n"/>
    </row>
    <row r="16185">
      <c r="T16185" s="50" t="n"/>
    </row>
    <row r="16186">
      <c r="T16186" s="50" t="n"/>
    </row>
    <row r="16187">
      <c r="T16187" s="50" t="n"/>
    </row>
    <row r="16188">
      <c r="T16188" s="50" t="n"/>
    </row>
    <row r="16189">
      <c r="T16189" s="50" t="n"/>
    </row>
    <row r="16190">
      <c r="T16190" s="50" t="n"/>
    </row>
    <row r="16191">
      <c r="T16191" s="50" t="n"/>
    </row>
    <row r="16192">
      <c r="T16192" s="50" t="n"/>
    </row>
    <row r="16193">
      <c r="T16193" s="50" t="n"/>
    </row>
    <row r="16194">
      <c r="T16194" s="50" t="n"/>
    </row>
    <row r="16195">
      <c r="T16195" s="50" t="n"/>
    </row>
    <row r="16196">
      <c r="T16196" s="50" t="n"/>
    </row>
    <row r="16197">
      <c r="T16197" s="50" t="n"/>
    </row>
    <row r="16198">
      <c r="T16198" s="50" t="n"/>
    </row>
    <row r="16199">
      <c r="T16199" s="50" t="n"/>
    </row>
    <row r="16200">
      <c r="T16200" s="50" t="n"/>
    </row>
    <row r="16201">
      <c r="T16201" s="50" t="n"/>
    </row>
    <row r="16202">
      <c r="T16202" s="50" t="n"/>
    </row>
    <row r="16203">
      <c r="T16203" s="50" t="n"/>
    </row>
    <row r="16204">
      <c r="T16204" s="50" t="n"/>
    </row>
    <row r="16205">
      <c r="T16205" s="50" t="n"/>
    </row>
    <row r="16206">
      <c r="T16206" s="50" t="n"/>
    </row>
    <row r="16207">
      <c r="T16207" s="50" t="n"/>
    </row>
    <row r="16208">
      <c r="T16208" s="50" t="n"/>
    </row>
    <row r="16209">
      <c r="T16209" s="50" t="n"/>
    </row>
    <row r="16210">
      <c r="T16210" s="50" t="n"/>
    </row>
    <row r="16211">
      <c r="T16211" s="50" t="n"/>
    </row>
    <row r="16212">
      <c r="T16212" s="50" t="n"/>
    </row>
    <row r="16213">
      <c r="T16213" s="50" t="n"/>
    </row>
    <row r="16214">
      <c r="T16214" s="50" t="n"/>
    </row>
    <row r="16215">
      <c r="T16215" s="50" t="n"/>
    </row>
    <row r="16216">
      <c r="T16216" s="50" t="n"/>
    </row>
    <row r="16217">
      <c r="T16217" s="50" t="n"/>
    </row>
    <row r="16218">
      <c r="T16218" s="50" t="n"/>
    </row>
    <row r="16219">
      <c r="T16219" s="50" t="n"/>
    </row>
    <row r="16220">
      <c r="T16220" s="50" t="n"/>
    </row>
    <row r="16221">
      <c r="T16221" s="50" t="n"/>
    </row>
    <row r="16222">
      <c r="T16222" s="50" t="n"/>
    </row>
    <row r="16223">
      <c r="T16223" s="50" t="n"/>
    </row>
    <row r="16224">
      <c r="T16224" s="50" t="n"/>
    </row>
    <row r="16225">
      <c r="T16225" s="50" t="n"/>
    </row>
    <row r="16226">
      <c r="T16226" s="50" t="n"/>
    </row>
    <row r="16227">
      <c r="T16227" s="50" t="n"/>
    </row>
    <row r="16228">
      <c r="T16228" s="50" t="n"/>
    </row>
    <row r="16229">
      <c r="T16229" s="50" t="n"/>
    </row>
    <row r="16230">
      <c r="T16230" s="50" t="n"/>
    </row>
    <row r="16231">
      <c r="T16231" s="50" t="n"/>
    </row>
    <row r="16232">
      <c r="T16232" s="50" t="n"/>
    </row>
    <row r="16233">
      <c r="T16233" s="50" t="n"/>
    </row>
    <row r="16234">
      <c r="T16234" s="50" t="n"/>
    </row>
    <row r="16235">
      <c r="T16235" s="50" t="n"/>
    </row>
    <row r="16236">
      <c r="T16236" s="50" t="n"/>
    </row>
    <row r="16237">
      <c r="T16237" s="50" t="n"/>
    </row>
    <row r="16238">
      <c r="T16238" s="50" t="n"/>
    </row>
    <row r="16239">
      <c r="T16239" s="50" t="n"/>
    </row>
    <row r="16240">
      <c r="T16240" s="50" t="n"/>
    </row>
    <row r="16241">
      <c r="T16241" s="50" t="n"/>
    </row>
    <row r="16242">
      <c r="T16242" s="50" t="n"/>
    </row>
    <row r="16243">
      <c r="T16243" s="50" t="n"/>
    </row>
    <row r="16244">
      <c r="T16244" s="50" t="n"/>
    </row>
    <row r="16245">
      <c r="T16245" s="50" t="n"/>
    </row>
    <row r="16246">
      <c r="T16246" s="50" t="n"/>
    </row>
    <row r="16247">
      <c r="T16247" s="50" t="n"/>
    </row>
    <row r="16248">
      <c r="T16248" s="50" t="n"/>
    </row>
    <row r="16249">
      <c r="T16249" s="50" t="n"/>
    </row>
    <row r="16250">
      <c r="T16250" s="50" t="n"/>
    </row>
    <row r="16251">
      <c r="T16251" s="50" t="n"/>
    </row>
    <row r="16252">
      <c r="T16252" s="50" t="n"/>
    </row>
    <row r="16253">
      <c r="T16253" s="50" t="n"/>
    </row>
    <row r="16254">
      <c r="T16254" s="50" t="n"/>
    </row>
    <row r="16255">
      <c r="T16255" s="50" t="n"/>
    </row>
    <row r="16256">
      <c r="T16256" s="50" t="n"/>
    </row>
    <row r="16257">
      <c r="T16257" s="50" t="n"/>
    </row>
    <row r="16258">
      <c r="T16258" s="50" t="n"/>
    </row>
    <row r="16259">
      <c r="T16259" s="50" t="n"/>
    </row>
    <row r="16260">
      <c r="T16260" s="50" t="n"/>
    </row>
    <row r="16261">
      <c r="T16261" s="50" t="n"/>
    </row>
    <row r="16262">
      <c r="T16262" s="50" t="n"/>
    </row>
    <row r="16263">
      <c r="T16263" s="50" t="n"/>
    </row>
    <row r="16264">
      <c r="T16264" s="50" t="n"/>
    </row>
    <row r="16265">
      <c r="T16265" s="50" t="n"/>
    </row>
    <row r="16266">
      <c r="T16266" s="50" t="n"/>
    </row>
    <row r="16267">
      <c r="T16267" s="50" t="n"/>
    </row>
    <row r="16268">
      <c r="T16268" s="50" t="n"/>
    </row>
    <row r="16269">
      <c r="T16269" s="50" t="n"/>
    </row>
    <row r="16270">
      <c r="T16270" s="50" t="n"/>
    </row>
    <row r="16271">
      <c r="T16271" s="50" t="n"/>
    </row>
    <row r="16272">
      <c r="T16272" s="50" t="n"/>
    </row>
    <row r="16273">
      <c r="T16273" s="50" t="n"/>
    </row>
    <row r="16274">
      <c r="T16274" s="50" t="n"/>
    </row>
    <row r="16275">
      <c r="T16275" s="50" t="n"/>
    </row>
    <row r="16276">
      <c r="T16276" s="50" t="n"/>
    </row>
    <row r="16277">
      <c r="T16277" s="50" t="n"/>
    </row>
    <row r="16278">
      <c r="T16278" s="50" t="n"/>
    </row>
    <row r="16279">
      <c r="T16279" s="50" t="n"/>
    </row>
    <row r="16280">
      <c r="T16280" s="50" t="n"/>
    </row>
    <row r="16281">
      <c r="T16281" s="50" t="n"/>
    </row>
    <row r="16282">
      <c r="T16282" s="50" t="n"/>
    </row>
    <row r="16283">
      <c r="T16283" s="50" t="n"/>
    </row>
    <row r="16284">
      <c r="T16284" s="50" t="n"/>
    </row>
    <row r="16285">
      <c r="T16285" s="50" t="n"/>
    </row>
    <row r="16286">
      <c r="T16286" s="50" t="n"/>
    </row>
    <row r="16287">
      <c r="T16287" s="50" t="n"/>
    </row>
    <row r="16288">
      <c r="T16288" s="50" t="n"/>
    </row>
    <row r="16289">
      <c r="T16289" s="50" t="n"/>
    </row>
    <row r="16290">
      <c r="T16290" s="50" t="n"/>
    </row>
    <row r="16291">
      <c r="T16291" s="50" t="n"/>
    </row>
    <row r="16292">
      <c r="T16292" s="50" t="n"/>
    </row>
    <row r="16293">
      <c r="T16293" s="50" t="n"/>
    </row>
    <row r="16294">
      <c r="T16294" s="50" t="n"/>
    </row>
    <row r="16295">
      <c r="T16295" s="50" t="n"/>
    </row>
    <row r="16296">
      <c r="T16296" s="50" t="n"/>
    </row>
    <row r="16297">
      <c r="T16297" s="50" t="n"/>
    </row>
    <row r="16298">
      <c r="T16298" s="50" t="n"/>
    </row>
    <row r="16299">
      <c r="T16299" s="50" t="n"/>
    </row>
    <row r="16300">
      <c r="T16300" s="50" t="n"/>
    </row>
    <row r="16301">
      <c r="T16301" s="50" t="n"/>
    </row>
    <row r="16302">
      <c r="T16302" s="50" t="n"/>
    </row>
    <row r="16303">
      <c r="T16303" s="50" t="n"/>
    </row>
    <row r="16304">
      <c r="T16304" s="50" t="n"/>
    </row>
    <row r="16305">
      <c r="T16305" s="50" t="n"/>
    </row>
    <row r="16306">
      <c r="T16306" s="50" t="n"/>
    </row>
    <row r="16307">
      <c r="T16307" s="50" t="n"/>
    </row>
    <row r="16308">
      <c r="T16308" s="50" t="n"/>
    </row>
    <row r="16309">
      <c r="T16309" s="50" t="n"/>
    </row>
    <row r="16310">
      <c r="T16310" s="50" t="n"/>
    </row>
    <row r="16311">
      <c r="T16311" s="50" t="n"/>
    </row>
    <row r="16312">
      <c r="T16312" s="50" t="n"/>
    </row>
    <row r="16313">
      <c r="T16313" s="50" t="n"/>
    </row>
    <row r="16314">
      <c r="T16314" s="50" t="n"/>
    </row>
    <row r="16315">
      <c r="T16315" s="50" t="n"/>
    </row>
    <row r="16316">
      <c r="T16316" s="50" t="n"/>
    </row>
    <row r="16317">
      <c r="T16317" s="50" t="n"/>
    </row>
    <row r="16318">
      <c r="T16318" s="50" t="n"/>
    </row>
    <row r="16319">
      <c r="T16319" s="50" t="n"/>
    </row>
    <row r="16320">
      <c r="T16320" s="50" t="n"/>
    </row>
    <row r="16321">
      <c r="T16321" s="50" t="n"/>
    </row>
    <row r="16322">
      <c r="T16322" s="50" t="n"/>
    </row>
    <row r="16323">
      <c r="T16323" s="50" t="n"/>
    </row>
    <row r="16324">
      <c r="T16324" s="50" t="n"/>
    </row>
    <row r="16325">
      <c r="T16325" s="50" t="n"/>
    </row>
    <row r="16326">
      <c r="T16326" s="50" t="n"/>
    </row>
    <row r="16327">
      <c r="T16327" s="50" t="n"/>
    </row>
    <row r="16328">
      <c r="T16328" s="50" t="n"/>
    </row>
    <row r="16329">
      <c r="T16329" s="50" t="n"/>
    </row>
    <row r="16330">
      <c r="T16330" s="50" t="n"/>
    </row>
    <row r="16331">
      <c r="T16331" s="50" t="n"/>
    </row>
    <row r="16332">
      <c r="T16332" s="50" t="n"/>
    </row>
    <row r="16333">
      <c r="T16333" s="50" t="n"/>
    </row>
    <row r="16334">
      <c r="T16334" s="50" t="n"/>
    </row>
    <row r="16335">
      <c r="T16335" s="50" t="n"/>
    </row>
    <row r="16336">
      <c r="T16336" s="50" t="n"/>
    </row>
    <row r="16337">
      <c r="T16337" s="50" t="n"/>
    </row>
    <row r="16338">
      <c r="T16338" s="50" t="n"/>
    </row>
    <row r="16339">
      <c r="T16339" s="50" t="n"/>
    </row>
    <row r="16340">
      <c r="T16340" s="50" t="n"/>
    </row>
    <row r="16341">
      <c r="T16341" s="50" t="n"/>
    </row>
    <row r="16342">
      <c r="T16342" s="50" t="n"/>
    </row>
    <row r="16343">
      <c r="T16343" s="50" t="n"/>
    </row>
    <row r="16344">
      <c r="T16344" s="50" t="n"/>
    </row>
    <row r="16345">
      <c r="T16345" s="50" t="n"/>
    </row>
    <row r="16346">
      <c r="T16346" s="50" t="n"/>
    </row>
    <row r="16347">
      <c r="T16347" s="50" t="n"/>
    </row>
    <row r="16348">
      <c r="T16348" s="50" t="n"/>
    </row>
    <row r="16349">
      <c r="T16349" s="50" t="n"/>
    </row>
    <row r="16350">
      <c r="T16350" s="50" t="n"/>
    </row>
    <row r="16351">
      <c r="T16351" s="50" t="n"/>
    </row>
    <row r="16352">
      <c r="T16352" s="50" t="n"/>
    </row>
    <row r="16353">
      <c r="T16353" s="50" t="n"/>
    </row>
    <row r="16354">
      <c r="T16354" s="50" t="n"/>
    </row>
    <row r="16355">
      <c r="T16355" s="50" t="n"/>
    </row>
    <row r="16356">
      <c r="T16356" s="50" t="n"/>
    </row>
    <row r="16357">
      <c r="T16357" s="50" t="n"/>
    </row>
    <row r="16358">
      <c r="T16358" s="50" t="n"/>
    </row>
    <row r="16359">
      <c r="T16359" s="50" t="n"/>
    </row>
    <row r="16360">
      <c r="T16360" s="50" t="n"/>
    </row>
    <row r="16361">
      <c r="T16361" s="50" t="n"/>
    </row>
    <row r="16362">
      <c r="T16362" s="50" t="n"/>
    </row>
    <row r="16363">
      <c r="T16363" s="50" t="n"/>
    </row>
    <row r="16364">
      <c r="T16364" s="50" t="n"/>
    </row>
    <row r="16365">
      <c r="T16365" s="50" t="n"/>
    </row>
    <row r="16366">
      <c r="T16366" s="50" t="n"/>
    </row>
    <row r="16367">
      <c r="T16367" s="50" t="n"/>
    </row>
    <row r="16368">
      <c r="T16368" s="50" t="n"/>
    </row>
    <row r="16369">
      <c r="T16369" s="50" t="n"/>
    </row>
    <row r="16370">
      <c r="T16370" s="50" t="n"/>
    </row>
    <row r="16371">
      <c r="T16371" s="50" t="n"/>
    </row>
    <row r="16372">
      <c r="T16372" s="50" t="n"/>
    </row>
    <row r="16373">
      <c r="T16373" s="50" t="n"/>
    </row>
    <row r="16374">
      <c r="T16374" s="50" t="n"/>
    </row>
    <row r="16375">
      <c r="T16375" s="50" t="n"/>
    </row>
    <row r="16376">
      <c r="T16376" s="50" t="n"/>
    </row>
    <row r="16377">
      <c r="T16377" s="50" t="n"/>
    </row>
    <row r="16378">
      <c r="T16378" s="50" t="n"/>
    </row>
    <row r="16379">
      <c r="T16379" s="50" t="n"/>
    </row>
    <row r="16380">
      <c r="T16380" s="50" t="n"/>
    </row>
    <row r="16381">
      <c r="T16381" s="50" t="n"/>
    </row>
    <row r="16382">
      <c r="T16382" s="50" t="n"/>
    </row>
    <row r="16383">
      <c r="T16383" s="50" t="n"/>
    </row>
    <row r="16384">
      <c r="T16384" s="50" t="n"/>
    </row>
    <row r="16385">
      <c r="T16385" s="50" t="n"/>
    </row>
    <row r="16386">
      <c r="T16386" s="50" t="n"/>
    </row>
    <row r="16387">
      <c r="T16387" s="50" t="n"/>
    </row>
    <row r="16388">
      <c r="T16388" s="50" t="n"/>
    </row>
    <row r="16389">
      <c r="T16389" s="50" t="n"/>
    </row>
    <row r="16390">
      <c r="T16390" s="50" t="n"/>
    </row>
    <row r="16391">
      <c r="T16391" s="50" t="n"/>
    </row>
    <row r="16392">
      <c r="T16392" s="50" t="n"/>
    </row>
    <row r="16393">
      <c r="T16393" s="50" t="n"/>
    </row>
    <row r="16394">
      <c r="T16394" s="50" t="n"/>
    </row>
    <row r="16395">
      <c r="T16395" s="50" t="n"/>
    </row>
    <row r="16396">
      <c r="T16396" s="50" t="n"/>
    </row>
    <row r="16397">
      <c r="T16397" s="50" t="n"/>
    </row>
    <row r="16398">
      <c r="T16398" s="50" t="n"/>
    </row>
    <row r="16399">
      <c r="T16399" s="50" t="n"/>
    </row>
    <row r="16400">
      <c r="T16400" s="50" t="n"/>
    </row>
    <row r="16401">
      <c r="T16401" s="50" t="n"/>
    </row>
    <row r="16402">
      <c r="T16402" s="50" t="n"/>
    </row>
    <row r="16403">
      <c r="T16403" s="50" t="n"/>
    </row>
    <row r="16404">
      <c r="T16404" s="50" t="n"/>
    </row>
    <row r="16405">
      <c r="T16405" s="50" t="n"/>
    </row>
    <row r="16406">
      <c r="T16406" s="50" t="n"/>
    </row>
    <row r="16407">
      <c r="T16407" s="50" t="n"/>
    </row>
    <row r="16408">
      <c r="T16408" s="50" t="n"/>
    </row>
    <row r="16409">
      <c r="T16409" s="50" t="n"/>
    </row>
    <row r="16410">
      <c r="T16410" s="50" t="n"/>
    </row>
    <row r="16411">
      <c r="T16411" s="50" t="n"/>
    </row>
    <row r="16412">
      <c r="T16412" s="50" t="n"/>
    </row>
    <row r="16413">
      <c r="T16413" s="50" t="n"/>
    </row>
    <row r="16414">
      <c r="T16414" s="50" t="n"/>
    </row>
    <row r="16415">
      <c r="T16415" s="50" t="n"/>
    </row>
    <row r="16416">
      <c r="T16416" s="50" t="n"/>
    </row>
    <row r="16417">
      <c r="T16417" s="50" t="n"/>
    </row>
    <row r="16418">
      <c r="T16418" s="50" t="n"/>
    </row>
    <row r="16419">
      <c r="T16419" s="50" t="n"/>
    </row>
    <row r="16420">
      <c r="T16420" s="50" t="n"/>
    </row>
    <row r="16421">
      <c r="T16421" s="50" t="n"/>
    </row>
    <row r="16422">
      <c r="T16422" s="50" t="n"/>
    </row>
    <row r="16423">
      <c r="T16423" s="50" t="n"/>
    </row>
    <row r="16424">
      <c r="T16424" s="50" t="n"/>
    </row>
    <row r="16425">
      <c r="T16425" s="50" t="n"/>
    </row>
    <row r="16426">
      <c r="T16426" s="50" t="n"/>
    </row>
    <row r="16427">
      <c r="T16427" s="50" t="n"/>
    </row>
    <row r="16428">
      <c r="T16428" s="50" t="n"/>
    </row>
    <row r="16429">
      <c r="T16429" s="50" t="n"/>
    </row>
    <row r="16430">
      <c r="T16430" s="50" t="n"/>
    </row>
    <row r="16431">
      <c r="T16431" s="50" t="n"/>
    </row>
    <row r="16432">
      <c r="T16432" s="50" t="n"/>
    </row>
    <row r="16433">
      <c r="T16433" s="50" t="n"/>
    </row>
    <row r="16434">
      <c r="T16434" s="50" t="n"/>
    </row>
    <row r="16435">
      <c r="T16435" s="50" t="n"/>
    </row>
    <row r="16436">
      <c r="T16436" s="50" t="n"/>
    </row>
    <row r="16437">
      <c r="T16437" s="50" t="n"/>
    </row>
    <row r="16438">
      <c r="T16438" s="50" t="n"/>
    </row>
    <row r="16439">
      <c r="T16439" s="50" t="n"/>
    </row>
    <row r="16440">
      <c r="T16440" s="50" t="n"/>
    </row>
    <row r="16441">
      <c r="T16441" s="50" t="n"/>
    </row>
    <row r="16442">
      <c r="T16442" s="50" t="n"/>
    </row>
    <row r="16443">
      <c r="T16443" s="50" t="n"/>
    </row>
    <row r="16444">
      <c r="T16444" s="50" t="n"/>
    </row>
    <row r="16445">
      <c r="T16445" s="50" t="n"/>
    </row>
    <row r="16446">
      <c r="T16446" s="50" t="n"/>
    </row>
    <row r="16447">
      <c r="T16447" s="50" t="n"/>
    </row>
    <row r="16448">
      <c r="T16448" s="50" t="n"/>
    </row>
    <row r="16449">
      <c r="T16449" s="50" t="n"/>
    </row>
    <row r="16450">
      <c r="T16450" s="50" t="n"/>
    </row>
    <row r="16451">
      <c r="T16451" s="50" t="n"/>
    </row>
    <row r="16452">
      <c r="T16452" s="50" t="n"/>
    </row>
    <row r="16453">
      <c r="T16453" s="50" t="n"/>
    </row>
    <row r="16454">
      <c r="T16454" s="50" t="n"/>
    </row>
    <row r="16455">
      <c r="T16455" s="50" t="n"/>
    </row>
    <row r="16456">
      <c r="T16456" s="50" t="n"/>
    </row>
    <row r="16457">
      <c r="T16457" s="50" t="n"/>
    </row>
    <row r="16458">
      <c r="T16458" s="50" t="n"/>
    </row>
    <row r="16459">
      <c r="T16459" s="50" t="n"/>
    </row>
    <row r="16460">
      <c r="T16460" s="50" t="n"/>
    </row>
    <row r="16461">
      <c r="T16461" s="50" t="n"/>
    </row>
    <row r="16462">
      <c r="T16462" s="50" t="n"/>
    </row>
    <row r="16463">
      <c r="T16463" s="50" t="n"/>
    </row>
    <row r="16464">
      <c r="T16464" s="50" t="n"/>
    </row>
    <row r="16465">
      <c r="T16465" s="50" t="n"/>
    </row>
    <row r="16466">
      <c r="T16466" s="50" t="n"/>
    </row>
    <row r="16467">
      <c r="T16467" s="50" t="n"/>
    </row>
    <row r="16468">
      <c r="T16468" s="50" t="n"/>
    </row>
    <row r="16469">
      <c r="T16469" s="50" t="n"/>
    </row>
    <row r="16470">
      <c r="T16470" s="50" t="n"/>
    </row>
    <row r="16471">
      <c r="T16471" s="50" t="n"/>
    </row>
    <row r="16472">
      <c r="T16472" s="50" t="n"/>
    </row>
    <row r="16473">
      <c r="T16473" s="50" t="n"/>
    </row>
    <row r="16474">
      <c r="T16474" s="50" t="n"/>
    </row>
    <row r="16475">
      <c r="T16475" s="50" t="n"/>
    </row>
    <row r="16476">
      <c r="T16476" s="50" t="n"/>
    </row>
    <row r="16477">
      <c r="T16477" s="50" t="n"/>
    </row>
    <row r="16478">
      <c r="T16478" s="50" t="n"/>
    </row>
    <row r="16479">
      <c r="T16479" s="50" t="n"/>
    </row>
    <row r="16480">
      <c r="T16480" s="50" t="n"/>
    </row>
    <row r="16481">
      <c r="T16481" s="50" t="n"/>
    </row>
    <row r="16482">
      <c r="T16482" s="50" t="n"/>
    </row>
    <row r="16483">
      <c r="T16483" s="50" t="n"/>
    </row>
    <row r="16484">
      <c r="T16484" s="50" t="n"/>
    </row>
    <row r="16485">
      <c r="T16485" s="50" t="n"/>
    </row>
    <row r="16486">
      <c r="T16486" s="50" t="n"/>
    </row>
    <row r="16487">
      <c r="T16487" s="50" t="n"/>
    </row>
    <row r="16488">
      <c r="T16488" s="50" t="n"/>
    </row>
    <row r="16489">
      <c r="T16489" s="50" t="n"/>
    </row>
    <row r="16490">
      <c r="T16490" s="50" t="n"/>
    </row>
    <row r="16491">
      <c r="T16491" s="50" t="n"/>
    </row>
    <row r="16492">
      <c r="T16492" s="50" t="n"/>
    </row>
    <row r="16493">
      <c r="T16493" s="50" t="n"/>
    </row>
    <row r="16494">
      <c r="T16494" s="50" t="n"/>
    </row>
    <row r="16495">
      <c r="T16495" s="50" t="n"/>
    </row>
    <row r="16496">
      <c r="T16496" s="50" t="n"/>
    </row>
    <row r="16497">
      <c r="T16497" s="50" t="n"/>
    </row>
    <row r="16498">
      <c r="T16498" s="50" t="n"/>
    </row>
    <row r="16499">
      <c r="T16499" s="50" t="n"/>
    </row>
    <row r="16500">
      <c r="T16500" s="50" t="n"/>
    </row>
    <row r="16501">
      <c r="T16501" s="50" t="n"/>
    </row>
    <row r="16502">
      <c r="T16502" s="50" t="n"/>
    </row>
    <row r="16503">
      <c r="T16503" s="50" t="n"/>
    </row>
    <row r="16504">
      <c r="T16504" s="50" t="n"/>
    </row>
    <row r="16505">
      <c r="T16505" s="50" t="n"/>
    </row>
    <row r="16506">
      <c r="T16506" s="50" t="n"/>
    </row>
    <row r="16507">
      <c r="T16507" s="50" t="n"/>
    </row>
    <row r="16508">
      <c r="T16508" s="50" t="n"/>
    </row>
    <row r="16509">
      <c r="T16509" s="50" t="n"/>
    </row>
    <row r="16510">
      <c r="T16510" s="50" t="n"/>
    </row>
    <row r="16511">
      <c r="T16511" s="50" t="n"/>
    </row>
    <row r="16512">
      <c r="T16512" s="50" t="n"/>
    </row>
    <row r="16513">
      <c r="T16513" s="50" t="n"/>
    </row>
    <row r="16514">
      <c r="T16514" s="50" t="n"/>
    </row>
    <row r="16515">
      <c r="T16515" s="50" t="n"/>
    </row>
    <row r="16516">
      <c r="T16516" s="50" t="n"/>
    </row>
    <row r="16517">
      <c r="T16517" s="50" t="n"/>
    </row>
    <row r="16518">
      <c r="T16518" s="50" t="n"/>
    </row>
    <row r="16519">
      <c r="T16519" s="50" t="n"/>
    </row>
    <row r="16520">
      <c r="T16520" s="50" t="n"/>
    </row>
    <row r="16521">
      <c r="T16521" s="50" t="n"/>
    </row>
    <row r="16522">
      <c r="T16522" s="50" t="n"/>
    </row>
    <row r="16523">
      <c r="T16523" s="50" t="n"/>
    </row>
    <row r="16524">
      <c r="T16524" s="50" t="n"/>
    </row>
    <row r="16525">
      <c r="T16525" s="50" t="n"/>
    </row>
    <row r="16526">
      <c r="T16526" s="50" t="n"/>
    </row>
    <row r="16527">
      <c r="T16527" s="50" t="n"/>
    </row>
    <row r="16528">
      <c r="T16528" s="50" t="n"/>
    </row>
    <row r="16529">
      <c r="T16529" s="50" t="n"/>
    </row>
    <row r="16530">
      <c r="T16530" s="50" t="n"/>
    </row>
    <row r="16531">
      <c r="T16531" s="50" t="n"/>
    </row>
    <row r="16532">
      <c r="T16532" s="50" t="n"/>
    </row>
    <row r="16533">
      <c r="T16533" s="50" t="n"/>
    </row>
    <row r="16534">
      <c r="T16534" s="50" t="n"/>
    </row>
    <row r="16535">
      <c r="T16535" s="50" t="n"/>
    </row>
    <row r="16536">
      <c r="T16536" s="50" t="n"/>
    </row>
    <row r="16537">
      <c r="T16537" s="50" t="n"/>
    </row>
    <row r="16538">
      <c r="T16538" s="50" t="n"/>
    </row>
    <row r="16539">
      <c r="T16539" s="50" t="n"/>
    </row>
    <row r="16540">
      <c r="T16540" s="50" t="n"/>
    </row>
    <row r="16541">
      <c r="T16541" s="50" t="n"/>
    </row>
    <row r="16542">
      <c r="T16542" s="50" t="n"/>
    </row>
    <row r="16543">
      <c r="T16543" s="50" t="n"/>
    </row>
    <row r="16544">
      <c r="T16544" s="50" t="n"/>
    </row>
    <row r="16545">
      <c r="T16545" s="50" t="n"/>
    </row>
    <row r="16546">
      <c r="T16546" s="50" t="n"/>
    </row>
    <row r="16547">
      <c r="T16547" s="50" t="n"/>
    </row>
    <row r="16548">
      <c r="T16548" s="50" t="n"/>
    </row>
    <row r="16549">
      <c r="T16549" s="50" t="n"/>
    </row>
    <row r="16550">
      <c r="T16550" s="50" t="n"/>
    </row>
    <row r="16551">
      <c r="T16551" s="50" t="n"/>
    </row>
    <row r="16552">
      <c r="T16552" s="50" t="n"/>
    </row>
    <row r="16553">
      <c r="T16553" s="50" t="n"/>
    </row>
    <row r="16554">
      <c r="T16554" s="50" t="n"/>
    </row>
    <row r="16555">
      <c r="T16555" s="50" t="n"/>
    </row>
    <row r="16556">
      <c r="T16556" s="50" t="n"/>
    </row>
    <row r="16557">
      <c r="T16557" s="50" t="n"/>
    </row>
    <row r="16558">
      <c r="T16558" s="50" t="n"/>
    </row>
    <row r="16559">
      <c r="T16559" s="50" t="n"/>
    </row>
    <row r="16560">
      <c r="T16560" s="50" t="n"/>
    </row>
    <row r="16561">
      <c r="T16561" s="50" t="n"/>
    </row>
    <row r="16562">
      <c r="T16562" s="50" t="n"/>
    </row>
    <row r="16563">
      <c r="T16563" s="50" t="n"/>
    </row>
    <row r="16564">
      <c r="T16564" s="50" t="n"/>
    </row>
    <row r="16565">
      <c r="T16565" s="50" t="n"/>
    </row>
    <row r="16566">
      <c r="T16566" s="50" t="n"/>
    </row>
    <row r="16567">
      <c r="T16567" s="50" t="n"/>
    </row>
    <row r="16568">
      <c r="T16568" s="50" t="n"/>
    </row>
    <row r="16569">
      <c r="T16569" s="50" t="n"/>
    </row>
    <row r="16570">
      <c r="T16570" s="50" t="n"/>
    </row>
    <row r="16571">
      <c r="T16571" s="50" t="n"/>
    </row>
    <row r="16572">
      <c r="T16572" s="50" t="n"/>
    </row>
    <row r="16573">
      <c r="T16573" s="50" t="n"/>
    </row>
    <row r="16574">
      <c r="T16574" s="50" t="n"/>
    </row>
    <row r="16575">
      <c r="T16575" s="50" t="n"/>
    </row>
    <row r="16576">
      <c r="T16576" s="50" t="n"/>
    </row>
    <row r="16577">
      <c r="T16577" s="50" t="n"/>
    </row>
    <row r="16578">
      <c r="T16578" s="50" t="n"/>
    </row>
    <row r="16579">
      <c r="T16579" s="50" t="n"/>
    </row>
    <row r="16580">
      <c r="T16580" s="50" t="n"/>
    </row>
    <row r="16581">
      <c r="T16581" s="50" t="n"/>
    </row>
    <row r="16582">
      <c r="T16582" s="50" t="n"/>
    </row>
    <row r="16583">
      <c r="T16583" s="50" t="n"/>
    </row>
    <row r="16584">
      <c r="T16584" s="50" t="n"/>
    </row>
    <row r="16585">
      <c r="T16585" s="50" t="n"/>
    </row>
    <row r="16586">
      <c r="T16586" s="50" t="n"/>
    </row>
    <row r="16587">
      <c r="T16587" s="50" t="n"/>
    </row>
    <row r="16588">
      <c r="T16588" s="50" t="n"/>
    </row>
    <row r="16589">
      <c r="T16589" s="50" t="n"/>
    </row>
    <row r="16590">
      <c r="T16590" s="50" t="n"/>
    </row>
    <row r="16591">
      <c r="T16591" s="50" t="n"/>
    </row>
    <row r="16592">
      <c r="T16592" s="50" t="n"/>
    </row>
    <row r="16593">
      <c r="T16593" s="50" t="n"/>
    </row>
    <row r="16594">
      <c r="T16594" s="50" t="n"/>
    </row>
    <row r="16595">
      <c r="T16595" s="50" t="n"/>
    </row>
    <row r="16596">
      <c r="T16596" s="50" t="n"/>
    </row>
    <row r="16597">
      <c r="T16597" s="50" t="n"/>
    </row>
    <row r="16598">
      <c r="T16598" s="50" t="n"/>
    </row>
    <row r="16599">
      <c r="T16599" s="50" t="n"/>
    </row>
    <row r="16600">
      <c r="T16600" s="50" t="n"/>
    </row>
    <row r="16601">
      <c r="T16601" s="50" t="n"/>
    </row>
    <row r="16602">
      <c r="T16602" s="50" t="n"/>
    </row>
    <row r="16603">
      <c r="T16603" s="50" t="n"/>
    </row>
    <row r="16604">
      <c r="T16604" s="50" t="n"/>
    </row>
    <row r="16605">
      <c r="T16605" s="50" t="n"/>
    </row>
    <row r="16606">
      <c r="T16606" s="50" t="n"/>
    </row>
    <row r="16607">
      <c r="T16607" s="50" t="n"/>
    </row>
    <row r="16608">
      <c r="T16608" s="50" t="n"/>
    </row>
    <row r="16609">
      <c r="T16609" s="50" t="n"/>
    </row>
    <row r="16610">
      <c r="T16610" s="50" t="n"/>
    </row>
    <row r="16611">
      <c r="T16611" s="50" t="n"/>
    </row>
    <row r="16612">
      <c r="T16612" s="50" t="n"/>
    </row>
    <row r="16613">
      <c r="T16613" s="50" t="n"/>
    </row>
    <row r="16614">
      <c r="T16614" s="50" t="n"/>
    </row>
    <row r="16615">
      <c r="T16615" s="50" t="n"/>
    </row>
    <row r="16616">
      <c r="T16616" s="50" t="n"/>
    </row>
    <row r="16617">
      <c r="T16617" s="50" t="n"/>
    </row>
    <row r="16618">
      <c r="T16618" s="50" t="n"/>
    </row>
    <row r="16619">
      <c r="T16619" s="50" t="n"/>
    </row>
    <row r="16620">
      <c r="T16620" s="50" t="n"/>
    </row>
    <row r="16621">
      <c r="T16621" s="50" t="n"/>
    </row>
    <row r="16622">
      <c r="T16622" s="50" t="n"/>
    </row>
    <row r="16623">
      <c r="T16623" s="50" t="n"/>
    </row>
    <row r="16624">
      <c r="T16624" s="50" t="n"/>
    </row>
    <row r="16625">
      <c r="T16625" s="50" t="n"/>
    </row>
    <row r="16626">
      <c r="T16626" s="50" t="n"/>
    </row>
    <row r="16627">
      <c r="T16627" s="50" t="n"/>
    </row>
    <row r="16628">
      <c r="T16628" s="50" t="n"/>
    </row>
    <row r="16629">
      <c r="T16629" s="50" t="n"/>
    </row>
    <row r="16630">
      <c r="T16630" s="50" t="n"/>
    </row>
    <row r="16631">
      <c r="T16631" s="50" t="n"/>
    </row>
    <row r="16632">
      <c r="T16632" s="50" t="n"/>
    </row>
    <row r="16633">
      <c r="T16633" s="50" t="n"/>
    </row>
    <row r="16634">
      <c r="T16634" s="50" t="n"/>
    </row>
    <row r="16635">
      <c r="T16635" s="50" t="n"/>
    </row>
    <row r="16636">
      <c r="T16636" s="50" t="n"/>
    </row>
    <row r="16637">
      <c r="T16637" s="50" t="n"/>
    </row>
    <row r="16638">
      <c r="T16638" s="50" t="n"/>
    </row>
    <row r="16639">
      <c r="T16639" s="50" t="n"/>
    </row>
    <row r="16640">
      <c r="T16640" s="50" t="n"/>
    </row>
    <row r="16641">
      <c r="T16641" s="50" t="n"/>
    </row>
    <row r="16642">
      <c r="T16642" s="50" t="n"/>
    </row>
    <row r="16643">
      <c r="T16643" s="50" t="n"/>
    </row>
    <row r="16644">
      <c r="T16644" s="50" t="n"/>
    </row>
    <row r="16645">
      <c r="T16645" s="50" t="n"/>
    </row>
    <row r="16646">
      <c r="T16646" s="50" t="n"/>
    </row>
    <row r="16647">
      <c r="T16647" s="50" t="n"/>
    </row>
    <row r="16648">
      <c r="T16648" s="50" t="n"/>
    </row>
    <row r="16649">
      <c r="T16649" s="50" t="n"/>
    </row>
    <row r="16650">
      <c r="T16650" s="50" t="n"/>
    </row>
    <row r="16651">
      <c r="T16651" s="50" t="n"/>
    </row>
    <row r="16652">
      <c r="T16652" s="50" t="n"/>
    </row>
    <row r="16653">
      <c r="T16653" s="50" t="n"/>
    </row>
    <row r="16654">
      <c r="T16654" s="50" t="n"/>
    </row>
    <row r="16655">
      <c r="T16655" s="50" t="n"/>
    </row>
    <row r="16656">
      <c r="T16656" s="50" t="n"/>
    </row>
    <row r="16657">
      <c r="T16657" s="50" t="n"/>
    </row>
    <row r="16658">
      <c r="T16658" s="50" t="n"/>
    </row>
    <row r="16659">
      <c r="T16659" s="50" t="n"/>
    </row>
    <row r="16660">
      <c r="T16660" s="50" t="n"/>
    </row>
    <row r="16661">
      <c r="T16661" s="50" t="n"/>
    </row>
    <row r="16662">
      <c r="T16662" s="50" t="n"/>
    </row>
    <row r="16663">
      <c r="T16663" s="50" t="n"/>
    </row>
    <row r="16664">
      <c r="T16664" s="50" t="n"/>
    </row>
    <row r="16665">
      <c r="T16665" s="50" t="n"/>
    </row>
    <row r="16666">
      <c r="T16666" s="50" t="n"/>
    </row>
    <row r="16667">
      <c r="T16667" s="50" t="n"/>
    </row>
    <row r="16668">
      <c r="T16668" s="50" t="n"/>
    </row>
    <row r="16669">
      <c r="T16669" s="50" t="n"/>
    </row>
    <row r="16670">
      <c r="T16670" s="50" t="n"/>
    </row>
    <row r="16671">
      <c r="T16671" s="50" t="n"/>
    </row>
    <row r="16672">
      <c r="T16672" s="50" t="n"/>
    </row>
    <row r="16673">
      <c r="T16673" s="50" t="n"/>
    </row>
    <row r="16674">
      <c r="T16674" s="50" t="n"/>
    </row>
    <row r="16675">
      <c r="T16675" s="50" t="n"/>
    </row>
    <row r="16676">
      <c r="T16676" s="50" t="n"/>
    </row>
    <row r="16677">
      <c r="T16677" s="50" t="n"/>
    </row>
    <row r="16678">
      <c r="T16678" s="50" t="n"/>
    </row>
    <row r="16679">
      <c r="T16679" s="50" t="n"/>
    </row>
    <row r="16680">
      <c r="T16680" s="50" t="n"/>
    </row>
    <row r="16681">
      <c r="T16681" s="50" t="n"/>
    </row>
    <row r="16682">
      <c r="T16682" s="50" t="n"/>
    </row>
    <row r="16683">
      <c r="T16683" s="50" t="n"/>
    </row>
    <row r="16684">
      <c r="T16684" s="50" t="n"/>
    </row>
    <row r="16685">
      <c r="T16685" s="50" t="n"/>
    </row>
    <row r="16686">
      <c r="T16686" s="50" t="n"/>
    </row>
    <row r="16687">
      <c r="T16687" s="50" t="n"/>
    </row>
    <row r="16688">
      <c r="T16688" s="50" t="n"/>
    </row>
    <row r="16689">
      <c r="T16689" s="50" t="n"/>
    </row>
    <row r="16690">
      <c r="T16690" s="50" t="n"/>
    </row>
    <row r="16691">
      <c r="T16691" s="50" t="n"/>
    </row>
    <row r="16692">
      <c r="T16692" s="50" t="n"/>
    </row>
    <row r="16693">
      <c r="T16693" s="50" t="n"/>
    </row>
    <row r="16694">
      <c r="T16694" s="50" t="n"/>
    </row>
    <row r="16695">
      <c r="T16695" s="50" t="n"/>
    </row>
    <row r="16696">
      <c r="T16696" s="50" t="n"/>
    </row>
    <row r="16697">
      <c r="T16697" s="50" t="n"/>
    </row>
    <row r="16698">
      <c r="T16698" s="50" t="n"/>
    </row>
    <row r="16699">
      <c r="T16699" s="50" t="n"/>
    </row>
    <row r="16700">
      <c r="T16700" s="50" t="n"/>
    </row>
    <row r="16701">
      <c r="T16701" s="50" t="n"/>
    </row>
    <row r="16702">
      <c r="T16702" s="50" t="n"/>
    </row>
    <row r="16703">
      <c r="T16703" s="50" t="n"/>
    </row>
    <row r="16704">
      <c r="T16704" s="50" t="n"/>
    </row>
    <row r="16705">
      <c r="T16705" s="50" t="n"/>
    </row>
    <row r="16706">
      <c r="T16706" s="50" t="n"/>
    </row>
    <row r="16707">
      <c r="T16707" s="50" t="n"/>
    </row>
    <row r="16708">
      <c r="T16708" s="50" t="n"/>
    </row>
    <row r="16709">
      <c r="T16709" s="50" t="n"/>
    </row>
    <row r="16710">
      <c r="T16710" s="50" t="n"/>
    </row>
    <row r="16711">
      <c r="T16711" s="50" t="n"/>
    </row>
    <row r="16712">
      <c r="T16712" s="50" t="n"/>
    </row>
    <row r="16713">
      <c r="T16713" s="50" t="n"/>
    </row>
    <row r="16714">
      <c r="T16714" s="50" t="n"/>
    </row>
    <row r="16715">
      <c r="T16715" s="50" t="n"/>
    </row>
    <row r="16716">
      <c r="T16716" s="50" t="n"/>
    </row>
    <row r="16717">
      <c r="T16717" s="50" t="n"/>
    </row>
    <row r="16718">
      <c r="T16718" s="50" t="n"/>
    </row>
    <row r="16719">
      <c r="T16719" s="50" t="n"/>
    </row>
    <row r="16720">
      <c r="T16720" s="50" t="n"/>
    </row>
    <row r="16721">
      <c r="T16721" s="50" t="n"/>
    </row>
    <row r="16722">
      <c r="T16722" s="50" t="n"/>
    </row>
    <row r="16723">
      <c r="T16723" s="50" t="n"/>
    </row>
    <row r="16724">
      <c r="T16724" s="50" t="n"/>
    </row>
    <row r="16725">
      <c r="T16725" s="50" t="n"/>
    </row>
    <row r="16726">
      <c r="T16726" s="50" t="n"/>
    </row>
    <row r="16727">
      <c r="T16727" s="50" t="n"/>
    </row>
    <row r="16728">
      <c r="T16728" s="50" t="n"/>
    </row>
    <row r="16729">
      <c r="T16729" s="50" t="n"/>
    </row>
    <row r="16730">
      <c r="T16730" s="50" t="n"/>
    </row>
    <row r="16731">
      <c r="T16731" s="50" t="n"/>
    </row>
    <row r="16732">
      <c r="T16732" s="50" t="n"/>
    </row>
    <row r="16733">
      <c r="T16733" s="50" t="n"/>
    </row>
    <row r="16734">
      <c r="T16734" s="50" t="n"/>
    </row>
    <row r="16735">
      <c r="T16735" s="50" t="n"/>
    </row>
    <row r="16736">
      <c r="T16736" s="50" t="n"/>
    </row>
    <row r="16737">
      <c r="T16737" s="50" t="n"/>
    </row>
    <row r="16738">
      <c r="T16738" s="50" t="n"/>
    </row>
    <row r="16739">
      <c r="T16739" s="50" t="n"/>
    </row>
    <row r="16740">
      <c r="T16740" s="50" t="n"/>
    </row>
    <row r="16741">
      <c r="T16741" s="50" t="n"/>
    </row>
    <row r="16742">
      <c r="T16742" s="50" t="n"/>
    </row>
    <row r="16743">
      <c r="T16743" s="50" t="n"/>
    </row>
    <row r="16744">
      <c r="T16744" s="50" t="n"/>
    </row>
    <row r="16745">
      <c r="T16745" s="50" t="n"/>
    </row>
    <row r="16746">
      <c r="T16746" s="50" t="n"/>
    </row>
    <row r="16747">
      <c r="T16747" s="50" t="n"/>
    </row>
    <row r="16748">
      <c r="T16748" s="50" t="n"/>
    </row>
    <row r="16749">
      <c r="T16749" s="50" t="n"/>
    </row>
    <row r="16750">
      <c r="T16750" s="50" t="n"/>
    </row>
    <row r="16751">
      <c r="T16751" s="50" t="n"/>
    </row>
    <row r="16752">
      <c r="T16752" s="50" t="n"/>
    </row>
    <row r="16753">
      <c r="T16753" s="50" t="n"/>
    </row>
    <row r="16754">
      <c r="T16754" s="50" t="n"/>
    </row>
    <row r="16755">
      <c r="T16755" s="50" t="n"/>
    </row>
    <row r="16756">
      <c r="T16756" s="50" t="n"/>
    </row>
    <row r="16757">
      <c r="T16757" s="50" t="n"/>
    </row>
    <row r="16758">
      <c r="T16758" s="50" t="n"/>
    </row>
    <row r="16759">
      <c r="T16759" s="50" t="n"/>
    </row>
    <row r="16760">
      <c r="T16760" s="50" t="n"/>
    </row>
    <row r="16761">
      <c r="T16761" s="50" t="n"/>
    </row>
    <row r="16762">
      <c r="T16762" s="50" t="n"/>
    </row>
    <row r="16763">
      <c r="T16763" s="50" t="n"/>
    </row>
    <row r="16764">
      <c r="T16764" s="50" t="n"/>
    </row>
    <row r="16765">
      <c r="T16765" s="50" t="n"/>
    </row>
    <row r="16766">
      <c r="T16766" s="50" t="n"/>
    </row>
    <row r="16767">
      <c r="T16767" s="50" t="n"/>
    </row>
    <row r="16768">
      <c r="T16768" s="50" t="n"/>
    </row>
    <row r="16769">
      <c r="T16769" s="50" t="n"/>
    </row>
    <row r="16770">
      <c r="T16770" s="50" t="n"/>
    </row>
    <row r="16771">
      <c r="T16771" s="50" t="n"/>
    </row>
    <row r="16772">
      <c r="T16772" s="50" t="n"/>
    </row>
    <row r="16773">
      <c r="T16773" s="50" t="n"/>
    </row>
    <row r="16774">
      <c r="T16774" s="50" t="n"/>
    </row>
    <row r="16775">
      <c r="T16775" s="50" t="n"/>
    </row>
    <row r="16776">
      <c r="T16776" s="50" t="n"/>
    </row>
    <row r="16777">
      <c r="T16777" s="50" t="n"/>
    </row>
    <row r="16778">
      <c r="T16778" s="50" t="n"/>
    </row>
    <row r="16779">
      <c r="T16779" s="50" t="n"/>
    </row>
    <row r="16780">
      <c r="T16780" s="50" t="n"/>
    </row>
    <row r="16781">
      <c r="T16781" s="50" t="n"/>
    </row>
    <row r="16782">
      <c r="T16782" s="50" t="n"/>
    </row>
    <row r="16783">
      <c r="T16783" s="50" t="n"/>
    </row>
    <row r="16784">
      <c r="T16784" s="50" t="n"/>
    </row>
    <row r="16785">
      <c r="T16785" s="50" t="n"/>
    </row>
    <row r="16786">
      <c r="T16786" s="50" t="n"/>
    </row>
    <row r="16787">
      <c r="T16787" s="50" t="n"/>
    </row>
    <row r="16788">
      <c r="T16788" s="50" t="n"/>
    </row>
    <row r="16789">
      <c r="T16789" s="50" t="n"/>
    </row>
    <row r="16790">
      <c r="T16790" s="50" t="n"/>
    </row>
    <row r="16791">
      <c r="T16791" s="50" t="n"/>
    </row>
    <row r="16792">
      <c r="T16792" s="50" t="n"/>
    </row>
    <row r="16793">
      <c r="T16793" s="50" t="n"/>
    </row>
    <row r="16794">
      <c r="T16794" s="50" t="n"/>
    </row>
    <row r="16795">
      <c r="T16795" s="50" t="n"/>
    </row>
    <row r="16796">
      <c r="T16796" s="50" t="n"/>
    </row>
    <row r="16797">
      <c r="T16797" s="50" t="n"/>
    </row>
    <row r="16798">
      <c r="T16798" s="50" t="n"/>
    </row>
    <row r="16799">
      <c r="T16799" s="50" t="n"/>
    </row>
    <row r="16800">
      <c r="T16800" s="50" t="n"/>
    </row>
    <row r="16801">
      <c r="T16801" s="50" t="n"/>
    </row>
    <row r="16802">
      <c r="T16802" s="50" t="n"/>
    </row>
    <row r="16803">
      <c r="T16803" s="50" t="n"/>
    </row>
    <row r="16804">
      <c r="T16804" s="50" t="n"/>
    </row>
    <row r="16805">
      <c r="T16805" s="50" t="n"/>
    </row>
    <row r="16806">
      <c r="T16806" s="50" t="n"/>
    </row>
    <row r="16807">
      <c r="T16807" s="50" t="n"/>
    </row>
    <row r="16808">
      <c r="T16808" s="50" t="n"/>
    </row>
    <row r="16809">
      <c r="T16809" s="50" t="n"/>
    </row>
    <row r="16810">
      <c r="T16810" s="50" t="n"/>
    </row>
    <row r="16811">
      <c r="T16811" s="50" t="n"/>
    </row>
    <row r="16812">
      <c r="T16812" s="50" t="n"/>
    </row>
    <row r="16813">
      <c r="T16813" s="50" t="n"/>
    </row>
    <row r="16814">
      <c r="T16814" s="50" t="n"/>
    </row>
    <row r="16815">
      <c r="T16815" s="50" t="n"/>
    </row>
    <row r="16816">
      <c r="T16816" s="50" t="n"/>
    </row>
    <row r="16817">
      <c r="T16817" s="50" t="n"/>
    </row>
    <row r="16818">
      <c r="T16818" s="50" t="n"/>
    </row>
    <row r="16819">
      <c r="T16819" s="50" t="n"/>
    </row>
    <row r="16820">
      <c r="T16820" s="50" t="n"/>
    </row>
    <row r="16821">
      <c r="T16821" s="50" t="n"/>
    </row>
    <row r="16822">
      <c r="T16822" s="50" t="n"/>
    </row>
    <row r="16823">
      <c r="T16823" s="50" t="n"/>
    </row>
    <row r="16824">
      <c r="T16824" s="50" t="n"/>
    </row>
    <row r="16825">
      <c r="T16825" s="50" t="n"/>
    </row>
    <row r="16826">
      <c r="T16826" s="50" t="n"/>
    </row>
    <row r="16827">
      <c r="T16827" s="50" t="n"/>
    </row>
    <row r="16828">
      <c r="T16828" s="50" t="n"/>
    </row>
    <row r="16829">
      <c r="T16829" s="50" t="n"/>
    </row>
    <row r="16830">
      <c r="T16830" s="50" t="n"/>
    </row>
    <row r="16831">
      <c r="T16831" s="50" t="n"/>
    </row>
    <row r="16832">
      <c r="T16832" s="50" t="n"/>
    </row>
    <row r="16833">
      <c r="T16833" s="50" t="n"/>
    </row>
    <row r="16834">
      <c r="T16834" s="50" t="n"/>
    </row>
    <row r="16835">
      <c r="T16835" s="50" t="n"/>
    </row>
    <row r="16836">
      <c r="T16836" s="50" t="n"/>
    </row>
    <row r="16837">
      <c r="T16837" s="50" t="n"/>
    </row>
    <row r="16838">
      <c r="T16838" s="50" t="n"/>
    </row>
    <row r="16839">
      <c r="T16839" s="50" t="n"/>
    </row>
    <row r="16840">
      <c r="T16840" s="50" t="n"/>
    </row>
    <row r="16841">
      <c r="T16841" s="50" t="n"/>
    </row>
    <row r="16842">
      <c r="T16842" s="50" t="n"/>
    </row>
    <row r="16843">
      <c r="T16843" s="50" t="n"/>
    </row>
    <row r="16844">
      <c r="T16844" s="50" t="n"/>
    </row>
    <row r="16845">
      <c r="T16845" s="50" t="n"/>
    </row>
    <row r="16846">
      <c r="T16846" s="50" t="n"/>
    </row>
    <row r="16847">
      <c r="T16847" s="50" t="n"/>
    </row>
    <row r="16848">
      <c r="T16848" s="50" t="n"/>
    </row>
    <row r="16849">
      <c r="T16849" s="50" t="n"/>
    </row>
    <row r="16850">
      <c r="T16850" s="50" t="n"/>
    </row>
    <row r="16851">
      <c r="T16851" s="50" t="n"/>
    </row>
    <row r="16852">
      <c r="T16852" s="50" t="n"/>
    </row>
    <row r="16853">
      <c r="T16853" s="50" t="n"/>
    </row>
    <row r="16854">
      <c r="T16854" s="50" t="n"/>
    </row>
    <row r="16855">
      <c r="T16855" s="50" t="n"/>
    </row>
    <row r="16856">
      <c r="T16856" s="50" t="n"/>
    </row>
    <row r="16857">
      <c r="T16857" s="50" t="n"/>
    </row>
    <row r="16858">
      <c r="T16858" s="50" t="n"/>
    </row>
    <row r="16859">
      <c r="T16859" s="50" t="n"/>
    </row>
    <row r="16860">
      <c r="T16860" s="50" t="n"/>
    </row>
    <row r="16861">
      <c r="T16861" s="50" t="n"/>
    </row>
    <row r="16862">
      <c r="T16862" s="50" t="n"/>
    </row>
    <row r="16863">
      <c r="T16863" s="50" t="n"/>
    </row>
    <row r="16864">
      <c r="T16864" s="50" t="n"/>
    </row>
    <row r="16865">
      <c r="T16865" s="50" t="n"/>
    </row>
    <row r="16866">
      <c r="T16866" s="50" t="n"/>
    </row>
    <row r="16867">
      <c r="T16867" s="50" t="n"/>
    </row>
    <row r="16868">
      <c r="T16868" s="50" t="n"/>
    </row>
    <row r="16869">
      <c r="T16869" s="50" t="n"/>
    </row>
    <row r="16870">
      <c r="T16870" s="50" t="n"/>
    </row>
    <row r="16871">
      <c r="T16871" s="50" t="n"/>
    </row>
    <row r="16872">
      <c r="T16872" s="50" t="n"/>
    </row>
    <row r="16873">
      <c r="T16873" s="50" t="n"/>
    </row>
    <row r="16874">
      <c r="T16874" s="50" t="n"/>
    </row>
    <row r="16875">
      <c r="T16875" s="50" t="n"/>
    </row>
    <row r="16876">
      <c r="T16876" s="50" t="n"/>
    </row>
    <row r="16877">
      <c r="T16877" s="50" t="n"/>
    </row>
    <row r="16878">
      <c r="T16878" s="50" t="n"/>
    </row>
    <row r="16879">
      <c r="T16879" s="50" t="n"/>
    </row>
    <row r="16880">
      <c r="T16880" s="50" t="n"/>
    </row>
    <row r="16881">
      <c r="T16881" s="50" t="n"/>
    </row>
    <row r="16882">
      <c r="T16882" s="50" t="n"/>
    </row>
    <row r="16883">
      <c r="T16883" s="50" t="n"/>
    </row>
    <row r="16884">
      <c r="T16884" s="50" t="n"/>
    </row>
    <row r="16885">
      <c r="T16885" s="50" t="n"/>
    </row>
    <row r="16886">
      <c r="T16886" s="50" t="n"/>
    </row>
    <row r="16887">
      <c r="T16887" s="50" t="n"/>
    </row>
    <row r="16888">
      <c r="T16888" s="50" t="n"/>
    </row>
    <row r="16889">
      <c r="T16889" s="50" t="n"/>
    </row>
    <row r="16890">
      <c r="T16890" s="50" t="n"/>
    </row>
    <row r="16891">
      <c r="T16891" s="50" t="n"/>
    </row>
    <row r="16892">
      <c r="T16892" s="50" t="n"/>
    </row>
    <row r="16893">
      <c r="T16893" s="50" t="n"/>
    </row>
    <row r="16894">
      <c r="T16894" s="50" t="n"/>
    </row>
    <row r="16895">
      <c r="T16895" s="50" t="n"/>
    </row>
    <row r="16896">
      <c r="T16896" s="50" t="n"/>
    </row>
    <row r="16897">
      <c r="T16897" s="50" t="n"/>
    </row>
    <row r="16898">
      <c r="T16898" s="50" t="n"/>
    </row>
    <row r="16899">
      <c r="T16899" s="50" t="n"/>
    </row>
    <row r="16900">
      <c r="T16900" s="50" t="n"/>
    </row>
    <row r="16901">
      <c r="T16901" s="50" t="n"/>
    </row>
    <row r="16902">
      <c r="T16902" s="50" t="n"/>
    </row>
    <row r="16903">
      <c r="T16903" s="50" t="n"/>
    </row>
    <row r="16904">
      <c r="T16904" s="50" t="n"/>
    </row>
    <row r="16905">
      <c r="T16905" s="50" t="n"/>
    </row>
    <row r="16906">
      <c r="T16906" s="50" t="n"/>
    </row>
    <row r="16907">
      <c r="T16907" s="50" t="n"/>
    </row>
    <row r="16908">
      <c r="T16908" s="50" t="n"/>
    </row>
    <row r="16909">
      <c r="T16909" s="50" t="n"/>
    </row>
    <row r="16910">
      <c r="T16910" s="50" t="n"/>
    </row>
    <row r="16911">
      <c r="T16911" s="50" t="n"/>
    </row>
    <row r="16912">
      <c r="T16912" s="50" t="n"/>
    </row>
    <row r="16913">
      <c r="T16913" s="50" t="n"/>
    </row>
    <row r="16914">
      <c r="T16914" s="50" t="n"/>
    </row>
    <row r="16915">
      <c r="T16915" s="50" t="n"/>
    </row>
    <row r="16916">
      <c r="T16916" s="50" t="n"/>
    </row>
    <row r="16917">
      <c r="T16917" s="50" t="n"/>
    </row>
    <row r="16918">
      <c r="T16918" s="50" t="n"/>
    </row>
    <row r="16919">
      <c r="T16919" s="50" t="n"/>
    </row>
    <row r="16920">
      <c r="T16920" s="50" t="n"/>
    </row>
    <row r="16921">
      <c r="T16921" s="50" t="n"/>
    </row>
    <row r="16922">
      <c r="T16922" s="50" t="n"/>
    </row>
    <row r="16923">
      <c r="T16923" s="50" t="n"/>
    </row>
    <row r="16924">
      <c r="T16924" s="50" t="n"/>
    </row>
    <row r="16925">
      <c r="T16925" s="50" t="n"/>
    </row>
    <row r="16926">
      <c r="T16926" s="50" t="n"/>
    </row>
    <row r="16927">
      <c r="T16927" s="50" t="n"/>
    </row>
    <row r="16928">
      <c r="T16928" s="50" t="n"/>
    </row>
    <row r="16929">
      <c r="T16929" s="50" t="n"/>
    </row>
    <row r="16930">
      <c r="T16930" s="50" t="n"/>
    </row>
    <row r="16931">
      <c r="T16931" s="50" t="n"/>
    </row>
    <row r="16932">
      <c r="T16932" s="50" t="n"/>
    </row>
    <row r="16933">
      <c r="T16933" s="50" t="n"/>
    </row>
    <row r="16934">
      <c r="T16934" s="50" t="n"/>
    </row>
    <row r="16935">
      <c r="T16935" s="50" t="n"/>
    </row>
    <row r="16936">
      <c r="T16936" s="50" t="n"/>
    </row>
    <row r="16937">
      <c r="T16937" s="50" t="n"/>
    </row>
    <row r="16938">
      <c r="T16938" s="50" t="n"/>
    </row>
    <row r="16939">
      <c r="T16939" s="50" t="n"/>
    </row>
    <row r="16940">
      <c r="T16940" s="50" t="n"/>
    </row>
    <row r="16941">
      <c r="T16941" s="50" t="n"/>
    </row>
    <row r="16942">
      <c r="T16942" s="50" t="n"/>
    </row>
    <row r="16943">
      <c r="T16943" s="50" t="n"/>
    </row>
    <row r="16944">
      <c r="T16944" s="50" t="n"/>
    </row>
    <row r="16945">
      <c r="T16945" s="50" t="n"/>
    </row>
    <row r="16946">
      <c r="T16946" s="50" t="n"/>
    </row>
    <row r="16947">
      <c r="T16947" s="50" t="n"/>
    </row>
    <row r="16948">
      <c r="T16948" s="50" t="n"/>
    </row>
    <row r="16949">
      <c r="T16949" s="50" t="n"/>
    </row>
    <row r="16950">
      <c r="T16950" s="50" t="n"/>
    </row>
    <row r="16951">
      <c r="T16951" s="50" t="n"/>
    </row>
    <row r="16952">
      <c r="T16952" s="50" t="n"/>
    </row>
    <row r="16953">
      <c r="T16953" s="50" t="n"/>
    </row>
    <row r="16954">
      <c r="T16954" s="50" t="n"/>
    </row>
    <row r="16955">
      <c r="T16955" s="50" t="n"/>
    </row>
    <row r="16956">
      <c r="T16956" s="50" t="n"/>
    </row>
    <row r="16957">
      <c r="T16957" s="50" t="n"/>
    </row>
    <row r="16958">
      <c r="T16958" s="50" t="n"/>
    </row>
    <row r="16959">
      <c r="T16959" s="50" t="n"/>
    </row>
    <row r="16960">
      <c r="T16960" s="50" t="n"/>
    </row>
    <row r="16961">
      <c r="T16961" s="50" t="n"/>
    </row>
    <row r="16962">
      <c r="T16962" s="50" t="n"/>
    </row>
    <row r="16963">
      <c r="T16963" s="50" t="n"/>
    </row>
    <row r="16964">
      <c r="T16964" s="50" t="n"/>
    </row>
    <row r="16965">
      <c r="T16965" s="50" t="n"/>
    </row>
    <row r="16966">
      <c r="T16966" s="50" t="n"/>
    </row>
    <row r="16967">
      <c r="T16967" s="50" t="n"/>
    </row>
    <row r="16968">
      <c r="T16968" s="50" t="n"/>
    </row>
    <row r="16969">
      <c r="T16969" s="50" t="n"/>
    </row>
    <row r="16970">
      <c r="T16970" s="50" t="n"/>
    </row>
    <row r="16971">
      <c r="T16971" s="50" t="n"/>
    </row>
    <row r="16972">
      <c r="T16972" s="50" t="n"/>
    </row>
    <row r="16973">
      <c r="T16973" s="50" t="n"/>
    </row>
    <row r="16974">
      <c r="T16974" s="50" t="n"/>
    </row>
    <row r="16975">
      <c r="T16975" s="50" t="n"/>
    </row>
    <row r="16976">
      <c r="T16976" s="50" t="n"/>
    </row>
    <row r="16977">
      <c r="T16977" s="50" t="n"/>
    </row>
    <row r="16978">
      <c r="T16978" s="50" t="n"/>
    </row>
    <row r="16979">
      <c r="T16979" s="50" t="n"/>
    </row>
    <row r="16980">
      <c r="T16980" s="50" t="n"/>
    </row>
    <row r="16981">
      <c r="T16981" s="50" t="n"/>
    </row>
    <row r="16982">
      <c r="T16982" s="50" t="n"/>
    </row>
    <row r="16983">
      <c r="T16983" s="50" t="n"/>
    </row>
    <row r="16984">
      <c r="T16984" s="50" t="n"/>
    </row>
    <row r="16985">
      <c r="T16985" s="50" t="n"/>
    </row>
    <row r="16986">
      <c r="T16986" s="50" t="n"/>
    </row>
    <row r="16987">
      <c r="T16987" s="50" t="n"/>
    </row>
    <row r="16988">
      <c r="T16988" s="50" t="n"/>
    </row>
    <row r="16989">
      <c r="T16989" s="50" t="n"/>
    </row>
    <row r="16990">
      <c r="T16990" s="50" t="n"/>
    </row>
    <row r="16991">
      <c r="T16991" s="50" t="n"/>
    </row>
    <row r="16992">
      <c r="T16992" s="50" t="n"/>
    </row>
    <row r="16993">
      <c r="T16993" s="50" t="n"/>
    </row>
    <row r="16994">
      <c r="T16994" s="50" t="n"/>
    </row>
    <row r="16995">
      <c r="T16995" s="50" t="n"/>
    </row>
    <row r="16996">
      <c r="T16996" s="50" t="n"/>
    </row>
    <row r="16997">
      <c r="T16997" s="50" t="n"/>
    </row>
    <row r="16998">
      <c r="T16998" s="50" t="n"/>
    </row>
    <row r="16999">
      <c r="T16999" s="50" t="n"/>
    </row>
    <row r="17000">
      <c r="T17000" s="50" t="n"/>
    </row>
    <row r="17001">
      <c r="T17001" s="50" t="n"/>
    </row>
    <row r="17002">
      <c r="T17002" s="50" t="n"/>
    </row>
    <row r="17003">
      <c r="T17003" s="50" t="n"/>
    </row>
    <row r="17004">
      <c r="T17004" s="50" t="n"/>
    </row>
    <row r="17005">
      <c r="T17005" s="50" t="n"/>
    </row>
    <row r="17006">
      <c r="T17006" s="50" t="n"/>
    </row>
    <row r="17007">
      <c r="T17007" s="50" t="n"/>
    </row>
    <row r="17008">
      <c r="T17008" s="50" t="n"/>
    </row>
    <row r="17009">
      <c r="T17009" s="50" t="n"/>
    </row>
    <row r="17010">
      <c r="T17010" s="50" t="n"/>
    </row>
    <row r="17011">
      <c r="T17011" s="50" t="n"/>
    </row>
    <row r="17012">
      <c r="T17012" s="50" t="n"/>
    </row>
    <row r="17013">
      <c r="T17013" s="50" t="n"/>
    </row>
    <row r="17014">
      <c r="T17014" s="50" t="n"/>
    </row>
    <row r="17015">
      <c r="T17015" s="50" t="n"/>
    </row>
    <row r="17016">
      <c r="T17016" s="50" t="n"/>
    </row>
    <row r="17017">
      <c r="T17017" s="50" t="n"/>
    </row>
    <row r="17018">
      <c r="T17018" s="50" t="n"/>
    </row>
    <row r="17019">
      <c r="T17019" s="50" t="n"/>
    </row>
    <row r="17020">
      <c r="T17020" s="50" t="n"/>
    </row>
    <row r="17021">
      <c r="T17021" s="50" t="n"/>
    </row>
    <row r="17022">
      <c r="T17022" s="50" t="n"/>
    </row>
    <row r="17023">
      <c r="T17023" s="50" t="n"/>
    </row>
    <row r="17024">
      <c r="T17024" s="50" t="n"/>
    </row>
    <row r="17025">
      <c r="T17025" s="50" t="n"/>
    </row>
    <row r="17026">
      <c r="T17026" s="50" t="n"/>
    </row>
    <row r="17027">
      <c r="T17027" s="50" t="n"/>
    </row>
    <row r="17028">
      <c r="T17028" s="50" t="n"/>
    </row>
    <row r="17029">
      <c r="T17029" s="50" t="n"/>
    </row>
    <row r="17030">
      <c r="T17030" s="50" t="n"/>
    </row>
    <row r="17031">
      <c r="T17031" s="50" t="n"/>
    </row>
    <row r="17032">
      <c r="T17032" s="50" t="n"/>
    </row>
    <row r="17033">
      <c r="T17033" s="50" t="n"/>
    </row>
    <row r="17034">
      <c r="T17034" s="50" t="n"/>
    </row>
    <row r="17035">
      <c r="T17035" s="50" t="n"/>
    </row>
    <row r="17036">
      <c r="T17036" s="50" t="n"/>
    </row>
    <row r="17037">
      <c r="T17037" s="50" t="n"/>
    </row>
    <row r="17038">
      <c r="T17038" s="50" t="n"/>
    </row>
    <row r="17039">
      <c r="T17039" s="50" t="n"/>
    </row>
    <row r="17040">
      <c r="T17040" s="50" t="n"/>
    </row>
    <row r="17041">
      <c r="T17041" s="50" t="n"/>
    </row>
    <row r="17042">
      <c r="T17042" s="50" t="n"/>
    </row>
    <row r="17043">
      <c r="T17043" s="50" t="n"/>
    </row>
    <row r="17044">
      <c r="T17044" s="50" t="n"/>
    </row>
    <row r="17045">
      <c r="T17045" s="50" t="n"/>
    </row>
    <row r="17046">
      <c r="T17046" s="50" t="n"/>
    </row>
    <row r="17047">
      <c r="T17047" s="50" t="n"/>
    </row>
    <row r="17048">
      <c r="T17048" s="50" t="n"/>
    </row>
    <row r="17049">
      <c r="T17049" s="50" t="n"/>
    </row>
    <row r="17050">
      <c r="T17050" s="50" t="n"/>
    </row>
    <row r="17051">
      <c r="T17051" s="50" t="n"/>
    </row>
    <row r="17052">
      <c r="T17052" s="50" t="n"/>
    </row>
    <row r="17053">
      <c r="T17053" s="50" t="n"/>
    </row>
    <row r="17054">
      <c r="T17054" s="50" t="n"/>
    </row>
    <row r="17055">
      <c r="T17055" s="50" t="n"/>
    </row>
    <row r="17056">
      <c r="T17056" s="50" t="n"/>
    </row>
    <row r="17057">
      <c r="T17057" s="50" t="n"/>
    </row>
    <row r="17058">
      <c r="T17058" s="50" t="n"/>
    </row>
    <row r="17059">
      <c r="T17059" s="50" t="n"/>
    </row>
    <row r="17060">
      <c r="T17060" s="50" t="n"/>
    </row>
    <row r="17061">
      <c r="T17061" s="50" t="n"/>
    </row>
    <row r="17062">
      <c r="T17062" s="50" t="n"/>
    </row>
    <row r="17063">
      <c r="T17063" s="50" t="n"/>
    </row>
    <row r="17064">
      <c r="T17064" s="50" t="n"/>
    </row>
    <row r="17065">
      <c r="T17065" s="50" t="n"/>
    </row>
    <row r="17066">
      <c r="T17066" s="50" t="n"/>
    </row>
    <row r="17067">
      <c r="T17067" s="50" t="n"/>
    </row>
    <row r="17068">
      <c r="T17068" s="50" t="n"/>
    </row>
    <row r="17069">
      <c r="T17069" s="50" t="n"/>
    </row>
    <row r="17070">
      <c r="T17070" s="50" t="n"/>
    </row>
    <row r="17071">
      <c r="T17071" s="50" t="n"/>
    </row>
    <row r="17072">
      <c r="T17072" s="50" t="n"/>
    </row>
    <row r="17073">
      <c r="T17073" s="50" t="n"/>
    </row>
    <row r="17074">
      <c r="T17074" s="50" t="n"/>
    </row>
    <row r="17075">
      <c r="T17075" s="50" t="n"/>
    </row>
    <row r="17076">
      <c r="T17076" s="50" t="n"/>
    </row>
    <row r="17077">
      <c r="T17077" s="50" t="n"/>
    </row>
    <row r="17078">
      <c r="T17078" s="50" t="n"/>
    </row>
    <row r="17079">
      <c r="T17079" s="50" t="n"/>
    </row>
    <row r="17080">
      <c r="T17080" s="50" t="n"/>
    </row>
    <row r="17081">
      <c r="T17081" s="50" t="n"/>
    </row>
    <row r="17082">
      <c r="T17082" s="50" t="n"/>
    </row>
    <row r="17083">
      <c r="T17083" s="50" t="n"/>
    </row>
    <row r="17084">
      <c r="T17084" s="50" t="n"/>
    </row>
    <row r="17085">
      <c r="T17085" s="50" t="n"/>
    </row>
    <row r="17086">
      <c r="T17086" s="50" t="n"/>
    </row>
    <row r="17087">
      <c r="T17087" s="50" t="n"/>
    </row>
    <row r="17088">
      <c r="T17088" s="50" t="n"/>
    </row>
    <row r="17089">
      <c r="T17089" s="50" t="n"/>
    </row>
    <row r="17090">
      <c r="T17090" s="50" t="n"/>
    </row>
    <row r="17091">
      <c r="T17091" s="50" t="n"/>
    </row>
    <row r="17092">
      <c r="T17092" s="50" t="n"/>
    </row>
    <row r="17093">
      <c r="T17093" s="50" t="n"/>
    </row>
    <row r="17094">
      <c r="T17094" s="50" t="n"/>
    </row>
    <row r="17095">
      <c r="T17095" s="50" t="n"/>
    </row>
    <row r="17096">
      <c r="T17096" s="50" t="n"/>
    </row>
    <row r="17097">
      <c r="T17097" s="50" t="n"/>
    </row>
    <row r="17098">
      <c r="T17098" s="50" t="n"/>
    </row>
    <row r="17099">
      <c r="T17099" s="50" t="n"/>
    </row>
    <row r="17100">
      <c r="T17100" s="50" t="n"/>
    </row>
    <row r="17101">
      <c r="T17101" s="50" t="n"/>
    </row>
    <row r="17102">
      <c r="T17102" s="50" t="n"/>
    </row>
    <row r="17103">
      <c r="T17103" s="50" t="n"/>
    </row>
    <row r="17104">
      <c r="T17104" s="50" t="n"/>
    </row>
    <row r="17105">
      <c r="T17105" s="50" t="n"/>
    </row>
    <row r="17106">
      <c r="T17106" s="50" t="n"/>
    </row>
    <row r="17107">
      <c r="T17107" s="50" t="n"/>
    </row>
    <row r="17108">
      <c r="T17108" s="50" t="n"/>
    </row>
    <row r="17109">
      <c r="T17109" s="50" t="n"/>
    </row>
    <row r="17110">
      <c r="T17110" s="50" t="n"/>
    </row>
    <row r="17111">
      <c r="T17111" s="50" t="n"/>
    </row>
    <row r="17112">
      <c r="T17112" s="50" t="n"/>
    </row>
    <row r="17113">
      <c r="T17113" s="50" t="n"/>
    </row>
    <row r="17114">
      <c r="T17114" s="50" t="n"/>
    </row>
    <row r="17115">
      <c r="T17115" s="50" t="n"/>
    </row>
    <row r="17116">
      <c r="T17116" s="50" t="n"/>
    </row>
    <row r="17117">
      <c r="T17117" s="50" t="n"/>
    </row>
    <row r="17118">
      <c r="T17118" s="50" t="n"/>
    </row>
    <row r="17119">
      <c r="T17119" s="50" t="n"/>
    </row>
    <row r="17120">
      <c r="T17120" s="50" t="n"/>
    </row>
    <row r="17121">
      <c r="T17121" s="50" t="n"/>
    </row>
    <row r="17122">
      <c r="T17122" s="50" t="n"/>
    </row>
    <row r="17123">
      <c r="T17123" s="50" t="n"/>
    </row>
    <row r="17124">
      <c r="T17124" s="50" t="n"/>
    </row>
    <row r="17125">
      <c r="T17125" s="50" t="n"/>
    </row>
    <row r="17126">
      <c r="T17126" s="50" t="n"/>
    </row>
    <row r="17127">
      <c r="T17127" s="50" t="n"/>
    </row>
    <row r="17128">
      <c r="T17128" s="50" t="n"/>
    </row>
    <row r="17129">
      <c r="T17129" s="50" t="n"/>
    </row>
    <row r="17130">
      <c r="T17130" s="50" t="n"/>
    </row>
    <row r="17131">
      <c r="T17131" s="50" t="n"/>
    </row>
    <row r="17132">
      <c r="T17132" s="50" t="n"/>
    </row>
    <row r="17133">
      <c r="T17133" s="50" t="n"/>
    </row>
    <row r="17134">
      <c r="T17134" s="50" t="n"/>
    </row>
    <row r="17135">
      <c r="T17135" s="50" t="n"/>
    </row>
    <row r="17136">
      <c r="T17136" s="50" t="n"/>
    </row>
    <row r="17137">
      <c r="T17137" s="50" t="n"/>
    </row>
    <row r="17138">
      <c r="T17138" s="50" t="n"/>
    </row>
    <row r="17139">
      <c r="T17139" s="50" t="n"/>
    </row>
    <row r="17140">
      <c r="T17140" s="50" t="n"/>
    </row>
    <row r="17141">
      <c r="T17141" s="50" t="n"/>
    </row>
    <row r="17142">
      <c r="T17142" s="50" t="n"/>
    </row>
    <row r="17143">
      <c r="T17143" s="50" t="n"/>
    </row>
    <row r="17144">
      <c r="T17144" s="50" t="n"/>
    </row>
    <row r="17145">
      <c r="T17145" s="50" t="n"/>
    </row>
    <row r="17146">
      <c r="T17146" s="50" t="n"/>
    </row>
    <row r="17147">
      <c r="T17147" s="50" t="n"/>
    </row>
    <row r="17148">
      <c r="T17148" s="50" t="n"/>
    </row>
    <row r="17149">
      <c r="T17149" s="50" t="n"/>
    </row>
    <row r="17150">
      <c r="T17150" s="50" t="n"/>
    </row>
    <row r="17151">
      <c r="T17151" s="50" t="n"/>
    </row>
    <row r="17152">
      <c r="T17152" s="50" t="n"/>
    </row>
    <row r="17153">
      <c r="T17153" s="50" t="n"/>
    </row>
    <row r="17154">
      <c r="T17154" s="50" t="n"/>
    </row>
    <row r="17155">
      <c r="T17155" s="50" t="n"/>
    </row>
    <row r="17156">
      <c r="T17156" s="50" t="n"/>
    </row>
    <row r="17157">
      <c r="T17157" s="50" t="n"/>
    </row>
    <row r="17158">
      <c r="T17158" s="50" t="n"/>
    </row>
    <row r="17159">
      <c r="T17159" s="50" t="n"/>
    </row>
    <row r="17160">
      <c r="T17160" s="50" t="n"/>
    </row>
    <row r="17161">
      <c r="T17161" s="50" t="n"/>
    </row>
    <row r="17162">
      <c r="T17162" s="50" t="n"/>
    </row>
    <row r="17163">
      <c r="T17163" s="50" t="n"/>
    </row>
    <row r="17164">
      <c r="T17164" s="50" t="n"/>
    </row>
    <row r="17165">
      <c r="T17165" s="50" t="n"/>
    </row>
    <row r="17166">
      <c r="T17166" s="50" t="n"/>
    </row>
    <row r="17167">
      <c r="T17167" s="50" t="n"/>
    </row>
    <row r="17168">
      <c r="T17168" s="50" t="n"/>
    </row>
    <row r="17169">
      <c r="T17169" s="50" t="n"/>
    </row>
    <row r="17170">
      <c r="T17170" s="50" t="n"/>
    </row>
    <row r="17171">
      <c r="T17171" s="50" t="n"/>
    </row>
    <row r="17172">
      <c r="T17172" s="50" t="n"/>
    </row>
    <row r="17173">
      <c r="T17173" s="50" t="n"/>
    </row>
    <row r="17174">
      <c r="T17174" s="50" t="n"/>
    </row>
    <row r="17175">
      <c r="T17175" s="50" t="n"/>
    </row>
    <row r="17176">
      <c r="T17176" s="50" t="n"/>
    </row>
    <row r="17177">
      <c r="T17177" s="50" t="n"/>
    </row>
    <row r="17178">
      <c r="T17178" s="50" t="n"/>
    </row>
    <row r="17179">
      <c r="T17179" s="50" t="n"/>
    </row>
    <row r="17180">
      <c r="T17180" s="50" t="n"/>
    </row>
    <row r="17181">
      <c r="T17181" s="50" t="n"/>
    </row>
    <row r="17182">
      <c r="T17182" s="50" t="n"/>
    </row>
    <row r="17183">
      <c r="T17183" s="50" t="n"/>
    </row>
    <row r="17184">
      <c r="T17184" s="50" t="n"/>
    </row>
    <row r="17185">
      <c r="T17185" s="50" t="n"/>
    </row>
    <row r="17186">
      <c r="T17186" s="50" t="n"/>
    </row>
    <row r="17187">
      <c r="T17187" s="50" t="n"/>
    </row>
    <row r="17188">
      <c r="T17188" s="50" t="n"/>
    </row>
    <row r="17189">
      <c r="T17189" s="50" t="n"/>
    </row>
    <row r="17190">
      <c r="T17190" s="50" t="n"/>
    </row>
    <row r="17191">
      <c r="T17191" s="50" t="n"/>
    </row>
    <row r="17192">
      <c r="T17192" s="50" t="n"/>
    </row>
    <row r="17193">
      <c r="T17193" s="50" t="n"/>
    </row>
    <row r="17194">
      <c r="T17194" s="50" t="n"/>
    </row>
    <row r="17195">
      <c r="T17195" s="50" t="n"/>
    </row>
    <row r="17196">
      <c r="T17196" s="50" t="n"/>
    </row>
    <row r="17197">
      <c r="T17197" s="50" t="n"/>
    </row>
    <row r="17198">
      <c r="T17198" s="50" t="n"/>
    </row>
    <row r="17199">
      <c r="T17199" s="50" t="n"/>
    </row>
    <row r="17200">
      <c r="T17200" s="50" t="n"/>
    </row>
    <row r="17201">
      <c r="T17201" s="50" t="n"/>
    </row>
    <row r="17202">
      <c r="T17202" s="50" t="n"/>
    </row>
    <row r="17203">
      <c r="T17203" s="50" t="n"/>
    </row>
    <row r="17204">
      <c r="T17204" s="50" t="n"/>
    </row>
    <row r="17205">
      <c r="T17205" s="50" t="n"/>
    </row>
    <row r="17206">
      <c r="T17206" s="50" t="n"/>
    </row>
    <row r="17207">
      <c r="T17207" s="50" t="n"/>
    </row>
    <row r="17208">
      <c r="T17208" s="50" t="n"/>
    </row>
    <row r="17209">
      <c r="T17209" s="50" t="n"/>
    </row>
    <row r="17210">
      <c r="T17210" s="50" t="n"/>
    </row>
    <row r="17211">
      <c r="T17211" s="50" t="n"/>
    </row>
    <row r="17212">
      <c r="T17212" s="50" t="n"/>
    </row>
    <row r="17213">
      <c r="T17213" s="50" t="n"/>
    </row>
    <row r="17214">
      <c r="T17214" s="50" t="n"/>
    </row>
    <row r="17215">
      <c r="T17215" s="50" t="n"/>
    </row>
    <row r="17216">
      <c r="T17216" s="50" t="n"/>
    </row>
    <row r="17217">
      <c r="T17217" s="50" t="n"/>
    </row>
    <row r="17218">
      <c r="T17218" s="50" t="n"/>
    </row>
    <row r="17219">
      <c r="T17219" s="50" t="n"/>
    </row>
    <row r="17220">
      <c r="T17220" s="50" t="n"/>
    </row>
    <row r="17221">
      <c r="T17221" s="50" t="n"/>
    </row>
    <row r="17222">
      <c r="T17222" s="50" t="n"/>
    </row>
    <row r="17223">
      <c r="T17223" s="50" t="n"/>
    </row>
    <row r="17224">
      <c r="T17224" s="50" t="n"/>
    </row>
    <row r="17225">
      <c r="T17225" s="50" t="n"/>
    </row>
    <row r="17226">
      <c r="T17226" s="50" t="n"/>
    </row>
    <row r="17227">
      <c r="T17227" s="50" t="n"/>
    </row>
    <row r="17228">
      <c r="T17228" s="50" t="n"/>
    </row>
    <row r="17229">
      <c r="T17229" s="50" t="n"/>
    </row>
    <row r="17230">
      <c r="T17230" s="50" t="n"/>
    </row>
    <row r="17231">
      <c r="T17231" s="50" t="n"/>
    </row>
    <row r="17232">
      <c r="T17232" s="50" t="n"/>
    </row>
    <row r="17233">
      <c r="T17233" s="50" t="n"/>
    </row>
    <row r="17234">
      <c r="T17234" s="50" t="n"/>
    </row>
    <row r="17235">
      <c r="T17235" s="50" t="n"/>
    </row>
    <row r="17236">
      <c r="T17236" s="50" t="n"/>
    </row>
    <row r="17237">
      <c r="T17237" s="50" t="n"/>
    </row>
    <row r="17238">
      <c r="T17238" s="50" t="n"/>
    </row>
    <row r="17239">
      <c r="T17239" s="50" t="n"/>
    </row>
    <row r="17240">
      <c r="T17240" s="50" t="n"/>
    </row>
    <row r="17241">
      <c r="T17241" s="50" t="n"/>
    </row>
    <row r="17242">
      <c r="T17242" s="50" t="n"/>
    </row>
    <row r="17243">
      <c r="T17243" s="50" t="n"/>
    </row>
    <row r="17244">
      <c r="T17244" s="50" t="n"/>
    </row>
    <row r="17245">
      <c r="T17245" s="50" t="n"/>
    </row>
    <row r="17246">
      <c r="T17246" s="50" t="n"/>
    </row>
    <row r="17247">
      <c r="T17247" s="50" t="n"/>
    </row>
    <row r="17248">
      <c r="T17248" s="50" t="n"/>
    </row>
    <row r="17249">
      <c r="T17249" s="50" t="n"/>
    </row>
    <row r="17250">
      <c r="T17250" s="50" t="n"/>
    </row>
    <row r="17251">
      <c r="T17251" s="50" t="n"/>
    </row>
    <row r="17252">
      <c r="T17252" s="50" t="n"/>
    </row>
    <row r="17253">
      <c r="T17253" s="50" t="n"/>
    </row>
    <row r="17254">
      <c r="T17254" s="50" t="n"/>
    </row>
    <row r="17255">
      <c r="T17255" s="50" t="n"/>
    </row>
    <row r="17256">
      <c r="T17256" s="50" t="n"/>
    </row>
    <row r="17257">
      <c r="T17257" s="50" t="n"/>
    </row>
    <row r="17258">
      <c r="T17258" s="50" t="n"/>
    </row>
    <row r="17259">
      <c r="T17259" s="50" t="n"/>
    </row>
    <row r="17260">
      <c r="T17260" s="50" t="n"/>
    </row>
    <row r="17261">
      <c r="T17261" s="50" t="n"/>
    </row>
    <row r="17262">
      <c r="T17262" s="50" t="n"/>
    </row>
    <row r="17263">
      <c r="T17263" s="50" t="n"/>
    </row>
    <row r="17264">
      <c r="T17264" s="50" t="n"/>
    </row>
    <row r="17265">
      <c r="T17265" s="50" t="n"/>
    </row>
    <row r="17266">
      <c r="T17266" s="50" t="n"/>
    </row>
    <row r="17267">
      <c r="T17267" s="50" t="n"/>
    </row>
    <row r="17268">
      <c r="T17268" s="50" t="n"/>
    </row>
    <row r="17269">
      <c r="T17269" s="50" t="n"/>
    </row>
    <row r="17270">
      <c r="T17270" s="50" t="n"/>
    </row>
    <row r="17271">
      <c r="T17271" s="50" t="n"/>
    </row>
    <row r="17272">
      <c r="T17272" s="50" t="n"/>
    </row>
    <row r="17273">
      <c r="T17273" s="50" t="n"/>
    </row>
    <row r="17274">
      <c r="T17274" s="50" t="n"/>
    </row>
    <row r="17275">
      <c r="T17275" s="50" t="n"/>
    </row>
    <row r="17276">
      <c r="T17276" s="50" t="n"/>
    </row>
    <row r="17277">
      <c r="T17277" s="50" t="n"/>
    </row>
    <row r="17278">
      <c r="T17278" s="50" t="n"/>
    </row>
    <row r="17279">
      <c r="T17279" s="50" t="n"/>
    </row>
    <row r="17280">
      <c r="T17280" s="50" t="n"/>
    </row>
    <row r="17281">
      <c r="T17281" s="50" t="n"/>
    </row>
    <row r="17282">
      <c r="T17282" s="50" t="n"/>
    </row>
    <row r="17283">
      <c r="T17283" s="50" t="n"/>
    </row>
    <row r="17284">
      <c r="T17284" s="50" t="n"/>
    </row>
    <row r="17285">
      <c r="T17285" s="50" t="n"/>
    </row>
    <row r="17286">
      <c r="T17286" s="50" t="n"/>
    </row>
    <row r="17287">
      <c r="T17287" s="50" t="n"/>
    </row>
    <row r="17288">
      <c r="T17288" s="50" t="n"/>
    </row>
    <row r="17289">
      <c r="T17289" s="50" t="n"/>
    </row>
    <row r="17290">
      <c r="T17290" s="50" t="n"/>
    </row>
    <row r="17291">
      <c r="T17291" s="50" t="n"/>
    </row>
    <row r="17292">
      <c r="T17292" s="50" t="n"/>
    </row>
    <row r="17293">
      <c r="T17293" s="50" t="n"/>
    </row>
    <row r="17294">
      <c r="T17294" s="50" t="n"/>
    </row>
    <row r="17295">
      <c r="T17295" s="50" t="n"/>
    </row>
    <row r="17296">
      <c r="T17296" s="50" t="n"/>
    </row>
    <row r="17297">
      <c r="T17297" s="50" t="n"/>
    </row>
    <row r="17298">
      <c r="T17298" s="50" t="n"/>
    </row>
    <row r="17299">
      <c r="T17299" s="50" t="n"/>
    </row>
    <row r="17300">
      <c r="T17300" s="50" t="n"/>
    </row>
    <row r="17301">
      <c r="T17301" s="50" t="n"/>
    </row>
    <row r="17302">
      <c r="T17302" s="50" t="n"/>
    </row>
    <row r="17303">
      <c r="T17303" s="50" t="n"/>
    </row>
    <row r="17304">
      <c r="T17304" s="50" t="n"/>
    </row>
    <row r="17305">
      <c r="T17305" s="50" t="n"/>
    </row>
    <row r="17306">
      <c r="T17306" s="50" t="n"/>
    </row>
    <row r="17307">
      <c r="T17307" s="50" t="n"/>
    </row>
    <row r="17308">
      <c r="T17308" s="50" t="n"/>
    </row>
    <row r="17309">
      <c r="T17309" s="50" t="n"/>
    </row>
    <row r="17310">
      <c r="T17310" s="50" t="n"/>
    </row>
    <row r="17311">
      <c r="T17311" s="50" t="n"/>
    </row>
    <row r="17312">
      <c r="T17312" s="50" t="n"/>
    </row>
    <row r="17313">
      <c r="T17313" s="50" t="n"/>
    </row>
    <row r="17314">
      <c r="T17314" s="50" t="n"/>
    </row>
    <row r="17315">
      <c r="T17315" s="50" t="n"/>
    </row>
    <row r="17316">
      <c r="T17316" s="50" t="n"/>
    </row>
    <row r="17317">
      <c r="T17317" s="50" t="n"/>
    </row>
    <row r="17318">
      <c r="T17318" s="50" t="n"/>
    </row>
    <row r="17319">
      <c r="T17319" s="50" t="n"/>
    </row>
    <row r="17320">
      <c r="T17320" s="50" t="n"/>
    </row>
    <row r="17321">
      <c r="T17321" s="50" t="n"/>
    </row>
    <row r="17322">
      <c r="T17322" s="50" t="n"/>
    </row>
    <row r="17323">
      <c r="T17323" s="50" t="n"/>
    </row>
    <row r="17324">
      <c r="T17324" s="50" t="n"/>
    </row>
    <row r="17325">
      <c r="T17325" s="50" t="n"/>
    </row>
    <row r="17326">
      <c r="T17326" s="50" t="n"/>
    </row>
    <row r="17327">
      <c r="T17327" s="50" t="n"/>
    </row>
    <row r="17328">
      <c r="T17328" s="50" t="n"/>
    </row>
    <row r="17329">
      <c r="T17329" s="50" t="n"/>
    </row>
    <row r="17330">
      <c r="T17330" s="50" t="n"/>
    </row>
    <row r="17331">
      <c r="T17331" s="50" t="n"/>
    </row>
    <row r="17332">
      <c r="T17332" s="50" t="n"/>
    </row>
    <row r="17333">
      <c r="T17333" s="50" t="n"/>
    </row>
    <row r="17334">
      <c r="T17334" s="50" t="n"/>
    </row>
    <row r="17335">
      <c r="T17335" s="50" t="n"/>
    </row>
    <row r="17336">
      <c r="T17336" s="50" t="n"/>
    </row>
    <row r="17337">
      <c r="T17337" s="50" t="n"/>
    </row>
    <row r="17338">
      <c r="T17338" s="50" t="n"/>
    </row>
    <row r="17339">
      <c r="T17339" s="50" t="n"/>
    </row>
    <row r="17340">
      <c r="T17340" s="50" t="n"/>
    </row>
    <row r="17341">
      <c r="T17341" s="50" t="n"/>
    </row>
    <row r="17342">
      <c r="T17342" s="50" t="n"/>
    </row>
    <row r="17343">
      <c r="T17343" s="50" t="n"/>
    </row>
    <row r="17344">
      <c r="T17344" s="50" t="n"/>
    </row>
    <row r="17345">
      <c r="T17345" s="50" t="n"/>
    </row>
    <row r="17346">
      <c r="T17346" s="50" t="n"/>
    </row>
    <row r="17347">
      <c r="T17347" s="50" t="n"/>
    </row>
    <row r="17348">
      <c r="T17348" s="50" t="n"/>
    </row>
    <row r="17349">
      <c r="T17349" s="50" t="n"/>
    </row>
    <row r="17350">
      <c r="T17350" s="50" t="n"/>
    </row>
    <row r="17351">
      <c r="T17351" s="50" t="n"/>
    </row>
    <row r="17352">
      <c r="T17352" s="50" t="n"/>
    </row>
    <row r="17353">
      <c r="T17353" s="50" t="n"/>
    </row>
    <row r="17354">
      <c r="T17354" s="50" t="n"/>
    </row>
    <row r="17355">
      <c r="T17355" s="50" t="n"/>
    </row>
    <row r="17356">
      <c r="T17356" s="50" t="n"/>
    </row>
    <row r="17357">
      <c r="T17357" s="50" t="n"/>
    </row>
    <row r="17358">
      <c r="T17358" s="50" t="n"/>
    </row>
    <row r="17359">
      <c r="T17359" s="50" t="n"/>
    </row>
    <row r="17360">
      <c r="T17360" s="50" t="n"/>
    </row>
    <row r="17361">
      <c r="T17361" s="50" t="n"/>
    </row>
    <row r="17362">
      <c r="T17362" s="50" t="n"/>
    </row>
    <row r="17363">
      <c r="T17363" s="50" t="n"/>
    </row>
    <row r="17364">
      <c r="T17364" s="50" t="n"/>
    </row>
    <row r="17365">
      <c r="T17365" s="50" t="n"/>
    </row>
    <row r="17366">
      <c r="T17366" s="50" t="n"/>
    </row>
    <row r="17367">
      <c r="T17367" s="50" t="n"/>
    </row>
    <row r="17368">
      <c r="T17368" s="50" t="n"/>
    </row>
    <row r="17369">
      <c r="T17369" s="50" t="n"/>
    </row>
    <row r="17370">
      <c r="T17370" s="50" t="n"/>
    </row>
    <row r="17371">
      <c r="T17371" s="50" t="n"/>
    </row>
    <row r="17372">
      <c r="T17372" s="50" t="n"/>
    </row>
    <row r="17373">
      <c r="T17373" s="50" t="n"/>
    </row>
    <row r="17374">
      <c r="T17374" s="50" t="n"/>
    </row>
    <row r="17375">
      <c r="T17375" s="50" t="n"/>
    </row>
    <row r="17376">
      <c r="T17376" s="50" t="n"/>
    </row>
    <row r="17377">
      <c r="T17377" s="50" t="n"/>
    </row>
    <row r="17378">
      <c r="T17378" s="50" t="n"/>
    </row>
    <row r="17379">
      <c r="T17379" s="50" t="n"/>
    </row>
    <row r="17380">
      <c r="T17380" s="50" t="n"/>
    </row>
    <row r="17381">
      <c r="T17381" s="50" t="n"/>
    </row>
    <row r="17382">
      <c r="T17382" s="50" t="n"/>
    </row>
    <row r="17383">
      <c r="T17383" s="50" t="n"/>
    </row>
    <row r="17384">
      <c r="T17384" s="50" t="n"/>
    </row>
    <row r="17385">
      <c r="T17385" s="50" t="n"/>
    </row>
    <row r="17386">
      <c r="T17386" s="50" t="n"/>
    </row>
    <row r="17387">
      <c r="T17387" s="50" t="n"/>
    </row>
    <row r="17388">
      <c r="T17388" s="50" t="n"/>
    </row>
    <row r="17389">
      <c r="T17389" s="50" t="n"/>
    </row>
    <row r="17390">
      <c r="T17390" s="50" t="n"/>
    </row>
    <row r="17391">
      <c r="T17391" s="50" t="n"/>
    </row>
    <row r="17392">
      <c r="T17392" s="50" t="n"/>
    </row>
    <row r="17393">
      <c r="T17393" s="50" t="n"/>
    </row>
    <row r="17394">
      <c r="T17394" s="50" t="n"/>
    </row>
    <row r="17395">
      <c r="T17395" s="50" t="n"/>
    </row>
    <row r="17396">
      <c r="T17396" s="50" t="n"/>
    </row>
    <row r="17397">
      <c r="T17397" s="50" t="n"/>
    </row>
    <row r="17398">
      <c r="T17398" s="50" t="n"/>
    </row>
    <row r="17399">
      <c r="T17399" s="50" t="n"/>
    </row>
    <row r="17400">
      <c r="T17400" s="50" t="n"/>
    </row>
    <row r="17401">
      <c r="T17401" s="50" t="n"/>
    </row>
    <row r="17402">
      <c r="T17402" s="50" t="n"/>
    </row>
    <row r="17403">
      <c r="T17403" s="50" t="n"/>
    </row>
    <row r="17404">
      <c r="T17404" s="50" t="n"/>
    </row>
    <row r="17405">
      <c r="T17405" s="50" t="n"/>
    </row>
    <row r="17406">
      <c r="T17406" s="50" t="n"/>
    </row>
    <row r="17407">
      <c r="T17407" s="50" t="n"/>
    </row>
    <row r="17408">
      <c r="T17408" s="50" t="n"/>
    </row>
    <row r="17409">
      <c r="T17409" s="50" t="n"/>
    </row>
    <row r="17410">
      <c r="T17410" s="50" t="n"/>
    </row>
    <row r="17411">
      <c r="T17411" s="50" t="n"/>
    </row>
    <row r="17412">
      <c r="T17412" s="50" t="n"/>
    </row>
    <row r="17413">
      <c r="T17413" s="50" t="n"/>
    </row>
    <row r="17414">
      <c r="T17414" s="50" t="n"/>
    </row>
    <row r="17415">
      <c r="T17415" s="50" t="n"/>
    </row>
    <row r="17416">
      <c r="T17416" s="50" t="n"/>
    </row>
    <row r="17417">
      <c r="T17417" s="50" t="n"/>
    </row>
    <row r="17418">
      <c r="T17418" s="50" t="n"/>
    </row>
    <row r="17419">
      <c r="T17419" s="50" t="n"/>
    </row>
    <row r="17420">
      <c r="T17420" s="50" t="n"/>
    </row>
    <row r="17421">
      <c r="T17421" s="50" t="n"/>
    </row>
    <row r="17422">
      <c r="T17422" s="50" t="n"/>
    </row>
    <row r="17423">
      <c r="T17423" s="50" t="n"/>
    </row>
    <row r="17424">
      <c r="T17424" s="50" t="n"/>
    </row>
    <row r="17425">
      <c r="T17425" s="50" t="n"/>
    </row>
    <row r="17426">
      <c r="T17426" s="50" t="n"/>
    </row>
    <row r="17427">
      <c r="T17427" s="50" t="n"/>
    </row>
    <row r="17428">
      <c r="T17428" s="50" t="n"/>
    </row>
    <row r="17429">
      <c r="T17429" s="50" t="n"/>
    </row>
    <row r="17430">
      <c r="T17430" s="50" t="n"/>
    </row>
    <row r="17431">
      <c r="T17431" s="50" t="n"/>
    </row>
    <row r="17432">
      <c r="T17432" s="50" t="n"/>
    </row>
    <row r="17433">
      <c r="T17433" s="50" t="n"/>
    </row>
    <row r="17434">
      <c r="T17434" s="50" t="n"/>
    </row>
    <row r="17435">
      <c r="T17435" s="50" t="n"/>
    </row>
    <row r="17436">
      <c r="T17436" s="50" t="n"/>
    </row>
    <row r="17437">
      <c r="T17437" s="50" t="n"/>
    </row>
    <row r="17438">
      <c r="T17438" s="50" t="n"/>
    </row>
    <row r="17439">
      <c r="T17439" s="50" t="n"/>
    </row>
    <row r="17440">
      <c r="T17440" s="50" t="n"/>
    </row>
    <row r="17441">
      <c r="T17441" s="50" t="n"/>
    </row>
    <row r="17442">
      <c r="T17442" s="50" t="n"/>
    </row>
    <row r="17443">
      <c r="T17443" s="50" t="n"/>
    </row>
    <row r="17444">
      <c r="T17444" s="50" t="n"/>
    </row>
    <row r="17445">
      <c r="T17445" s="50" t="n"/>
    </row>
    <row r="17446">
      <c r="T17446" s="50" t="n"/>
    </row>
    <row r="17447">
      <c r="T17447" s="50" t="n"/>
    </row>
    <row r="17448">
      <c r="T17448" s="50" t="n"/>
    </row>
    <row r="17449">
      <c r="T17449" s="50" t="n"/>
    </row>
    <row r="17450">
      <c r="T17450" s="50" t="n"/>
    </row>
    <row r="17451">
      <c r="T17451" s="50" t="n"/>
    </row>
    <row r="17452">
      <c r="T17452" s="50" t="n"/>
    </row>
    <row r="17453">
      <c r="T17453" s="50" t="n"/>
    </row>
    <row r="17454">
      <c r="T17454" s="50" t="n"/>
    </row>
    <row r="17455">
      <c r="T17455" s="50" t="n"/>
    </row>
    <row r="17456">
      <c r="T17456" s="50" t="n"/>
    </row>
    <row r="17457">
      <c r="T17457" s="50" t="n"/>
    </row>
    <row r="17458">
      <c r="T17458" s="50" t="n"/>
    </row>
    <row r="17459">
      <c r="T17459" s="50" t="n"/>
    </row>
    <row r="17460">
      <c r="T17460" s="50" t="n"/>
    </row>
    <row r="17461">
      <c r="T17461" s="50" t="n"/>
    </row>
    <row r="17462">
      <c r="T17462" s="50" t="n"/>
    </row>
    <row r="17463">
      <c r="T17463" s="50" t="n"/>
    </row>
    <row r="17464">
      <c r="T17464" s="50" t="n"/>
    </row>
    <row r="17465">
      <c r="T17465" s="50" t="n"/>
    </row>
    <row r="17466">
      <c r="T17466" s="50" t="n"/>
    </row>
    <row r="17467">
      <c r="T17467" s="50" t="n"/>
    </row>
    <row r="17468">
      <c r="T17468" s="50" t="n"/>
    </row>
    <row r="17469">
      <c r="T17469" s="50" t="n"/>
    </row>
    <row r="17470">
      <c r="T17470" s="50" t="n"/>
    </row>
    <row r="17471">
      <c r="T17471" s="50" t="n"/>
    </row>
    <row r="17472">
      <c r="T17472" s="50" t="n"/>
    </row>
    <row r="17473">
      <c r="T17473" s="50" t="n"/>
    </row>
    <row r="17474">
      <c r="T17474" s="50" t="n"/>
    </row>
    <row r="17475">
      <c r="T17475" s="50" t="n"/>
    </row>
    <row r="17476">
      <c r="T17476" s="50" t="n"/>
    </row>
    <row r="17477">
      <c r="T17477" s="50" t="n"/>
    </row>
    <row r="17478">
      <c r="T17478" s="50" t="n"/>
    </row>
    <row r="17479">
      <c r="T17479" s="50" t="n"/>
    </row>
    <row r="17480">
      <c r="T17480" s="50" t="n"/>
    </row>
    <row r="17481">
      <c r="T17481" s="50" t="n"/>
    </row>
    <row r="17482">
      <c r="T17482" s="50" t="n"/>
    </row>
    <row r="17483">
      <c r="T17483" s="50" t="n"/>
    </row>
    <row r="17484">
      <c r="T17484" s="50" t="n"/>
    </row>
    <row r="17485">
      <c r="T17485" s="50" t="n"/>
    </row>
    <row r="17486">
      <c r="T17486" s="50" t="n"/>
    </row>
    <row r="17487">
      <c r="T17487" s="50" t="n"/>
    </row>
    <row r="17488">
      <c r="T17488" s="50" t="n"/>
    </row>
    <row r="17489">
      <c r="T17489" s="50" t="n"/>
    </row>
    <row r="17490">
      <c r="T17490" s="50" t="n"/>
    </row>
    <row r="17491">
      <c r="T17491" s="50" t="n"/>
    </row>
    <row r="17492">
      <c r="T17492" s="50" t="n"/>
    </row>
    <row r="17493">
      <c r="T17493" s="50" t="n"/>
    </row>
    <row r="17494">
      <c r="T17494" s="50" t="n"/>
    </row>
    <row r="17495">
      <c r="T17495" s="50" t="n"/>
    </row>
    <row r="17496">
      <c r="T17496" s="50" t="n"/>
    </row>
    <row r="17497">
      <c r="T17497" s="50" t="n"/>
    </row>
    <row r="17498">
      <c r="T17498" s="50" t="n"/>
    </row>
    <row r="17499">
      <c r="T17499" s="50" t="n"/>
    </row>
    <row r="17500">
      <c r="T17500" s="50" t="n"/>
    </row>
    <row r="17501">
      <c r="T17501" s="50" t="n"/>
    </row>
    <row r="17502">
      <c r="T17502" s="50" t="n"/>
    </row>
    <row r="17503">
      <c r="T17503" s="50" t="n"/>
    </row>
    <row r="17504">
      <c r="T17504" s="50" t="n"/>
    </row>
    <row r="17505">
      <c r="T17505" s="50" t="n"/>
    </row>
    <row r="17506">
      <c r="T17506" s="50" t="n"/>
    </row>
    <row r="17507">
      <c r="T17507" s="50" t="n"/>
    </row>
    <row r="17508">
      <c r="T17508" s="50" t="n"/>
    </row>
    <row r="17509">
      <c r="T17509" s="50" t="n"/>
    </row>
    <row r="17510">
      <c r="T17510" s="50" t="n"/>
    </row>
    <row r="17511">
      <c r="T17511" s="50" t="n"/>
    </row>
    <row r="17512">
      <c r="T17512" s="50" t="n"/>
    </row>
    <row r="17513">
      <c r="T17513" s="50" t="n"/>
    </row>
    <row r="17514">
      <c r="T17514" s="50" t="n"/>
    </row>
    <row r="17515">
      <c r="T17515" s="50" t="n"/>
    </row>
    <row r="17516">
      <c r="T17516" s="50" t="n"/>
    </row>
    <row r="17517">
      <c r="T17517" s="50" t="n"/>
    </row>
    <row r="17518">
      <c r="T17518" s="50" t="n"/>
    </row>
    <row r="17519">
      <c r="T17519" s="50" t="n"/>
    </row>
    <row r="17520">
      <c r="T17520" s="50" t="n"/>
    </row>
    <row r="17521">
      <c r="T17521" s="50" t="n"/>
    </row>
    <row r="17522">
      <c r="T17522" s="50" t="n"/>
    </row>
    <row r="17523">
      <c r="T17523" s="50" t="n"/>
    </row>
    <row r="17524">
      <c r="T17524" s="50" t="n"/>
    </row>
    <row r="17525">
      <c r="T17525" s="50" t="n"/>
    </row>
    <row r="17526">
      <c r="T17526" s="50" t="n"/>
    </row>
    <row r="17527">
      <c r="T17527" s="50" t="n"/>
    </row>
    <row r="17528">
      <c r="T17528" s="50" t="n"/>
    </row>
    <row r="17529">
      <c r="T17529" s="50" t="n"/>
    </row>
    <row r="17530">
      <c r="T17530" s="50" t="n"/>
    </row>
    <row r="17531">
      <c r="T17531" s="50" t="n"/>
    </row>
    <row r="17532">
      <c r="T17532" s="50" t="n"/>
    </row>
    <row r="17533">
      <c r="T17533" s="50" t="n"/>
    </row>
    <row r="17534">
      <c r="T17534" s="50" t="n"/>
    </row>
    <row r="17535">
      <c r="T17535" s="50" t="n"/>
    </row>
    <row r="17536">
      <c r="T17536" s="50" t="n"/>
    </row>
    <row r="17537">
      <c r="T17537" s="50" t="n"/>
    </row>
    <row r="17538">
      <c r="T17538" s="50" t="n"/>
    </row>
    <row r="17539">
      <c r="T17539" s="50" t="n"/>
    </row>
    <row r="17540">
      <c r="T17540" s="50" t="n"/>
    </row>
    <row r="17541">
      <c r="T17541" s="50" t="n"/>
    </row>
    <row r="17542">
      <c r="T17542" s="50" t="n"/>
    </row>
    <row r="17543">
      <c r="T17543" s="50" t="n"/>
    </row>
    <row r="17544">
      <c r="T17544" s="50" t="n"/>
    </row>
    <row r="17545">
      <c r="T17545" s="50" t="n"/>
    </row>
    <row r="17546">
      <c r="T17546" s="50" t="n"/>
    </row>
    <row r="17547">
      <c r="T17547" s="50" t="n"/>
    </row>
    <row r="17548">
      <c r="T17548" s="50" t="n"/>
    </row>
    <row r="17549">
      <c r="T17549" s="50" t="n"/>
    </row>
    <row r="17550">
      <c r="T17550" s="50" t="n"/>
    </row>
    <row r="17551">
      <c r="T17551" s="50" t="n"/>
    </row>
    <row r="17552">
      <c r="T17552" s="50" t="n"/>
    </row>
    <row r="17553">
      <c r="T17553" s="50" t="n"/>
    </row>
    <row r="17554">
      <c r="T17554" s="50" t="n"/>
    </row>
    <row r="17555">
      <c r="T17555" s="50" t="n"/>
    </row>
    <row r="17556">
      <c r="T17556" s="50" t="n"/>
    </row>
    <row r="17557">
      <c r="T17557" s="50" t="n"/>
    </row>
    <row r="17558">
      <c r="T17558" s="50" t="n"/>
    </row>
    <row r="17559">
      <c r="T17559" s="50" t="n"/>
    </row>
    <row r="17560">
      <c r="T17560" s="50" t="n"/>
    </row>
    <row r="17561">
      <c r="T17561" s="50" t="n"/>
    </row>
    <row r="17562">
      <c r="T17562" s="50" t="n"/>
    </row>
    <row r="17563">
      <c r="T17563" s="50" t="n"/>
    </row>
    <row r="17564">
      <c r="T17564" s="50" t="n"/>
    </row>
    <row r="17565">
      <c r="T17565" s="50" t="n"/>
    </row>
    <row r="17566">
      <c r="T17566" s="50" t="n"/>
    </row>
    <row r="17567">
      <c r="T17567" s="50" t="n"/>
    </row>
    <row r="17568">
      <c r="T17568" s="50" t="n"/>
    </row>
    <row r="17569">
      <c r="T17569" s="50" t="n"/>
    </row>
    <row r="17570">
      <c r="T17570" s="50" t="n"/>
    </row>
    <row r="17571">
      <c r="T17571" s="50" t="n"/>
    </row>
    <row r="17572">
      <c r="T17572" s="50" t="n"/>
    </row>
    <row r="17573">
      <c r="T17573" s="50" t="n"/>
    </row>
    <row r="17574">
      <c r="T17574" s="50" t="n"/>
    </row>
    <row r="17575">
      <c r="T17575" s="50" t="n"/>
    </row>
    <row r="17576">
      <c r="T17576" s="50" t="n"/>
    </row>
    <row r="17577">
      <c r="T17577" s="50" t="n"/>
    </row>
    <row r="17578">
      <c r="T17578" s="50" t="n"/>
    </row>
    <row r="17579">
      <c r="T17579" s="50" t="n"/>
    </row>
    <row r="17580">
      <c r="T17580" s="50" t="n"/>
    </row>
    <row r="17581">
      <c r="T17581" s="50" t="n"/>
    </row>
    <row r="17582">
      <c r="T17582" s="50" t="n"/>
    </row>
    <row r="17583">
      <c r="T17583" s="50" t="n"/>
    </row>
    <row r="17584">
      <c r="T17584" s="50" t="n"/>
    </row>
    <row r="17585">
      <c r="T17585" s="50" t="n"/>
    </row>
    <row r="17586">
      <c r="T17586" s="50" t="n"/>
    </row>
    <row r="17587">
      <c r="T17587" s="50" t="n"/>
    </row>
    <row r="17588">
      <c r="T17588" s="50" t="n"/>
    </row>
    <row r="17589">
      <c r="T17589" s="50" t="n"/>
    </row>
    <row r="17590">
      <c r="T17590" s="50" t="n"/>
    </row>
    <row r="17591">
      <c r="T17591" s="50" t="n"/>
    </row>
    <row r="17592">
      <c r="T17592" s="50" t="n"/>
    </row>
    <row r="17593">
      <c r="T17593" s="50" t="n"/>
    </row>
    <row r="17594">
      <c r="T17594" s="50" t="n"/>
    </row>
    <row r="17595">
      <c r="T17595" s="50" t="n"/>
    </row>
    <row r="17596">
      <c r="T17596" s="50" t="n"/>
    </row>
    <row r="17597">
      <c r="T17597" s="50" t="n"/>
    </row>
    <row r="17598">
      <c r="T17598" s="50" t="n"/>
    </row>
    <row r="17599">
      <c r="T17599" s="50" t="n"/>
    </row>
    <row r="17600">
      <c r="T17600" s="50" t="n"/>
    </row>
    <row r="17601">
      <c r="T17601" s="50" t="n"/>
    </row>
    <row r="17602">
      <c r="T17602" s="50" t="n"/>
    </row>
    <row r="17603">
      <c r="T17603" s="50" t="n"/>
    </row>
    <row r="17604">
      <c r="T17604" s="50" t="n"/>
    </row>
    <row r="17605">
      <c r="T17605" s="50" t="n"/>
    </row>
    <row r="17606">
      <c r="T17606" s="50" t="n"/>
    </row>
    <row r="17607">
      <c r="T17607" s="50" t="n"/>
    </row>
    <row r="17608">
      <c r="T17608" s="50" t="n"/>
    </row>
    <row r="17609">
      <c r="T17609" s="50" t="n"/>
    </row>
    <row r="17610">
      <c r="T17610" s="50" t="n"/>
    </row>
    <row r="17611">
      <c r="T17611" s="50" t="n"/>
    </row>
    <row r="17612">
      <c r="T17612" s="50" t="n"/>
    </row>
    <row r="17613">
      <c r="T17613" s="50" t="n"/>
    </row>
    <row r="17614">
      <c r="T17614" s="50" t="n"/>
    </row>
    <row r="17615">
      <c r="T17615" s="50" t="n"/>
    </row>
    <row r="17616">
      <c r="T17616" s="50" t="n"/>
    </row>
    <row r="17617">
      <c r="T17617" s="50" t="n"/>
    </row>
    <row r="17618">
      <c r="T17618" s="50" t="n"/>
    </row>
    <row r="17619">
      <c r="T17619" s="50" t="n"/>
    </row>
    <row r="17620">
      <c r="T17620" s="50" t="n"/>
    </row>
    <row r="17621">
      <c r="T17621" s="50" t="n"/>
    </row>
    <row r="17622">
      <c r="T17622" s="50" t="n"/>
    </row>
    <row r="17623">
      <c r="T17623" s="50" t="n"/>
    </row>
    <row r="17624">
      <c r="T17624" s="50" t="n"/>
    </row>
    <row r="17625">
      <c r="T17625" s="50" t="n"/>
    </row>
    <row r="17626">
      <c r="T17626" s="50" t="n"/>
    </row>
    <row r="17627">
      <c r="T17627" s="50" t="n"/>
    </row>
    <row r="17628">
      <c r="T17628" s="50" t="n"/>
    </row>
    <row r="17629">
      <c r="T17629" s="50" t="n"/>
    </row>
    <row r="17630">
      <c r="T17630" s="50" t="n"/>
    </row>
    <row r="17631">
      <c r="T17631" s="50" t="n"/>
    </row>
    <row r="17632">
      <c r="T17632" s="50" t="n"/>
    </row>
    <row r="17633">
      <c r="T17633" s="50" t="n"/>
    </row>
    <row r="17634">
      <c r="T17634" s="50" t="n"/>
    </row>
    <row r="17635">
      <c r="T17635" s="50" t="n"/>
    </row>
    <row r="17636">
      <c r="T17636" s="50" t="n"/>
    </row>
    <row r="17637">
      <c r="T17637" s="50" t="n"/>
    </row>
    <row r="17638">
      <c r="T17638" s="50" t="n"/>
    </row>
    <row r="17639">
      <c r="T17639" s="50" t="n"/>
    </row>
    <row r="17640">
      <c r="T17640" s="50" t="n"/>
    </row>
    <row r="17641">
      <c r="T17641" s="50" t="n"/>
    </row>
    <row r="17642">
      <c r="T17642" s="50" t="n"/>
    </row>
    <row r="17643">
      <c r="T17643" s="50" t="n"/>
    </row>
    <row r="17644">
      <c r="T17644" s="50" t="n"/>
    </row>
    <row r="17645">
      <c r="T17645" s="50" t="n"/>
    </row>
    <row r="17646">
      <c r="T17646" s="50" t="n"/>
    </row>
    <row r="17647">
      <c r="T17647" s="50" t="n"/>
    </row>
    <row r="17648">
      <c r="T17648" s="50" t="n"/>
    </row>
    <row r="17649">
      <c r="T17649" s="50" t="n"/>
    </row>
    <row r="17650">
      <c r="T17650" s="50" t="n"/>
    </row>
    <row r="17651">
      <c r="T17651" s="50" t="n"/>
    </row>
    <row r="17652">
      <c r="T17652" s="50" t="n"/>
    </row>
    <row r="17653">
      <c r="T17653" s="50" t="n"/>
    </row>
    <row r="17654">
      <c r="T17654" s="50" t="n"/>
    </row>
    <row r="17655">
      <c r="T17655" s="50" t="n"/>
    </row>
    <row r="17656">
      <c r="T17656" s="50" t="n"/>
    </row>
    <row r="17657">
      <c r="T17657" s="50" t="n"/>
    </row>
    <row r="17658">
      <c r="T17658" s="50" t="n"/>
    </row>
    <row r="17659">
      <c r="T17659" s="50" t="n"/>
    </row>
    <row r="17660">
      <c r="T17660" s="50" t="n"/>
    </row>
    <row r="17661">
      <c r="T17661" s="50" t="n"/>
    </row>
    <row r="17662">
      <c r="T17662" s="50" t="n"/>
    </row>
    <row r="17663">
      <c r="T17663" s="50" t="n"/>
    </row>
    <row r="17664">
      <c r="T17664" s="50" t="n"/>
    </row>
    <row r="17665">
      <c r="T17665" s="50" t="n"/>
    </row>
    <row r="17666">
      <c r="T17666" s="50" t="n"/>
    </row>
    <row r="17667">
      <c r="T17667" s="50" t="n"/>
    </row>
    <row r="17668">
      <c r="T17668" s="50" t="n"/>
    </row>
    <row r="17669">
      <c r="T17669" s="50" t="n"/>
    </row>
    <row r="17670">
      <c r="T17670" s="50" t="n"/>
    </row>
    <row r="17671">
      <c r="T17671" s="50" t="n"/>
    </row>
    <row r="17672">
      <c r="T17672" s="50" t="n"/>
    </row>
    <row r="17673">
      <c r="T17673" s="50" t="n"/>
    </row>
    <row r="17674">
      <c r="T17674" s="50" t="n"/>
    </row>
    <row r="17675">
      <c r="T17675" s="50" t="n"/>
    </row>
    <row r="17676">
      <c r="T17676" s="50" t="n"/>
    </row>
    <row r="17677">
      <c r="T17677" s="50" t="n"/>
    </row>
    <row r="17678">
      <c r="T17678" s="50" t="n"/>
    </row>
    <row r="17679">
      <c r="T17679" s="50" t="n"/>
    </row>
    <row r="17680">
      <c r="T17680" s="50" t="n"/>
    </row>
    <row r="17681">
      <c r="T17681" s="50" t="n"/>
    </row>
    <row r="17682">
      <c r="T17682" s="50" t="n"/>
    </row>
    <row r="17683">
      <c r="T17683" s="50" t="n"/>
    </row>
    <row r="17684">
      <c r="T17684" s="50" t="n"/>
    </row>
    <row r="17685">
      <c r="T17685" s="50" t="n"/>
    </row>
    <row r="17686">
      <c r="T17686" s="50" t="n"/>
    </row>
    <row r="17687">
      <c r="T17687" s="50" t="n"/>
    </row>
    <row r="17688">
      <c r="T17688" s="50" t="n"/>
    </row>
    <row r="17689">
      <c r="T17689" s="50" t="n"/>
    </row>
    <row r="17690">
      <c r="T17690" s="50" t="n"/>
    </row>
    <row r="17691">
      <c r="T17691" s="50" t="n"/>
    </row>
    <row r="17692">
      <c r="T17692" s="50" t="n"/>
    </row>
    <row r="17693">
      <c r="T17693" s="50" t="n"/>
    </row>
    <row r="17694">
      <c r="T17694" s="50" t="n"/>
    </row>
    <row r="17695">
      <c r="T17695" s="50" t="n"/>
    </row>
    <row r="17696">
      <c r="T17696" s="50" t="n"/>
    </row>
    <row r="17697">
      <c r="T17697" s="50" t="n"/>
    </row>
    <row r="17698">
      <c r="T17698" s="50" t="n"/>
    </row>
    <row r="17699">
      <c r="T17699" s="50" t="n"/>
    </row>
    <row r="17700">
      <c r="T17700" s="50" t="n"/>
    </row>
    <row r="17701">
      <c r="T17701" s="50" t="n"/>
    </row>
    <row r="17702">
      <c r="T17702" s="50" t="n"/>
    </row>
    <row r="17703">
      <c r="T17703" s="50" t="n"/>
    </row>
    <row r="17704">
      <c r="T17704" s="50" t="n"/>
    </row>
    <row r="17705">
      <c r="T17705" s="50" t="n"/>
    </row>
    <row r="17706">
      <c r="T17706" s="50" t="n"/>
    </row>
    <row r="17707">
      <c r="T17707" s="50" t="n"/>
    </row>
    <row r="17708">
      <c r="T17708" s="50" t="n"/>
    </row>
    <row r="17709">
      <c r="T17709" s="50" t="n"/>
    </row>
    <row r="17710">
      <c r="T17710" s="50" t="n"/>
    </row>
    <row r="17711">
      <c r="T17711" s="50" t="n"/>
    </row>
    <row r="17712">
      <c r="T17712" s="50" t="n"/>
    </row>
    <row r="17713">
      <c r="T17713" s="50" t="n"/>
    </row>
    <row r="17714">
      <c r="T17714" s="50" t="n"/>
    </row>
    <row r="17715">
      <c r="T17715" s="50" t="n"/>
    </row>
    <row r="17716">
      <c r="T17716" s="50" t="n"/>
    </row>
    <row r="17717">
      <c r="T17717" s="50" t="n"/>
    </row>
    <row r="17718">
      <c r="T17718" s="50" t="n"/>
    </row>
    <row r="17719">
      <c r="T17719" s="50" t="n"/>
    </row>
    <row r="17720">
      <c r="T17720" s="50" t="n"/>
    </row>
    <row r="17721">
      <c r="T17721" s="50" t="n"/>
    </row>
    <row r="17722">
      <c r="T17722" s="50" t="n"/>
    </row>
    <row r="17723">
      <c r="T17723" s="50" t="n"/>
    </row>
    <row r="17724">
      <c r="T17724" s="50" t="n"/>
    </row>
    <row r="17725">
      <c r="T17725" s="50" t="n"/>
    </row>
    <row r="17726">
      <c r="T17726" s="50" t="n"/>
    </row>
    <row r="17727">
      <c r="T17727" s="50" t="n"/>
    </row>
    <row r="17728">
      <c r="T17728" s="50" t="n"/>
    </row>
    <row r="17729">
      <c r="T17729" s="50" t="n"/>
    </row>
    <row r="17730">
      <c r="T17730" s="50" t="n"/>
    </row>
    <row r="17731">
      <c r="T17731" s="50" t="n"/>
    </row>
    <row r="17732">
      <c r="T17732" s="50" t="n"/>
    </row>
    <row r="17733">
      <c r="T17733" s="50" t="n"/>
    </row>
    <row r="17734">
      <c r="T17734" s="50" t="n"/>
    </row>
    <row r="17735">
      <c r="T17735" s="50" t="n"/>
    </row>
    <row r="17736">
      <c r="T17736" s="50" t="n"/>
    </row>
    <row r="17737">
      <c r="T17737" s="50" t="n"/>
    </row>
    <row r="17738">
      <c r="T17738" s="50" t="n"/>
    </row>
    <row r="17739">
      <c r="T17739" s="50" t="n"/>
    </row>
    <row r="17740">
      <c r="T17740" s="50" t="n"/>
    </row>
    <row r="17741">
      <c r="T17741" s="50" t="n"/>
    </row>
    <row r="17742">
      <c r="T17742" s="50" t="n"/>
    </row>
    <row r="17743">
      <c r="T17743" s="50" t="n"/>
    </row>
    <row r="17744">
      <c r="T17744" s="50" t="n"/>
    </row>
    <row r="17745">
      <c r="T17745" s="50" t="n"/>
    </row>
    <row r="17746">
      <c r="T17746" s="50" t="n"/>
    </row>
    <row r="17747">
      <c r="T17747" s="50" t="n"/>
    </row>
    <row r="17748">
      <c r="T17748" s="50" t="n"/>
    </row>
    <row r="17749">
      <c r="T17749" s="50" t="n"/>
    </row>
    <row r="17750">
      <c r="T17750" s="50" t="n"/>
    </row>
    <row r="17751">
      <c r="T17751" s="50" t="n"/>
    </row>
    <row r="17752">
      <c r="T17752" s="50" t="n"/>
    </row>
    <row r="17753">
      <c r="T17753" s="50" t="n"/>
    </row>
    <row r="17754">
      <c r="T17754" s="50" t="n"/>
    </row>
    <row r="17755">
      <c r="T17755" s="50" t="n"/>
    </row>
    <row r="17756">
      <c r="T17756" s="50" t="n"/>
    </row>
    <row r="17757">
      <c r="T17757" s="50" t="n"/>
    </row>
    <row r="17758">
      <c r="T17758" s="50" t="n"/>
    </row>
    <row r="17759">
      <c r="T17759" s="50" t="n"/>
    </row>
    <row r="17760">
      <c r="T17760" s="50" t="n"/>
    </row>
    <row r="17761">
      <c r="T17761" s="50" t="n"/>
    </row>
    <row r="17762">
      <c r="T17762" s="50" t="n"/>
    </row>
    <row r="17763">
      <c r="T17763" s="50" t="n"/>
    </row>
    <row r="17764">
      <c r="T17764" s="50" t="n"/>
    </row>
    <row r="17765">
      <c r="T17765" s="50" t="n"/>
    </row>
    <row r="17766">
      <c r="T17766" s="50" t="n"/>
    </row>
    <row r="17767">
      <c r="T17767" s="50" t="n"/>
    </row>
    <row r="17768">
      <c r="T17768" s="50" t="n"/>
    </row>
    <row r="17769">
      <c r="T17769" s="50" t="n"/>
    </row>
    <row r="17770">
      <c r="T17770" s="50" t="n"/>
    </row>
    <row r="17771">
      <c r="T17771" s="50" t="n"/>
    </row>
    <row r="17772">
      <c r="T17772" s="50" t="n"/>
    </row>
    <row r="17773">
      <c r="T17773" s="50" t="n"/>
    </row>
    <row r="17774">
      <c r="T17774" s="50" t="n"/>
    </row>
    <row r="17775">
      <c r="T17775" s="50" t="n"/>
    </row>
    <row r="17776">
      <c r="T17776" s="50" t="n"/>
    </row>
    <row r="17777">
      <c r="T17777" s="50" t="n"/>
    </row>
    <row r="17778">
      <c r="T17778" s="50" t="n"/>
    </row>
    <row r="17779">
      <c r="T17779" s="50" t="n"/>
    </row>
    <row r="17780">
      <c r="T17780" s="50" t="n"/>
    </row>
    <row r="17781">
      <c r="T17781" s="50" t="n"/>
    </row>
    <row r="17782">
      <c r="T17782" s="50" t="n"/>
    </row>
    <row r="17783">
      <c r="T17783" s="50" t="n"/>
    </row>
    <row r="17784">
      <c r="T17784" s="50" t="n"/>
    </row>
    <row r="17785">
      <c r="T17785" s="50" t="n"/>
    </row>
    <row r="17786">
      <c r="T17786" s="50" t="n"/>
    </row>
    <row r="17787">
      <c r="T17787" s="50" t="n"/>
    </row>
    <row r="17788">
      <c r="T17788" s="50" t="n"/>
    </row>
    <row r="17789">
      <c r="T17789" s="50" t="n"/>
    </row>
    <row r="17790">
      <c r="T17790" s="50" t="n"/>
    </row>
    <row r="17791">
      <c r="T17791" s="50" t="n"/>
    </row>
    <row r="17792">
      <c r="T17792" s="50" t="n"/>
    </row>
    <row r="17793">
      <c r="T17793" s="50" t="n"/>
    </row>
    <row r="17794">
      <c r="T17794" s="50" t="n"/>
    </row>
    <row r="17795">
      <c r="T17795" s="50" t="n"/>
    </row>
    <row r="17796">
      <c r="T17796" s="50" t="n"/>
    </row>
    <row r="17797">
      <c r="T17797" s="50" t="n"/>
    </row>
    <row r="17798">
      <c r="T17798" s="50" t="n"/>
    </row>
    <row r="17799">
      <c r="T17799" s="50" t="n"/>
    </row>
    <row r="17800">
      <c r="T17800" s="50" t="n"/>
    </row>
    <row r="17801">
      <c r="T17801" s="50" t="n"/>
    </row>
    <row r="17802">
      <c r="T17802" s="50" t="n"/>
    </row>
    <row r="17803">
      <c r="T17803" s="50" t="n"/>
    </row>
    <row r="17804">
      <c r="T17804" s="50" t="n"/>
    </row>
    <row r="17805">
      <c r="T17805" s="50" t="n"/>
    </row>
    <row r="17806">
      <c r="T17806" s="50" t="n"/>
    </row>
    <row r="17807">
      <c r="T17807" s="50" t="n"/>
    </row>
    <row r="17808">
      <c r="T17808" s="50" t="n"/>
    </row>
    <row r="17809">
      <c r="T17809" s="50" t="n"/>
    </row>
    <row r="17810">
      <c r="T17810" s="50" t="n"/>
    </row>
    <row r="17811">
      <c r="T17811" s="50" t="n"/>
    </row>
    <row r="17812">
      <c r="T17812" s="50" t="n"/>
    </row>
    <row r="17813">
      <c r="T17813" s="50" t="n"/>
    </row>
    <row r="17814">
      <c r="T17814" s="50" t="n"/>
    </row>
    <row r="17815">
      <c r="T17815" s="50" t="n"/>
    </row>
    <row r="17816">
      <c r="T17816" s="50" t="n"/>
    </row>
    <row r="17817">
      <c r="T17817" s="50" t="n"/>
    </row>
    <row r="17818">
      <c r="T17818" s="50" t="n"/>
    </row>
    <row r="17819">
      <c r="T17819" s="50" t="n"/>
    </row>
    <row r="17820">
      <c r="T17820" s="50" t="n"/>
    </row>
    <row r="17821">
      <c r="T17821" s="50" t="n"/>
    </row>
    <row r="17822">
      <c r="T17822" s="50" t="n"/>
    </row>
    <row r="17823">
      <c r="T17823" s="50" t="n"/>
    </row>
    <row r="17824">
      <c r="T17824" s="50" t="n"/>
    </row>
    <row r="17825">
      <c r="T17825" s="50" t="n"/>
    </row>
    <row r="17826">
      <c r="T17826" s="50" t="n"/>
    </row>
    <row r="17827">
      <c r="T17827" s="50" t="n"/>
    </row>
    <row r="17828">
      <c r="T17828" s="50" t="n"/>
    </row>
    <row r="17829">
      <c r="T17829" s="50" t="n"/>
    </row>
    <row r="17830">
      <c r="T17830" s="50" t="n"/>
    </row>
    <row r="17831">
      <c r="T17831" s="50" t="n"/>
    </row>
    <row r="17832">
      <c r="T17832" s="50" t="n"/>
    </row>
    <row r="17833">
      <c r="T17833" s="50" t="n"/>
    </row>
    <row r="17834">
      <c r="T17834" s="50" t="n"/>
    </row>
    <row r="17835">
      <c r="T17835" s="50" t="n"/>
    </row>
    <row r="17836">
      <c r="T17836" s="50" t="n"/>
    </row>
    <row r="17837">
      <c r="T17837" s="50" t="n"/>
    </row>
    <row r="17838">
      <c r="T17838" s="50" t="n"/>
    </row>
    <row r="17839">
      <c r="T17839" s="50" t="n"/>
    </row>
    <row r="17840">
      <c r="T17840" s="50" t="n"/>
    </row>
    <row r="17841">
      <c r="T17841" s="50" t="n"/>
    </row>
    <row r="17842">
      <c r="T17842" s="50" t="n"/>
    </row>
    <row r="17843">
      <c r="T17843" s="50" t="n"/>
    </row>
    <row r="17844">
      <c r="T17844" s="50" t="n"/>
    </row>
    <row r="17845">
      <c r="T17845" s="50" t="n"/>
    </row>
    <row r="17846">
      <c r="T17846" s="50" t="n"/>
    </row>
    <row r="17847">
      <c r="T17847" s="50" t="n"/>
    </row>
    <row r="17848">
      <c r="T17848" s="50" t="n"/>
    </row>
    <row r="17849">
      <c r="T17849" s="50" t="n"/>
    </row>
    <row r="17850">
      <c r="T17850" s="50" t="n"/>
    </row>
    <row r="17851">
      <c r="T17851" s="50" t="n"/>
    </row>
    <row r="17852">
      <c r="T17852" s="50" t="n"/>
    </row>
    <row r="17853">
      <c r="T17853" s="50" t="n"/>
    </row>
    <row r="17854">
      <c r="T17854" s="50" t="n"/>
    </row>
    <row r="17855">
      <c r="T17855" s="50" t="n"/>
    </row>
    <row r="17856">
      <c r="T17856" s="50" t="n"/>
    </row>
    <row r="17857">
      <c r="T17857" s="50" t="n"/>
    </row>
    <row r="17858">
      <c r="T17858" s="50" t="n"/>
    </row>
    <row r="17859">
      <c r="T17859" s="50" t="n"/>
    </row>
    <row r="17860">
      <c r="T17860" s="50" t="n"/>
    </row>
    <row r="17861">
      <c r="T17861" s="50" t="n"/>
    </row>
    <row r="17862">
      <c r="T17862" s="50" t="n"/>
    </row>
    <row r="17863">
      <c r="T17863" s="50" t="n"/>
    </row>
    <row r="17864">
      <c r="T17864" s="50" t="n"/>
    </row>
    <row r="17865">
      <c r="T17865" s="50" t="n"/>
    </row>
    <row r="17866">
      <c r="T17866" s="50" t="n"/>
    </row>
    <row r="17867">
      <c r="T17867" s="50" t="n"/>
    </row>
    <row r="17868">
      <c r="T17868" s="50" t="n"/>
    </row>
    <row r="17869">
      <c r="T17869" s="50" t="n"/>
    </row>
    <row r="17870">
      <c r="T17870" s="50" t="n"/>
    </row>
    <row r="17871">
      <c r="T17871" s="50" t="n"/>
    </row>
    <row r="17872">
      <c r="T17872" s="50" t="n"/>
    </row>
    <row r="17873">
      <c r="T17873" s="50" t="n"/>
    </row>
    <row r="17874">
      <c r="T17874" s="50" t="n"/>
    </row>
    <row r="17875">
      <c r="T17875" s="50" t="n"/>
    </row>
    <row r="17876">
      <c r="T17876" s="50" t="n"/>
    </row>
    <row r="17877">
      <c r="T17877" s="50" t="n"/>
    </row>
    <row r="17878">
      <c r="T17878" s="50" t="n"/>
    </row>
    <row r="17879">
      <c r="T17879" s="50" t="n"/>
    </row>
    <row r="17880">
      <c r="T17880" s="50" t="n"/>
    </row>
    <row r="17881">
      <c r="T17881" s="50" t="n"/>
    </row>
    <row r="17882">
      <c r="T17882" s="50" t="n"/>
    </row>
    <row r="17883">
      <c r="T17883" s="50" t="n"/>
    </row>
    <row r="17884">
      <c r="T17884" s="50" t="n"/>
    </row>
    <row r="17885">
      <c r="T17885" s="50" t="n"/>
    </row>
    <row r="17886">
      <c r="T17886" s="50" t="n"/>
    </row>
    <row r="17887">
      <c r="T17887" s="50" t="n"/>
    </row>
    <row r="17888">
      <c r="T17888" s="50" t="n"/>
    </row>
    <row r="17889">
      <c r="T17889" s="50" t="n"/>
    </row>
    <row r="17890">
      <c r="T17890" s="50" t="n"/>
    </row>
    <row r="17891">
      <c r="T17891" s="50" t="n"/>
    </row>
    <row r="17892">
      <c r="T17892" s="50" t="n"/>
    </row>
    <row r="17893">
      <c r="T17893" s="50" t="n"/>
    </row>
    <row r="17894">
      <c r="T17894" s="50" t="n"/>
    </row>
    <row r="17895">
      <c r="T17895" s="50" t="n"/>
    </row>
    <row r="17896">
      <c r="T17896" s="50" t="n"/>
    </row>
    <row r="17897">
      <c r="T17897" s="50" t="n"/>
    </row>
    <row r="17898">
      <c r="T17898" s="50" t="n"/>
    </row>
    <row r="17899">
      <c r="T17899" s="50" t="n"/>
    </row>
    <row r="17900">
      <c r="T17900" s="50" t="n"/>
    </row>
    <row r="17901">
      <c r="T17901" s="50" t="n"/>
    </row>
    <row r="17902">
      <c r="T17902" s="50" t="n"/>
    </row>
    <row r="17903">
      <c r="T17903" s="50" t="n"/>
    </row>
    <row r="17904">
      <c r="T17904" s="50" t="n"/>
    </row>
    <row r="17905">
      <c r="T17905" s="50" t="n"/>
    </row>
    <row r="17906">
      <c r="T17906" s="50" t="n"/>
    </row>
    <row r="17907">
      <c r="T17907" s="50" t="n"/>
    </row>
    <row r="17908">
      <c r="T17908" s="50" t="n"/>
    </row>
    <row r="17909">
      <c r="T17909" s="50" t="n"/>
    </row>
    <row r="17910">
      <c r="T17910" s="50" t="n"/>
    </row>
    <row r="17911">
      <c r="T17911" s="50" t="n"/>
    </row>
    <row r="17912">
      <c r="T17912" s="50" t="n"/>
    </row>
    <row r="17913">
      <c r="T17913" s="50" t="n"/>
    </row>
    <row r="17914">
      <c r="T17914" s="50" t="n"/>
    </row>
    <row r="17915">
      <c r="T17915" s="50" t="n"/>
    </row>
    <row r="17916">
      <c r="T17916" s="50" t="n"/>
    </row>
    <row r="17917">
      <c r="T17917" s="50" t="n"/>
    </row>
    <row r="17918">
      <c r="T17918" s="50" t="n"/>
    </row>
    <row r="17919">
      <c r="T17919" s="50" t="n"/>
    </row>
    <row r="17920">
      <c r="T17920" s="50" t="n"/>
    </row>
    <row r="17921">
      <c r="T17921" s="50" t="n"/>
    </row>
    <row r="17922">
      <c r="T17922" s="50" t="n"/>
    </row>
    <row r="17923">
      <c r="T17923" s="50" t="n"/>
    </row>
    <row r="17924">
      <c r="T17924" s="50" t="n"/>
    </row>
    <row r="17925">
      <c r="T17925" s="50" t="n"/>
    </row>
    <row r="17926">
      <c r="T17926" s="50" t="n"/>
    </row>
    <row r="17927">
      <c r="T17927" s="50" t="n"/>
    </row>
    <row r="17928">
      <c r="T17928" s="50" t="n"/>
    </row>
    <row r="17929">
      <c r="T17929" s="50" t="n"/>
    </row>
    <row r="17930">
      <c r="T17930" s="50" t="n"/>
    </row>
    <row r="17931">
      <c r="T17931" s="50" t="n"/>
    </row>
    <row r="17932">
      <c r="T17932" s="50" t="n"/>
    </row>
    <row r="17933">
      <c r="T17933" s="50" t="n"/>
    </row>
    <row r="17934">
      <c r="T17934" s="50" t="n"/>
    </row>
    <row r="17935">
      <c r="T17935" s="50" t="n"/>
    </row>
    <row r="17936">
      <c r="T17936" s="50" t="n"/>
    </row>
    <row r="17937">
      <c r="T17937" s="50" t="n"/>
    </row>
    <row r="17938">
      <c r="T17938" s="50" t="n"/>
    </row>
    <row r="17939">
      <c r="T17939" s="50" t="n"/>
    </row>
    <row r="17940">
      <c r="T17940" s="50" t="n"/>
    </row>
    <row r="17941">
      <c r="T17941" s="50" t="n"/>
    </row>
    <row r="17942">
      <c r="T17942" s="50" t="n"/>
    </row>
    <row r="17943">
      <c r="T17943" s="50" t="n"/>
    </row>
    <row r="17944">
      <c r="T17944" s="50" t="n"/>
    </row>
    <row r="17945">
      <c r="T17945" s="50" t="n"/>
    </row>
    <row r="17946">
      <c r="T17946" s="50" t="n"/>
    </row>
    <row r="17947">
      <c r="T17947" s="50" t="n"/>
    </row>
    <row r="17948">
      <c r="T17948" s="50" t="n"/>
    </row>
    <row r="17949">
      <c r="T17949" s="50" t="n"/>
    </row>
    <row r="17950">
      <c r="T17950" s="50" t="n"/>
    </row>
    <row r="17951">
      <c r="T17951" s="50" t="n"/>
    </row>
    <row r="17952">
      <c r="T17952" s="50" t="n"/>
    </row>
    <row r="17953">
      <c r="T17953" s="50" t="n"/>
    </row>
    <row r="17954">
      <c r="T17954" s="50" t="n"/>
    </row>
    <row r="17955">
      <c r="T17955" s="50" t="n"/>
    </row>
    <row r="17956">
      <c r="T17956" s="50" t="n"/>
    </row>
    <row r="17957">
      <c r="T17957" s="50" t="n"/>
    </row>
    <row r="17958">
      <c r="T17958" s="50" t="n"/>
    </row>
    <row r="17959">
      <c r="T17959" s="50" t="n"/>
    </row>
    <row r="17960">
      <c r="T17960" s="50" t="n"/>
    </row>
    <row r="17961">
      <c r="T17961" s="50" t="n"/>
    </row>
    <row r="17962">
      <c r="T17962" s="50" t="n"/>
    </row>
    <row r="17963">
      <c r="T17963" s="50" t="n"/>
    </row>
    <row r="17964">
      <c r="T17964" s="50" t="n"/>
    </row>
    <row r="17965">
      <c r="T17965" s="50" t="n"/>
    </row>
    <row r="17966">
      <c r="T17966" s="50" t="n"/>
    </row>
    <row r="17967">
      <c r="T17967" s="50" t="n"/>
    </row>
    <row r="17968">
      <c r="T17968" s="50" t="n"/>
    </row>
    <row r="17969">
      <c r="T17969" s="50" t="n"/>
    </row>
    <row r="17970">
      <c r="T17970" s="50" t="n"/>
    </row>
    <row r="17971">
      <c r="T17971" s="50" t="n"/>
    </row>
    <row r="17972">
      <c r="T17972" s="50" t="n"/>
    </row>
    <row r="17973">
      <c r="T17973" s="50" t="n"/>
    </row>
    <row r="17974">
      <c r="T17974" s="50" t="n"/>
    </row>
    <row r="17975">
      <c r="T17975" s="50" t="n"/>
    </row>
    <row r="17976">
      <c r="T17976" s="50" t="n"/>
    </row>
    <row r="17977">
      <c r="T17977" s="50" t="n"/>
    </row>
    <row r="17978">
      <c r="T17978" s="50" t="n"/>
    </row>
    <row r="17979">
      <c r="T17979" s="50" t="n"/>
    </row>
    <row r="17980">
      <c r="T17980" s="50" t="n"/>
    </row>
    <row r="17981">
      <c r="T17981" s="50" t="n"/>
    </row>
    <row r="17982">
      <c r="T17982" s="50" t="n"/>
    </row>
    <row r="17983">
      <c r="T17983" s="50" t="n"/>
    </row>
    <row r="17984">
      <c r="T17984" s="50" t="n"/>
    </row>
    <row r="17985">
      <c r="T17985" s="50" t="n"/>
    </row>
    <row r="17986">
      <c r="T17986" s="50" t="n"/>
    </row>
    <row r="17987">
      <c r="T17987" s="50" t="n"/>
    </row>
    <row r="17988">
      <c r="T17988" s="50" t="n"/>
    </row>
    <row r="17989">
      <c r="T17989" s="50" t="n"/>
    </row>
    <row r="17990">
      <c r="T17990" s="50" t="n"/>
    </row>
    <row r="17991">
      <c r="T17991" s="50" t="n"/>
    </row>
    <row r="17992">
      <c r="T17992" s="50" t="n"/>
    </row>
    <row r="17993">
      <c r="T17993" s="50" t="n"/>
    </row>
    <row r="17994">
      <c r="T17994" s="50" t="n"/>
    </row>
    <row r="17995">
      <c r="T17995" s="50" t="n"/>
    </row>
    <row r="17996">
      <c r="T17996" s="50" t="n"/>
    </row>
    <row r="17997">
      <c r="T17997" s="50" t="n"/>
    </row>
    <row r="17998">
      <c r="T17998" s="50" t="n"/>
    </row>
    <row r="17999">
      <c r="T17999" s="50" t="n"/>
    </row>
    <row r="18000">
      <c r="T18000" s="50" t="n"/>
    </row>
    <row r="18001">
      <c r="T18001" s="50" t="n"/>
    </row>
    <row r="18002">
      <c r="T18002" s="50" t="n"/>
    </row>
    <row r="18003">
      <c r="T18003" s="50" t="n"/>
    </row>
    <row r="18004">
      <c r="T18004" s="50" t="n"/>
    </row>
    <row r="18005">
      <c r="T18005" s="50" t="n"/>
    </row>
    <row r="18006">
      <c r="T18006" s="50" t="n"/>
    </row>
    <row r="18007">
      <c r="T18007" s="50" t="n"/>
    </row>
    <row r="18008">
      <c r="T18008" s="50" t="n"/>
    </row>
    <row r="18009">
      <c r="T18009" s="50" t="n"/>
    </row>
    <row r="18010">
      <c r="T18010" s="50" t="n"/>
    </row>
    <row r="18011">
      <c r="T18011" s="50" t="n"/>
    </row>
    <row r="18012">
      <c r="T18012" s="50" t="n"/>
    </row>
    <row r="18013">
      <c r="T18013" s="50" t="n"/>
    </row>
    <row r="18014">
      <c r="T18014" s="50" t="n"/>
    </row>
    <row r="18015">
      <c r="T18015" s="50" t="n"/>
    </row>
    <row r="18016">
      <c r="T18016" s="50" t="n"/>
    </row>
    <row r="18017">
      <c r="T18017" s="50" t="n"/>
    </row>
    <row r="18018">
      <c r="T18018" s="50" t="n"/>
    </row>
    <row r="18019">
      <c r="T18019" s="50" t="n"/>
    </row>
    <row r="18020">
      <c r="T18020" s="50" t="n"/>
    </row>
    <row r="18021">
      <c r="T18021" s="50" t="n"/>
    </row>
    <row r="18022">
      <c r="T18022" s="50" t="n"/>
    </row>
    <row r="18023">
      <c r="T18023" s="50" t="n"/>
    </row>
    <row r="18024">
      <c r="T18024" s="50" t="n"/>
    </row>
    <row r="18025">
      <c r="T18025" s="50" t="n"/>
    </row>
    <row r="18026">
      <c r="T18026" s="50" t="n"/>
    </row>
    <row r="18027">
      <c r="T18027" s="50" t="n"/>
    </row>
    <row r="18028">
      <c r="T18028" s="50" t="n"/>
    </row>
    <row r="18029">
      <c r="T18029" s="50" t="n"/>
    </row>
    <row r="18030">
      <c r="T18030" s="50" t="n"/>
    </row>
    <row r="18031">
      <c r="T18031" s="50" t="n"/>
    </row>
    <row r="18032">
      <c r="T18032" s="50" t="n"/>
    </row>
    <row r="18033">
      <c r="T18033" s="50" t="n"/>
    </row>
    <row r="18034">
      <c r="T18034" s="50" t="n"/>
    </row>
    <row r="18035">
      <c r="T18035" s="50" t="n"/>
    </row>
    <row r="18036">
      <c r="T18036" s="50" t="n"/>
    </row>
    <row r="18037">
      <c r="T18037" s="50" t="n"/>
    </row>
    <row r="18038">
      <c r="T18038" s="50" t="n"/>
    </row>
    <row r="18039">
      <c r="T18039" s="50" t="n"/>
    </row>
    <row r="18040">
      <c r="T18040" s="50" t="n"/>
    </row>
    <row r="18041">
      <c r="T18041" s="50" t="n"/>
    </row>
    <row r="18042">
      <c r="T18042" s="50" t="n"/>
    </row>
    <row r="18043">
      <c r="T18043" s="50" t="n"/>
    </row>
    <row r="18044">
      <c r="T18044" s="50" t="n"/>
    </row>
    <row r="18045">
      <c r="T18045" s="50" t="n"/>
    </row>
    <row r="18046">
      <c r="T18046" s="50" t="n"/>
    </row>
    <row r="18047">
      <c r="T18047" s="50" t="n"/>
    </row>
    <row r="18048">
      <c r="T18048" s="50" t="n"/>
    </row>
    <row r="18049">
      <c r="T18049" s="50" t="n"/>
    </row>
    <row r="18050">
      <c r="T18050" s="50" t="n"/>
    </row>
    <row r="18051">
      <c r="T18051" s="50" t="n"/>
    </row>
    <row r="18052">
      <c r="T18052" s="50" t="n"/>
    </row>
    <row r="18053">
      <c r="T18053" s="50" t="n"/>
    </row>
    <row r="18054">
      <c r="T18054" s="50" t="n"/>
    </row>
    <row r="18055">
      <c r="T18055" s="50" t="n"/>
    </row>
    <row r="18056">
      <c r="T18056" s="50" t="n"/>
    </row>
    <row r="18057">
      <c r="T18057" s="50" t="n"/>
    </row>
    <row r="18058">
      <c r="T18058" s="50" t="n"/>
    </row>
    <row r="18059">
      <c r="T18059" s="50" t="n"/>
    </row>
    <row r="18060">
      <c r="T18060" s="50" t="n"/>
    </row>
    <row r="18061">
      <c r="T18061" s="50" t="n"/>
    </row>
    <row r="18062">
      <c r="T18062" s="50" t="n"/>
    </row>
    <row r="18063">
      <c r="T18063" s="50" t="n"/>
    </row>
    <row r="18064">
      <c r="T18064" s="50" t="n"/>
    </row>
    <row r="18065">
      <c r="T18065" s="50" t="n"/>
    </row>
    <row r="18066">
      <c r="T18066" s="50" t="n"/>
    </row>
    <row r="18067">
      <c r="T18067" s="50" t="n"/>
    </row>
    <row r="18068">
      <c r="T18068" s="50" t="n"/>
    </row>
    <row r="18069">
      <c r="T18069" s="50" t="n"/>
    </row>
    <row r="18070">
      <c r="T18070" s="50" t="n"/>
    </row>
    <row r="18071">
      <c r="T18071" s="50" t="n"/>
    </row>
    <row r="18072">
      <c r="T18072" s="50" t="n"/>
    </row>
    <row r="18073">
      <c r="T18073" s="50" t="n"/>
    </row>
    <row r="18074">
      <c r="T18074" s="50" t="n"/>
    </row>
    <row r="18075">
      <c r="T18075" s="50" t="n"/>
    </row>
    <row r="18076">
      <c r="T18076" s="50" t="n"/>
    </row>
    <row r="18077">
      <c r="T18077" s="50" t="n"/>
    </row>
    <row r="18078">
      <c r="T18078" s="50" t="n"/>
    </row>
    <row r="18079">
      <c r="T18079" s="50" t="n"/>
    </row>
    <row r="18080">
      <c r="T18080" s="50" t="n"/>
    </row>
    <row r="18081">
      <c r="T18081" s="50" t="n"/>
    </row>
    <row r="18082">
      <c r="T18082" s="50" t="n"/>
    </row>
    <row r="18083">
      <c r="T18083" s="50" t="n"/>
    </row>
    <row r="18084">
      <c r="T18084" s="50" t="n"/>
    </row>
    <row r="18085">
      <c r="T18085" s="50" t="n"/>
    </row>
    <row r="18086">
      <c r="T18086" s="50" t="n"/>
    </row>
    <row r="18087">
      <c r="T18087" s="50" t="n"/>
    </row>
    <row r="18088">
      <c r="T18088" s="50" t="n"/>
    </row>
    <row r="18089">
      <c r="T18089" s="50" t="n"/>
    </row>
    <row r="18090">
      <c r="T18090" s="50" t="n"/>
    </row>
    <row r="18091">
      <c r="T18091" s="50" t="n"/>
    </row>
    <row r="18092">
      <c r="T18092" s="50" t="n"/>
    </row>
    <row r="18093">
      <c r="T18093" s="50" t="n"/>
    </row>
    <row r="18094">
      <c r="T18094" s="50" t="n"/>
    </row>
    <row r="18095">
      <c r="T18095" s="50" t="n"/>
    </row>
    <row r="18096">
      <c r="T18096" s="50" t="n"/>
    </row>
    <row r="18097">
      <c r="T18097" s="50" t="n"/>
    </row>
    <row r="18098">
      <c r="T18098" s="50" t="n"/>
    </row>
    <row r="18099">
      <c r="T18099" s="50" t="n"/>
    </row>
    <row r="18100">
      <c r="T18100" s="50" t="n"/>
    </row>
    <row r="18101">
      <c r="T18101" s="50" t="n"/>
    </row>
    <row r="18102">
      <c r="T18102" s="50" t="n"/>
    </row>
    <row r="18103">
      <c r="T18103" s="50" t="n"/>
    </row>
    <row r="18104">
      <c r="T18104" s="50" t="n"/>
    </row>
    <row r="18105">
      <c r="T18105" s="50" t="n"/>
    </row>
    <row r="18106">
      <c r="T18106" s="50" t="n"/>
    </row>
    <row r="18107">
      <c r="T18107" s="50" t="n"/>
    </row>
    <row r="18108">
      <c r="T18108" s="50" t="n"/>
    </row>
    <row r="18109">
      <c r="T18109" s="50" t="n"/>
    </row>
    <row r="18110">
      <c r="T18110" s="50" t="n"/>
    </row>
    <row r="18111">
      <c r="T18111" s="50" t="n"/>
    </row>
    <row r="18112">
      <c r="T18112" s="50" t="n"/>
    </row>
    <row r="18113">
      <c r="T18113" s="50" t="n"/>
    </row>
    <row r="18114">
      <c r="T18114" s="50" t="n"/>
    </row>
    <row r="18115">
      <c r="T18115" s="50" t="n"/>
    </row>
    <row r="18116">
      <c r="T18116" s="50" t="n"/>
    </row>
    <row r="18117">
      <c r="T18117" s="50" t="n"/>
    </row>
    <row r="18118">
      <c r="T18118" s="50" t="n"/>
    </row>
    <row r="18119">
      <c r="T18119" s="50" t="n"/>
    </row>
    <row r="18120">
      <c r="T18120" s="50" t="n"/>
    </row>
    <row r="18121">
      <c r="T18121" s="50" t="n"/>
    </row>
    <row r="18122">
      <c r="T18122" s="50" t="n"/>
    </row>
    <row r="18123">
      <c r="T18123" s="50" t="n"/>
    </row>
    <row r="18124">
      <c r="T18124" s="50" t="n"/>
    </row>
    <row r="18125">
      <c r="T18125" s="50" t="n"/>
    </row>
    <row r="18126">
      <c r="T18126" s="50" t="n"/>
    </row>
    <row r="18127">
      <c r="T18127" s="50" t="n"/>
    </row>
    <row r="18128">
      <c r="T18128" s="50" t="n"/>
    </row>
    <row r="18129">
      <c r="T18129" s="50" t="n"/>
    </row>
    <row r="18130">
      <c r="T18130" s="50" t="n"/>
    </row>
    <row r="18131">
      <c r="T18131" s="50" t="n"/>
    </row>
    <row r="18132">
      <c r="T18132" s="50" t="n"/>
    </row>
    <row r="18133">
      <c r="T18133" s="50" t="n"/>
    </row>
    <row r="18134">
      <c r="T18134" s="50" t="n"/>
    </row>
    <row r="18135">
      <c r="T18135" s="50" t="n"/>
    </row>
    <row r="18136">
      <c r="T18136" s="50" t="n"/>
    </row>
    <row r="18137">
      <c r="T18137" s="50" t="n"/>
    </row>
    <row r="18138">
      <c r="T18138" s="50" t="n"/>
    </row>
    <row r="18139">
      <c r="T18139" s="50" t="n"/>
    </row>
    <row r="18140">
      <c r="T18140" s="50" t="n"/>
    </row>
    <row r="18141">
      <c r="T18141" s="50" t="n"/>
    </row>
    <row r="18142">
      <c r="T18142" s="50" t="n"/>
    </row>
    <row r="18143">
      <c r="T18143" s="50" t="n"/>
    </row>
    <row r="18144">
      <c r="T18144" s="50" t="n"/>
    </row>
    <row r="18145">
      <c r="T18145" s="50" t="n"/>
    </row>
    <row r="18146">
      <c r="T18146" s="50" t="n"/>
    </row>
    <row r="18147">
      <c r="T18147" s="50" t="n"/>
    </row>
    <row r="18148">
      <c r="T18148" s="50" t="n"/>
    </row>
    <row r="18149">
      <c r="T18149" s="50" t="n"/>
    </row>
    <row r="18150">
      <c r="T18150" s="50" t="n"/>
    </row>
    <row r="18151">
      <c r="T18151" s="50" t="n"/>
    </row>
    <row r="18152">
      <c r="T18152" s="50" t="n"/>
    </row>
    <row r="18153">
      <c r="T18153" s="50" t="n"/>
    </row>
    <row r="18154">
      <c r="T18154" s="50" t="n"/>
    </row>
    <row r="18155">
      <c r="T18155" s="50" t="n"/>
    </row>
    <row r="18156">
      <c r="T18156" s="50" t="n"/>
    </row>
    <row r="18157">
      <c r="T18157" s="50" t="n"/>
    </row>
    <row r="18158">
      <c r="T18158" s="50" t="n"/>
    </row>
    <row r="18159">
      <c r="T18159" s="50" t="n"/>
    </row>
    <row r="18160">
      <c r="T18160" s="50" t="n"/>
    </row>
    <row r="18161">
      <c r="T18161" s="50" t="n"/>
    </row>
    <row r="18162">
      <c r="T18162" s="50" t="n"/>
    </row>
    <row r="18163">
      <c r="T18163" s="50" t="n"/>
    </row>
    <row r="18164">
      <c r="T18164" s="50" t="n"/>
    </row>
    <row r="18165">
      <c r="T18165" s="50" t="n"/>
    </row>
    <row r="18166">
      <c r="T18166" s="50" t="n"/>
    </row>
    <row r="18167">
      <c r="T18167" s="50" t="n"/>
    </row>
    <row r="18168">
      <c r="T18168" s="50" t="n"/>
    </row>
    <row r="18169">
      <c r="T18169" s="50" t="n"/>
    </row>
    <row r="18170">
      <c r="T18170" s="50" t="n"/>
    </row>
    <row r="18171">
      <c r="T18171" s="50" t="n"/>
    </row>
    <row r="18172">
      <c r="T18172" s="50" t="n"/>
    </row>
    <row r="18173">
      <c r="T18173" s="50" t="n"/>
    </row>
    <row r="18174">
      <c r="T18174" s="50" t="n"/>
    </row>
    <row r="18175">
      <c r="T18175" s="50" t="n"/>
    </row>
    <row r="18176">
      <c r="T18176" s="50" t="n"/>
    </row>
    <row r="18177">
      <c r="T18177" s="50" t="n"/>
    </row>
    <row r="18178">
      <c r="T18178" s="50" t="n"/>
    </row>
    <row r="18179">
      <c r="T18179" s="50" t="n"/>
    </row>
    <row r="18180">
      <c r="T18180" s="50" t="n"/>
    </row>
    <row r="18181">
      <c r="T18181" s="50" t="n"/>
    </row>
    <row r="18182">
      <c r="T18182" s="50" t="n"/>
    </row>
    <row r="18183">
      <c r="T18183" s="50" t="n"/>
    </row>
    <row r="18184">
      <c r="T18184" s="50" t="n"/>
    </row>
    <row r="18185">
      <c r="T18185" s="50" t="n"/>
    </row>
    <row r="18186">
      <c r="T18186" s="50" t="n"/>
    </row>
    <row r="18187">
      <c r="T18187" s="50" t="n"/>
    </row>
    <row r="18188">
      <c r="T18188" s="50" t="n"/>
    </row>
    <row r="18189">
      <c r="T18189" s="50" t="n"/>
    </row>
    <row r="18190">
      <c r="T18190" s="50" t="n"/>
    </row>
    <row r="18191">
      <c r="T18191" s="50" t="n"/>
    </row>
    <row r="18192">
      <c r="T18192" s="50" t="n"/>
    </row>
    <row r="18193">
      <c r="T18193" s="50" t="n"/>
    </row>
    <row r="18194">
      <c r="T18194" s="50" t="n"/>
    </row>
    <row r="18195">
      <c r="T18195" s="50" t="n"/>
    </row>
    <row r="18196">
      <c r="T18196" s="50" t="n"/>
    </row>
    <row r="18197">
      <c r="T18197" s="50" t="n"/>
    </row>
    <row r="18198">
      <c r="T18198" s="50" t="n"/>
    </row>
    <row r="18199">
      <c r="T18199" s="50" t="n"/>
    </row>
    <row r="18200">
      <c r="T18200" s="50" t="n"/>
    </row>
    <row r="18201">
      <c r="T18201" s="50" t="n"/>
    </row>
    <row r="18202">
      <c r="T18202" s="50" t="n"/>
    </row>
    <row r="18203">
      <c r="T18203" s="50" t="n"/>
    </row>
    <row r="18204">
      <c r="T18204" s="50" t="n"/>
    </row>
    <row r="18205">
      <c r="T18205" s="50" t="n"/>
    </row>
    <row r="18206">
      <c r="T18206" s="50" t="n"/>
    </row>
    <row r="18207">
      <c r="T18207" s="50" t="n"/>
    </row>
    <row r="18208">
      <c r="T18208" s="50" t="n"/>
    </row>
    <row r="18209">
      <c r="T18209" s="50" t="n"/>
    </row>
    <row r="18210">
      <c r="T18210" s="50" t="n"/>
    </row>
    <row r="18211">
      <c r="T18211" s="50" t="n"/>
    </row>
    <row r="18212">
      <c r="T18212" s="50" t="n"/>
    </row>
    <row r="18213">
      <c r="T18213" s="50" t="n"/>
    </row>
    <row r="18214">
      <c r="T18214" s="50" t="n"/>
    </row>
    <row r="18215">
      <c r="T18215" s="50" t="n"/>
    </row>
    <row r="18216">
      <c r="T18216" s="50" t="n"/>
    </row>
    <row r="18217">
      <c r="T18217" s="50" t="n"/>
    </row>
    <row r="18218">
      <c r="T18218" s="50" t="n"/>
    </row>
    <row r="18219">
      <c r="T18219" s="50" t="n"/>
    </row>
    <row r="18220">
      <c r="T18220" s="50" t="n"/>
    </row>
    <row r="18221">
      <c r="T18221" s="50" t="n"/>
    </row>
    <row r="18222">
      <c r="T18222" s="50" t="n"/>
    </row>
    <row r="18223">
      <c r="T18223" s="50" t="n"/>
    </row>
    <row r="18224">
      <c r="T18224" s="50" t="n"/>
    </row>
    <row r="18225">
      <c r="T18225" s="50" t="n"/>
    </row>
    <row r="18226">
      <c r="T18226" s="50" t="n"/>
    </row>
    <row r="18227">
      <c r="T18227" s="50" t="n"/>
    </row>
    <row r="18228">
      <c r="T18228" s="50" t="n"/>
    </row>
    <row r="18229">
      <c r="T18229" s="50" t="n"/>
    </row>
    <row r="18230">
      <c r="T18230" s="50" t="n"/>
    </row>
    <row r="18231">
      <c r="T18231" s="50" t="n"/>
    </row>
    <row r="18232">
      <c r="T18232" s="50" t="n"/>
    </row>
    <row r="18233">
      <c r="T18233" s="50" t="n"/>
    </row>
    <row r="18234">
      <c r="T18234" s="50" t="n"/>
    </row>
    <row r="18235">
      <c r="T18235" s="50" t="n"/>
    </row>
    <row r="18236">
      <c r="T18236" s="50" t="n"/>
    </row>
    <row r="18237">
      <c r="T18237" s="50" t="n"/>
    </row>
    <row r="18238">
      <c r="T18238" s="50" t="n"/>
    </row>
    <row r="18239">
      <c r="T18239" s="50" t="n"/>
    </row>
    <row r="18240">
      <c r="T18240" s="50" t="n"/>
    </row>
    <row r="18241">
      <c r="T18241" s="50" t="n"/>
    </row>
    <row r="18242">
      <c r="T18242" s="50" t="n"/>
    </row>
    <row r="18243">
      <c r="T18243" s="50" t="n"/>
    </row>
    <row r="18244">
      <c r="T18244" s="50" t="n"/>
    </row>
    <row r="18245">
      <c r="T18245" s="50" t="n"/>
    </row>
    <row r="18246">
      <c r="T18246" s="50" t="n"/>
    </row>
    <row r="18247">
      <c r="T18247" s="50" t="n"/>
    </row>
    <row r="18248">
      <c r="T18248" s="50" t="n"/>
    </row>
    <row r="18249">
      <c r="T18249" s="50" t="n"/>
    </row>
    <row r="18250">
      <c r="T18250" s="50" t="n"/>
    </row>
    <row r="18251">
      <c r="T18251" s="50" t="n"/>
    </row>
    <row r="18252">
      <c r="T18252" s="50" t="n"/>
    </row>
    <row r="18253">
      <c r="T18253" s="50" t="n"/>
    </row>
    <row r="18254">
      <c r="T18254" s="50" t="n"/>
    </row>
    <row r="18255">
      <c r="T18255" s="50" t="n"/>
    </row>
    <row r="18256">
      <c r="T18256" s="50" t="n"/>
    </row>
    <row r="18257">
      <c r="T18257" s="50" t="n"/>
    </row>
    <row r="18258">
      <c r="T18258" s="50" t="n"/>
    </row>
    <row r="18259">
      <c r="T18259" s="50" t="n"/>
    </row>
    <row r="18260">
      <c r="T18260" s="50" t="n"/>
    </row>
    <row r="18261">
      <c r="T18261" s="50" t="n"/>
    </row>
    <row r="18262">
      <c r="T18262" s="50" t="n"/>
    </row>
    <row r="18263">
      <c r="T18263" s="50" t="n"/>
    </row>
    <row r="18264">
      <c r="T18264" s="50" t="n"/>
    </row>
    <row r="18265">
      <c r="T18265" s="50" t="n"/>
    </row>
    <row r="18266">
      <c r="T18266" s="50" t="n"/>
    </row>
    <row r="18267">
      <c r="T18267" s="50" t="n"/>
    </row>
    <row r="18268">
      <c r="T18268" s="50" t="n"/>
    </row>
    <row r="18269">
      <c r="T18269" s="50" t="n"/>
    </row>
    <row r="18270">
      <c r="T18270" s="50" t="n"/>
    </row>
    <row r="18271">
      <c r="T18271" s="50" t="n"/>
    </row>
    <row r="18272">
      <c r="T18272" s="50" t="n"/>
    </row>
    <row r="18273">
      <c r="T18273" s="50" t="n"/>
    </row>
    <row r="18274">
      <c r="T18274" s="50" t="n"/>
    </row>
    <row r="18275">
      <c r="T18275" s="50" t="n"/>
    </row>
    <row r="18276">
      <c r="T18276" s="50" t="n"/>
    </row>
    <row r="18277">
      <c r="T18277" s="50" t="n"/>
    </row>
    <row r="18278">
      <c r="T18278" s="50" t="n"/>
    </row>
    <row r="18279">
      <c r="T18279" s="50" t="n"/>
    </row>
    <row r="18280">
      <c r="T18280" s="50" t="n"/>
    </row>
    <row r="18281">
      <c r="T18281" s="50" t="n"/>
    </row>
    <row r="18282">
      <c r="T18282" s="50" t="n"/>
    </row>
    <row r="18283">
      <c r="T18283" s="50" t="n"/>
    </row>
    <row r="18284">
      <c r="T18284" s="50" t="n"/>
    </row>
    <row r="18285">
      <c r="T18285" s="50" t="n"/>
    </row>
    <row r="18286">
      <c r="T18286" s="50" t="n"/>
    </row>
    <row r="18287">
      <c r="T18287" s="50" t="n"/>
    </row>
    <row r="18288">
      <c r="T18288" s="50" t="n"/>
    </row>
    <row r="18289">
      <c r="T18289" s="50" t="n"/>
    </row>
    <row r="18290">
      <c r="T18290" s="50" t="n"/>
    </row>
    <row r="18291">
      <c r="T18291" s="50" t="n"/>
    </row>
    <row r="18292">
      <c r="T18292" s="50" t="n"/>
    </row>
    <row r="18293">
      <c r="T18293" s="50" t="n"/>
    </row>
    <row r="18294">
      <c r="T18294" s="50" t="n"/>
    </row>
    <row r="18295">
      <c r="T18295" s="50" t="n"/>
    </row>
    <row r="18296">
      <c r="T18296" s="50" t="n"/>
    </row>
    <row r="18297">
      <c r="T18297" s="50" t="n"/>
    </row>
    <row r="18298">
      <c r="T18298" s="50" t="n"/>
    </row>
    <row r="18299">
      <c r="T18299" s="50" t="n"/>
    </row>
    <row r="18300">
      <c r="T18300" s="50" t="n"/>
    </row>
    <row r="18301">
      <c r="T18301" s="50" t="n"/>
    </row>
    <row r="18302">
      <c r="T18302" s="50" t="n"/>
    </row>
    <row r="18303">
      <c r="T18303" s="50" t="n"/>
    </row>
    <row r="18304">
      <c r="T18304" s="50" t="n"/>
    </row>
    <row r="18305">
      <c r="T18305" s="50" t="n"/>
    </row>
    <row r="18306">
      <c r="T18306" s="50" t="n"/>
    </row>
    <row r="18307">
      <c r="T18307" s="50" t="n"/>
    </row>
    <row r="18308">
      <c r="T18308" s="50" t="n"/>
    </row>
    <row r="18309">
      <c r="T18309" s="50" t="n"/>
    </row>
    <row r="18310">
      <c r="T18310" s="50" t="n"/>
    </row>
    <row r="18311">
      <c r="T18311" s="50" t="n"/>
    </row>
    <row r="18312">
      <c r="T18312" s="50" t="n"/>
    </row>
    <row r="18313">
      <c r="T18313" s="50" t="n"/>
    </row>
    <row r="18314">
      <c r="T18314" s="50" t="n"/>
    </row>
    <row r="18315">
      <c r="T18315" s="50" t="n"/>
    </row>
    <row r="18316">
      <c r="T18316" s="50" t="n"/>
    </row>
    <row r="18317">
      <c r="T18317" s="50" t="n"/>
    </row>
    <row r="18318">
      <c r="T18318" s="50" t="n"/>
    </row>
    <row r="18319">
      <c r="T18319" s="50" t="n"/>
    </row>
    <row r="18320">
      <c r="T18320" s="50" t="n"/>
    </row>
    <row r="18321">
      <c r="T18321" s="50" t="n"/>
    </row>
    <row r="18322">
      <c r="T18322" s="50" t="n"/>
    </row>
    <row r="18323">
      <c r="T18323" s="50" t="n"/>
    </row>
    <row r="18324">
      <c r="T18324" s="50" t="n"/>
    </row>
    <row r="18325">
      <c r="T18325" s="50" t="n"/>
    </row>
    <row r="18326">
      <c r="T18326" s="50" t="n"/>
    </row>
    <row r="18327">
      <c r="T18327" s="50" t="n"/>
    </row>
    <row r="18328">
      <c r="T18328" s="50" t="n"/>
    </row>
    <row r="18329">
      <c r="T18329" s="50" t="n"/>
    </row>
    <row r="18330">
      <c r="T18330" s="50" t="n"/>
    </row>
    <row r="18331">
      <c r="T18331" s="50" t="n"/>
    </row>
    <row r="18332">
      <c r="T18332" s="50" t="n"/>
    </row>
    <row r="18333">
      <c r="T18333" s="50" t="n"/>
    </row>
    <row r="18334">
      <c r="T18334" s="50" t="n"/>
    </row>
    <row r="18335">
      <c r="T18335" s="50" t="n"/>
    </row>
    <row r="18336">
      <c r="T18336" s="50" t="n"/>
    </row>
    <row r="18337">
      <c r="T18337" s="50" t="n"/>
    </row>
    <row r="18338">
      <c r="T18338" s="50" t="n"/>
    </row>
    <row r="18339">
      <c r="T18339" s="50" t="n"/>
    </row>
    <row r="18340">
      <c r="T18340" s="50" t="n"/>
    </row>
    <row r="18341">
      <c r="T18341" s="50" t="n"/>
    </row>
    <row r="18342">
      <c r="T18342" s="50" t="n"/>
    </row>
    <row r="18343">
      <c r="T18343" s="50" t="n"/>
    </row>
    <row r="18344">
      <c r="T18344" s="50" t="n"/>
    </row>
    <row r="18345">
      <c r="T18345" s="50" t="n"/>
    </row>
    <row r="18346">
      <c r="T18346" s="50" t="n"/>
    </row>
    <row r="18347">
      <c r="T18347" s="50" t="n"/>
    </row>
    <row r="18348">
      <c r="T18348" s="50" t="n"/>
    </row>
    <row r="18349">
      <c r="T18349" s="50" t="n"/>
    </row>
    <row r="18350">
      <c r="T18350" s="50" t="n"/>
    </row>
    <row r="18351">
      <c r="T18351" s="50" t="n"/>
    </row>
    <row r="18352">
      <c r="T18352" s="50" t="n"/>
    </row>
    <row r="18353">
      <c r="T18353" s="50" t="n"/>
    </row>
    <row r="18354">
      <c r="T18354" s="50" t="n"/>
    </row>
    <row r="18355">
      <c r="T18355" s="50" t="n"/>
    </row>
    <row r="18356">
      <c r="T18356" s="50" t="n"/>
    </row>
    <row r="18357">
      <c r="T18357" s="50" t="n"/>
    </row>
    <row r="18358">
      <c r="T18358" s="50" t="n"/>
    </row>
    <row r="18359">
      <c r="T18359" s="50" t="n"/>
    </row>
    <row r="18360">
      <c r="T18360" s="50" t="n"/>
    </row>
    <row r="18361">
      <c r="T18361" s="50" t="n"/>
    </row>
    <row r="18362">
      <c r="T18362" s="50" t="n"/>
    </row>
    <row r="18363">
      <c r="T18363" s="50" t="n"/>
    </row>
    <row r="18364">
      <c r="T18364" s="50" t="n"/>
    </row>
    <row r="18365">
      <c r="T18365" s="50" t="n"/>
    </row>
    <row r="18366">
      <c r="T18366" s="50" t="n"/>
    </row>
    <row r="18367">
      <c r="T18367" s="50" t="n"/>
    </row>
    <row r="18368">
      <c r="T18368" s="50" t="n"/>
    </row>
    <row r="18369">
      <c r="T18369" s="50" t="n"/>
    </row>
    <row r="18370">
      <c r="T18370" s="50" t="n"/>
    </row>
    <row r="18371">
      <c r="T18371" s="50" t="n"/>
    </row>
    <row r="18372">
      <c r="T18372" s="50" t="n"/>
    </row>
    <row r="18373">
      <c r="T18373" s="50" t="n"/>
    </row>
    <row r="18374">
      <c r="T18374" s="50" t="n"/>
    </row>
    <row r="18375">
      <c r="T18375" s="50" t="n"/>
    </row>
    <row r="18376">
      <c r="T18376" s="50" t="n"/>
    </row>
    <row r="18377">
      <c r="T18377" s="50" t="n"/>
    </row>
    <row r="18378">
      <c r="T18378" s="50" t="n"/>
    </row>
    <row r="18379">
      <c r="T18379" s="50" t="n"/>
    </row>
    <row r="18380">
      <c r="T18380" s="50" t="n"/>
    </row>
    <row r="18381">
      <c r="T18381" s="50" t="n"/>
    </row>
    <row r="18382">
      <c r="T18382" s="50" t="n"/>
    </row>
    <row r="18383">
      <c r="T18383" s="50" t="n"/>
    </row>
    <row r="18384">
      <c r="T18384" s="50" t="n"/>
    </row>
    <row r="18385">
      <c r="T18385" s="50" t="n"/>
    </row>
    <row r="18386">
      <c r="T18386" s="50" t="n"/>
    </row>
    <row r="18387">
      <c r="T18387" s="50" t="n"/>
    </row>
    <row r="18388">
      <c r="T18388" s="50" t="n"/>
    </row>
    <row r="18389">
      <c r="T18389" s="50" t="n"/>
    </row>
    <row r="18390">
      <c r="T18390" s="50" t="n"/>
    </row>
    <row r="18391">
      <c r="T18391" s="50" t="n"/>
    </row>
    <row r="18392">
      <c r="T18392" s="50" t="n"/>
    </row>
    <row r="18393">
      <c r="T18393" s="50" t="n"/>
    </row>
    <row r="18394">
      <c r="T18394" s="50" t="n"/>
    </row>
    <row r="18395">
      <c r="T18395" s="50" t="n"/>
    </row>
    <row r="18396">
      <c r="T18396" s="50" t="n"/>
    </row>
    <row r="18397">
      <c r="T18397" s="50" t="n"/>
    </row>
    <row r="18398">
      <c r="T18398" s="50" t="n"/>
    </row>
    <row r="18399">
      <c r="T18399" s="50" t="n"/>
    </row>
    <row r="18400">
      <c r="T18400" s="50" t="n"/>
    </row>
    <row r="18401">
      <c r="T18401" s="50" t="n"/>
    </row>
    <row r="18402">
      <c r="T18402" s="50" t="n"/>
    </row>
    <row r="18403">
      <c r="T18403" s="50" t="n"/>
    </row>
    <row r="18404">
      <c r="T18404" s="50" t="n"/>
    </row>
    <row r="18405">
      <c r="T18405" s="50" t="n"/>
    </row>
    <row r="18406">
      <c r="T18406" s="50" t="n"/>
    </row>
    <row r="18407">
      <c r="T18407" s="50" t="n"/>
    </row>
    <row r="18408">
      <c r="T18408" s="50" t="n"/>
    </row>
    <row r="18409">
      <c r="T18409" s="50" t="n"/>
    </row>
    <row r="18410">
      <c r="T18410" s="50" t="n"/>
    </row>
    <row r="18411">
      <c r="T18411" s="50" t="n"/>
    </row>
    <row r="18412">
      <c r="T18412" s="50" t="n"/>
    </row>
    <row r="18413">
      <c r="T18413" s="50" t="n"/>
    </row>
    <row r="18414">
      <c r="T18414" s="50" t="n"/>
    </row>
    <row r="18415">
      <c r="T18415" s="50" t="n"/>
    </row>
    <row r="18416">
      <c r="T18416" s="50" t="n"/>
    </row>
    <row r="18417">
      <c r="T18417" s="50" t="n"/>
    </row>
    <row r="18418">
      <c r="T18418" s="50" t="n"/>
    </row>
    <row r="18419">
      <c r="T18419" s="50" t="n"/>
    </row>
    <row r="18420">
      <c r="T18420" s="50" t="n"/>
    </row>
    <row r="18421">
      <c r="T18421" s="50" t="n"/>
    </row>
    <row r="18422">
      <c r="T18422" s="50" t="n"/>
    </row>
    <row r="18423">
      <c r="T18423" s="50" t="n"/>
    </row>
    <row r="18424">
      <c r="T18424" s="50" t="n"/>
    </row>
    <row r="18425">
      <c r="T18425" s="50" t="n"/>
    </row>
    <row r="18426">
      <c r="T18426" s="50" t="n"/>
    </row>
    <row r="18427">
      <c r="T18427" s="50" t="n"/>
    </row>
    <row r="18428">
      <c r="T18428" s="50" t="n"/>
    </row>
    <row r="18429">
      <c r="T18429" s="50" t="n"/>
    </row>
    <row r="18430">
      <c r="T18430" s="50" t="n"/>
    </row>
    <row r="18431">
      <c r="T18431" s="50" t="n"/>
    </row>
    <row r="18432">
      <c r="T18432" s="50" t="n"/>
    </row>
    <row r="18433">
      <c r="T18433" s="50" t="n"/>
    </row>
    <row r="18434">
      <c r="T18434" s="50" t="n"/>
    </row>
    <row r="18435">
      <c r="T18435" s="50" t="n"/>
    </row>
    <row r="18436">
      <c r="T18436" s="50" t="n"/>
    </row>
    <row r="18437">
      <c r="T18437" s="50" t="n"/>
    </row>
    <row r="18438">
      <c r="T18438" s="50" t="n"/>
    </row>
    <row r="18439">
      <c r="T18439" s="50" t="n"/>
    </row>
    <row r="18440">
      <c r="T18440" s="50" t="n"/>
    </row>
    <row r="18441">
      <c r="T18441" s="50" t="n"/>
    </row>
    <row r="18442">
      <c r="T18442" s="50" t="n"/>
    </row>
    <row r="18443">
      <c r="T18443" s="50" t="n"/>
    </row>
    <row r="18444">
      <c r="T18444" s="50" t="n"/>
    </row>
    <row r="18445">
      <c r="T18445" s="50" t="n"/>
    </row>
    <row r="18446">
      <c r="T18446" s="50" t="n"/>
    </row>
    <row r="18447">
      <c r="T18447" s="50" t="n"/>
    </row>
    <row r="18448">
      <c r="T18448" s="50" t="n"/>
    </row>
    <row r="18449">
      <c r="T18449" s="50" t="n"/>
    </row>
    <row r="18450">
      <c r="T18450" s="50" t="n"/>
    </row>
    <row r="18451">
      <c r="T18451" s="50" t="n"/>
    </row>
    <row r="18452">
      <c r="T18452" s="50" t="n"/>
    </row>
    <row r="18453">
      <c r="T18453" s="50" t="n"/>
    </row>
    <row r="18454">
      <c r="T18454" s="50" t="n"/>
    </row>
    <row r="18455">
      <c r="T18455" s="50" t="n"/>
    </row>
    <row r="18456">
      <c r="T18456" s="50" t="n"/>
    </row>
    <row r="18457">
      <c r="T18457" s="50" t="n"/>
    </row>
    <row r="18458">
      <c r="T18458" s="50" t="n"/>
    </row>
    <row r="18459">
      <c r="T18459" s="50" t="n"/>
    </row>
    <row r="18460">
      <c r="T18460" s="50" t="n"/>
    </row>
    <row r="18461">
      <c r="T18461" s="50" t="n"/>
    </row>
    <row r="18462">
      <c r="T18462" s="50" t="n"/>
    </row>
    <row r="18463">
      <c r="T18463" s="50" t="n"/>
    </row>
    <row r="18464">
      <c r="T18464" s="50" t="n"/>
    </row>
    <row r="18465">
      <c r="T18465" s="50" t="n"/>
    </row>
    <row r="18466">
      <c r="T18466" s="50" t="n"/>
    </row>
    <row r="18467">
      <c r="T18467" s="50" t="n"/>
    </row>
    <row r="18468">
      <c r="T18468" s="50" t="n"/>
    </row>
    <row r="18469">
      <c r="T18469" s="50" t="n"/>
    </row>
    <row r="18470">
      <c r="T18470" s="50" t="n"/>
    </row>
    <row r="18471">
      <c r="T18471" s="50" t="n"/>
    </row>
    <row r="18472">
      <c r="T18472" s="50" t="n"/>
    </row>
    <row r="18473">
      <c r="T18473" s="50" t="n"/>
    </row>
    <row r="18474">
      <c r="T18474" s="50" t="n"/>
    </row>
    <row r="18475">
      <c r="T18475" s="50" t="n"/>
    </row>
    <row r="18476">
      <c r="T18476" s="50" t="n"/>
    </row>
    <row r="18477">
      <c r="T18477" s="50" t="n"/>
    </row>
    <row r="18478">
      <c r="T18478" s="50" t="n"/>
    </row>
    <row r="18479">
      <c r="T18479" s="50" t="n"/>
    </row>
    <row r="18480">
      <c r="T18480" s="50" t="n"/>
    </row>
    <row r="18481">
      <c r="T18481" s="50" t="n"/>
    </row>
    <row r="18482">
      <c r="T18482" s="50" t="n"/>
    </row>
    <row r="18483">
      <c r="T18483" s="50" t="n"/>
    </row>
    <row r="18484">
      <c r="T18484" s="50" t="n"/>
    </row>
    <row r="18485">
      <c r="T18485" s="50" t="n"/>
    </row>
    <row r="18486">
      <c r="T18486" s="50" t="n"/>
    </row>
    <row r="18487">
      <c r="T18487" s="50" t="n"/>
    </row>
    <row r="18488">
      <c r="T18488" s="50" t="n"/>
    </row>
    <row r="18489">
      <c r="T18489" s="50" t="n"/>
    </row>
    <row r="18490">
      <c r="T18490" s="50" t="n"/>
    </row>
    <row r="18491">
      <c r="T18491" s="50" t="n"/>
    </row>
    <row r="18492">
      <c r="T18492" s="50" t="n"/>
    </row>
    <row r="18493">
      <c r="T18493" s="50" t="n"/>
    </row>
    <row r="18494">
      <c r="T18494" s="50" t="n"/>
    </row>
    <row r="18495">
      <c r="T18495" s="50" t="n"/>
    </row>
    <row r="18496">
      <c r="T18496" s="50" t="n"/>
    </row>
    <row r="18497">
      <c r="T18497" s="50" t="n"/>
    </row>
    <row r="18498">
      <c r="T18498" s="50" t="n"/>
    </row>
    <row r="18499">
      <c r="T18499" s="50" t="n"/>
    </row>
    <row r="18500">
      <c r="T18500" s="50" t="n"/>
    </row>
    <row r="18501">
      <c r="T18501" s="50" t="n"/>
    </row>
    <row r="18502">
      <c r="T18502" s="50" t="n"/>
    </row>
    <row r="18503">
      <c r="T18503" s="50" t="n"/>
    </row>
    <row r="18504">
      <c r="T18504" s="50" t="n"/>
    </row>
    <row r="18505">
      <c r="T18505" s="50" t="n"/>
    </row>
    <row r="18506">
      <c r="T18506" s="50" t="n"/>
    </row>
    <row r="18507">
      <c r="T18507" s="50" t="n"/>
    </row>
    <row r="18508">
      <c r="T18508" s="50" t="n"/>
    </row>
    <row r="18509">
      <c r="T18509" s="50" t="n"/>
    </row>
    <row r="18510">
      <c r="T18510" s="50" t="n"/>
    </row>
    <row r="18511">
      <c r="T18511" s="50" t="n"/>
    </row>
    <row r="18512">
      <c r="T18512" s="50" t="n"/>
    </row>
    <row r="18513">
      <c r="T18513" s="50" t="n"/>
    </row>
    <row r="18514">
      <c r="T18514" s="50" t="n"/>
    </row>
    <row r="18515">
      <c r="T18515" s="50" t="n"/>
    </row>
    <row r="18516">
      <c r="T18516" s="50" t="n"/>
    </row>
    <row r="18517">
      <c r="T18517" s="50" t="n"/>
    </row>
    <row r="18518">
      <c r="T18518" s="50" t="n"/>
    </row>
    <row r="18519">
      <c r="T18519" s="50" t="n"/>
    </row>
    <row r="18520">
      <c r="T18520" s="50" t="n"/>
    </row>
    <row r="18521">
      <c r="T18521" s="50" t="n"/>
    </row>
    <row r="18522">
      <c r="T18522" s="50" t="n"/>
    </row>
    <row r="18523">
      <c r="T18523" s="50" t="n"/>
    </row>
    <row r="18524">
      <c r="T18524" s="50" t="n"/>
    </row>
    <row r="18525">
      <c r="T18525" s="50" t="n"/>
    </row>
    <row r="18526">
      <c r="T18526" s="50" t="n"/>
    </row>
    <row r="18527">
      <c r="T18527" s="50" t="n"/>
    </row>
    <row r="18528">
      <c r="T18528" s="50" t="n"/>
    </row>
    <row r="18529">
      <c r="T18529" s="50" t="n"/>
    </row>
    <row r="18530">
      <c r="T18530" s="50" t="n"/>
    </row>
    <row r="18531">
      <c r="T18531" s="50" t="n"/>
    </row>
    <row r="18532">
      <c r="T18532" s="50" t="n"/>
    </row>
    <row r="18533">
      <c r="T18533" s="50" t="n"/>
    </row>
    <row r="18534">
      <c r="T18534" s="50" t="n"/>
    </row>
    <row r="18535">
      <c r="T18535" s="50" t="n"/>
    </row>
    <row r="18536">
      <c r="T18536" s="50" t="n"/>
    </row>
    <row r="18537">
      <c r="T18537" s="50" t="n"/>
    </row>
    <row r="18538">
      <c r="T18538" s="50" t="n"/>
    </row>
    <row r="18539">
      <c r="T18539" s="50" t="n"/>
    </row>
    <row r="18540">
      <c r="T18540" s="50" t="n"/>
    </row>
    <row r="18541">
      <c r="T18541" s="50" t="n"/>
    </row>
    <row r="18542">
      <c r="T18542" s="50" t="n"/>
    </row>
    <row r="18543">
      <c r="T18543" s="50" t="n"/>
    </row>
    <row r="18544">
      <c r="T18544" s="50" t="n"/>
    </row>
    <row r="18545">
      <c r="T18545" s="50" t="n"/>
    </row>
    <row r="18546">
      <c r="T18546" s="50" t="n"/>
    </row>
    <row r="18547">
      <c r="T18547" s="50" t="n"/>
    </row>
    <row r="18548">
      <c r="T18548" s="50" t="n"/>
    </row>
    <row r="18549">
      <c r="T18549" s="50" t="n"/>
    </row>
    <row r="18550">
      <c r="T18550" s="50" t="n"/>
    </row>
    <row r="18551">
      <c r="T18551" s="50" t="n"/>
    </row>
    <row r="18552">
      <c r="T18552" s="50" t="n"/>
    </row>
    <row r="18553">
      <c r="T18553" s="50" t="n"/>
    </row>
    <row r="18554">
      <c r="T18554" s="50" t="n"/>
    </row>
    <row r="18555">
      <c r="T18555" s="50" t="n"/>
    </row>
    <row r="18556">
      <c r="T18556" s="50" t="n"/>
    </row>
    <row r="18557">
      <c r="T18557" s="50" t="n"/>
    </row>
    <row r="18558">
      <c r="T18558" s="50" t="n"/>
    </row>
    <row r="18559">
      <c r="T18559" s="50" t="n"/>
    </row>
    <row r="18560">
      <c r="T18560" s="50" t="n"/>
    </row>
    <row r="18561">
      <c r="T18561" s="50" t="n"/>
    </row>
    <row r="18562">
      <c r="T18562" s="50" t="n"/>
    </row>
    <row r="18563">
      <c r="T18563" s="50" t="n"/>
    </row>
    <row r="18564">
      <c r="T18564" s="50" t="n"/>
    </row>
    <row r="18565">
      <c r="T18565" s="50" t="n"/>
    </row>
    <row r="18566">
      <c r="T18566" s="50" t="n"/>
    </row>
    <row r="18567">
      <c r="T18567" s="50" t="n"/>
    </row>
    <row r="18568">
      <c r="T18568" s="50" t="n"/>
    </row>
    <row r="18569">
      <c r="T18569" s="50" t="n"/>
    </row>
    <row r="18570">
      <c r="T18570" s="50" t="n"/>
    </row>
    <row r="18571">
      <c r="T18571" s="50" t="n"/>
    </row>
    <row r="18572">
      <c r="T18572" s="50" t="n"/>
    </row>
    <row r="18573">
      <c r="T18573" s="50" t="n"/>
    </row>
    <row r="18574">
      <c r="T18574" s="50" t="n"/>
    </row>
    <row r="18575">
      <c r="T18575" s="50" t="n"/>
    </row>
    <row r="18576">
      <c r="T18576" s="50" t="n"/>
    </row>
    <row r="18577">
      <c r="T18577" s="50" t="n"/>
    </row>
    <row r="18578">
      <c r="T18578" s="50" t="n"/>
    </row>
    <row r="18579">
      <c r="T18579" s="50" t="n"/>
    </row>
    <row r="18580">
      <c r="T18580" s="50" t="n"/>
    </row>
    <row r="18581">
      <c r="T18581" s="50" t="n"/>
    </row>
    <row r="18582">
      <c r="T18582" s="50" t="n"/>
    </row>
    <row r="18583">
      <c r="T18583" s="50" t="n"/>
    </row>
    <row r="18584">
      <c r="T18584" s="50" t="n"/>
    </row>
    <row r="18585">
      <c r="T18585" s="50" t="n"/>
    </row>
    <row r="18586">
      <c r="T18586" s="50" t="n"/>
    </row>
  </sheetData>
  <conditionalFormatting sqref="B1:B1048576 V27:V32">
    <cfRule type="expression" priority="3" dxfId="0" stopIfTrue="1">
      <formula>IF($B1=1,TRUE,FALSE)</formula>
    </cfRule>
  </conditionalFormatting>
  <conditionalFormatting sqref="V33">
    <cfRule type="expression" priority="208" dxfId="0" stopIfTrue="1">
      <formula>IF($B34=1,TRUE,FALSE)</formula>
    </cfRule>
  </conditionalFormatting>
  <conditionalFormatting sqref="V34:V43">
    <cfRule type="expression" priority="206" dxfId="0" stopIfTrue="1">
      <formula>IF($B36=1,TRUE,FALSE)</formula>
    </cfRule>
  </conditionalFormatting>
  <conditionalFormatting sqref="V44:V45">
    <cfRule type="expression" priority="204" dxfId="0" stopIfTrue="1">
      <formula>IF($B48=1,TRUE,FALSE)</formula>
    </cfRule>
  </conditionalFormatting>
  <conditionalFormatting sqref="V46:V52">
    <cfRule type="expression" priority="211" dxfId="0" stopIfTrue="1">
      <formula>IF($B51=1,TRUE,FALSE)</formula>
    </cfRule>
  </conditionalFormatting>
  <conditionalFormatting sqref="V53:V63 V65:V76">
    <cfRule type="expression" priority="202" dxfId="0" stopIfTrue="1">
      <formula>IF($B61=1,TRUE,FALSE)</formula>
    </cfRule>
  </conditionalFormatting>
  <conditionalFormatting sqref="V64">
    <cfRule type="expression" priority="1" dxfId="0" stopIfTrue="1">
      <formula>IF($B96=1,TRUE,FALSE)</formula>
    </cfRule>
  </conditionalFormatting>
  <conditionalFormatting sqref="V77">
    <cfRule type="expression" priority="200" dxfId="0" stopIfTrue="1">
      <formula>IF($B86=1,TRUE,FALSE)</formula>
    </cfRule>
  </conditionalFormatting>
  <conditionalFormatting sqref="V78:V83">
    <cfRule type="expression" priority="198" dxfId="0" stopIfTrue="1">
      <formula>IF($B89=1,TRUE,FALSE)</formula>
    </cfRule>
  </conditionalFormatting>
  <conditionalFormatting sqref="V84:V85">
    <cfRule type="expression" priority="196" dxfId="0" stopIfTrue="1">
      <formula>IF($B96=1,TRUE,FALSE)</formula>
    </cfRule>
  </conditionalFormatting>
  <conditionalFormatting sqref="V86:V87">
    <cfRule type="expression" priority="194" dxfId="0" stopIfTrue="1">
      <formula>IF($B100=1,TRUE,FALSE)</formula>
    </cfRule>
  </conditionalFormatting>
  <conditionalFormatting sqref="V88:V89">
    <cfRule type="expression" priority="192" dxfId="0" stopIfTrue="1">
      <formula>IF($B103=1,TRUE,FALSE)</formula>
    </cfRule>
  </conditionalFormatting>
  <conditionalFormatting sqref="V90:V93">
    <cfRule type="expression" priority="190" dxfId="0" stopIfTrue="1">
      <formula>IF($B106=1,TRUE,FALSE)</formula>
    </cfRule>
  </conditionalFormatting>
  <conditionalFormatting sqref="V94:V96">
    <cfRule type="expression" priority="188" dxfId="0" stopIfTrue="1">
      <formula>IF($B113=1,TRUE,FALSE)</formula>
    </cfRule>
  </conditionalFormatting>
  <conditionalFormatting sqref="V97:V98">
    <cfRule type="expression" priority="186" dxfId="0" stopIfTrue="1">
      <formula>IF($B117=1,TRUE,FALSE)</formula>
    </cfRule>
  </conditionalFormatting>
  <conditionalFormatting sqref="V99">
    <cfRule type="expression" priority="184" dxfId="0" stopIfTrue="1">
      <formula>IF($B122=1,TRUE,FALSE)</formula>
    </cfRule>
  </conditionalFormatting>
  <conditionalFormatting sqref="V100:V104">
    <cfRule type="expression" priority="180" dxfId="0" stopIfTrue="1">
      <formula>IF($B132=1,TRUE,FALSE)</formula>
    </cfRule>
  </conditionalFormatting>
  <conditionalFormatting sqref="V105">
    <cfRule type="expression" priority="178" dxfId="0" stopIfTrue="1">
      <formula>IF($B138=1,TRUE,FALSE)</formula>
    </cfRule>
  </conditionalFormatting>
  <conditionalFormatting sqref="V106:V111">
    <cfRule type="expression" priority="176" dxfId="0" stopIfTrue="1">
      <formula>IF($B141=1,TRUE,FALSE)</formula>
    </cfRule>
  </conditionalFormatting>
  <conditionalFormatting sqref="V112:V113">
    <cfRule type="expression" priority="174" dxfId="0" stopIfTrue="1">
      <formula>IF($B148=1,TRUE,FALSE)</formula>
    </cfRule>
  </conditionalFormatting>
  <conditionalFormatting sqref="V114">
    <cfRule type="expression" priority="172" dxfId="0" stopIfTrue="1">
      <formula>IF($B152=1,TRUE,FALSE)</formula>
    </cfRule>
  </conditionalFormatting>
  <conditionalFormatting sqref="V115">
    <cfRule type="expression" priority="170" dxfId="0" stopIfTrue="1">
      <formula>IF($B156=1,TRUE,FALSE)</formula>
    </cfRule>
  </conditionalFormatting>
  <conditionalFormatting sqref="V116">
    <cfRule type="expression" priority="168" dxfId="0" stopIfTrue="1">
      <formula>IF($B158=1,TRUE,FALSE)</formula>
    </cfRule>
  </conditionalFormatting>
  <conditionalFormatting sqref="V117:V119">
    <cfRule type="expression" priority="166" dxfId="0" stopIfTrue="1">
      <formula>IF($B165=1,TRUE,FALSE)</formula>
    </cfRule>
  </conditionalFormatting>
  <conditionalFormatting sqref="V120:V123">
    <cfRule type="expression" priority="164" dxfId="0" stopIfTrue="1">
      <formula>IF($B185=1,TRUE,FALSE)</formula>
    </cfRule>
  </conditionalFormatting>
  <conditionalFormatting sqref="V124">
    <cfRule type="expression" priority="162" dxfId="0" stopIfTrue="1">
      <formula>IF($B190=1,TRUE,FALSE)</formula>
    </cfRule>
  </conditionalFormatting>
  <conditionalFormatting sqref="V125:V130">
    <cfRule type="expression" priority="160" dxfId="0" stopIfTrue="1">
      <formula>IF($B193=1,TRUE,FALSE)</formula>
    </cfRule>
  </conditionalFormatting>
  <conditionalFormatting sqref="V131:V132">
    <cfRule type="expression" priority="158" dxfId="0" stopIfTrue="1">
      <formula>IF($B200=1,TRUE,FALSE)</formula>
    </cfRule>
  </conditionalFormatting>
  <conditionalFormatting sqref="V133">
    <cfRule type="expression" priority="156" dxfId="0" stopIfTrue="1">
      <formula>IF($B204=1,TRUE,FALSE)</formula>
    </cfRule>
  </conditionalFormatting>
  <conditionalFormatting sqref="V134">
    <cfRule type="expression" priority="154" dxfId="0" stopIfTrue="1">
      <formula>IF($B208=1,TRUE,FALSE)</formula>
    </cfRule>
  </conditionalFormatting>
  <conditionalFormatting sqref="V135">
    <cfRule type="expression" priority="152" dxfId="0" stopIfTrue="1">
      <formula>IF($B210=1,TRUE,FALSE)</formula>
    </cfRule>
  </conditionalFormatting>
  <conditionalFormatting sqref="V136">
    <cfRule type="expression" priority="150" dxfId="0" stopIfTrue="1">
      <formula>IF($B218=1,TRUE,FALSE)</formula>
    </cfRule>
  </conditionalFormatting>
  <conditionalFormatting sqref="V137:V140">
    <cfRule type="expression" priority="148" dxfId="0" stopIfTrue="1">
      <formula>IF($B237=1,TRUE,FALSE)</formula>
    </cfRule>
  </conditionalFormatting>
  <conditionalFormatting sqref="V141">
    <cfRule type="expression" priority="146" dxfId="0" stopIfTrue="1">
      <formula>IF($B242=1,TRUE,FALSE)</formula>
    </cfRule>
  </conditionalFormatting>
  <conditionalFormatting sqref="V142:V147">
    <cfRule type="expression" priority="144" dxfId="0" stopIfTrue="1">
      <formula>IF($B245=1,TRUE,FALSE)</formula>
    </cfRule>
  </conditionalFormatting>
  <conditionalFormatting sqref="V148:V149">
    <cfRule type="expression" priority="142" dxfId="0" stopIfTrue="1">
      <formula>IF($B252=1,TRUE,FALSE)</formula>
    </cfRule>
  </conditionalFormatting>
  <conditionalFormatting sqref="V150">
    <cfRule type="expression" priority="140" dxfId="0" stopIfTrue="1">
      <formula>IF($B256=1,TRUE,FALSE)</formula>
    </cfRule>
  </conditionalFormatting>
  <conditionalFormatting sqref="V151">
    <cfRule type="expression" priority="138" dxfId="0" stopIfTrue="1">
      <formula>IF($B260=1,TRUE,FALSE)</formula>
    </cfRule>
  </conditionalFormatting>
  <conditionalFormatting sqref="V152">
    <cfRule type="expression" priority="136" dxfId="0" stopIfTrue="1">
      <formula>IF($B270=1,TRUE,FALSE)</formula>
    </cfRule>
  </conditionalFormatting>
  <conditionalFormatting sqref="V153:V156">
    <cfRule type="expression" priority="134" dxfId="0" stopIfTrue="1">
      <formula>IF($B289=1,TRUE,FALSE)</formula>
    </cfRule>
  </conditionalFormatting>
  <conditionalFormatting sqref="V157">
    <cfRule type="expression" priority="217" dxfId="0" stopIfTrue="1">
      <formula>IF($B294=1,TRUE,FALSE)</formula>
    </cfRule>
  </conditionalFormatting>
  <conditionalFormatting sqref="V158:V163">
    <cfRule type="expression" priority="214" dxfId="0" stopIfTrue="1">
      <formula>IF($B297=1,TRUE,FALSE)</formula>
    </cfRule>
  </conditionalFormatting>
  <conditionalFormatting sqref="V164">
    <cfRule type="expression" priority="253" dxfId="0" stopIfTrue="1">
      <formula>IF($B304=1,TRUE,FALSE)</formula>
    </cfRule>
  </conditionalFormatting>
  <conditionalFormatting sqref="V165">
    <cfRule type="expression" priority="250" dxfId="0" stopIfTrue="1">
      <formula>IF($B308=1,TRUE,FALSE)</formula>
    </cfRule>
  </conditionalFormatting>
  <conditionalFormatting sqref="V166">
    <cfRule type="expression" priority="247" dxfId="0" stopIfTrue="1">
      <formula>IF($B322=1,TRUE,FALSE)</formula>
    </cfRule>
  </conditionalFormatting>
  <conditionalFormatting sqref="V167:V170">
    <cfRule type="expression" priority="244" dxfId="0" stopIfTrue="1">
      <formula>IF($B341=1,TRUE,FALSE)</formula>
    </cfRule>
  </conditionalFormatting>
  <conditionalFormatting sqref="V171">
    <cfRule type="expression" priority="241" dxfId="0" stopIfTrue="1">
      <formula>IF($B346=1,TRUE,FALSE)</formula>
    </cfRule>
  </conditionalFormatting>
  <conditionalFormatting sqref="V172:V177">
    <cfRule type="expression" priority="238" dxfId="0" stopIfTrue="1">
      <formula>IF($B349=1,TRUE,FALSE)</formula>
    </cfRule>
  </conditionalFormatting>
  <conditionalFormatting sqref="V178">
    <cfRule type="expression" priority="235" dxfId="0" stopIfTrue="1">
      <formula>IF($B356=1,TRUE,FALSE)</formula>
    </cfRule>
  </conditionalFormatting>
  <conditionalFormatting sqref="V179">
    <cfRule type="expression" priority="232" dxfId="0" stopIfTrue="1">
      <formula>IF($B360=1,TRUE,FALSE)</formula>
    </cfRule>
  </conditionalFormatting>
  <conditionalFormatting sqref="V180">
    <cfRule type="expression" priority="229" dxfId="0" stopIfTrue="1">
      <formula>IF($B374=1,TRUE,FALSE)</formula>
    </cfRule>
  </conditionalFormatting>
  <conditionalFormatting sqref="V181:V184">
    <cfRule type="expression" priority="226" dxfId="0" stopIfTrue="1">
      <formula>IF($B393=1,TRUE,FALSE)</formula>
    </cfRule>
  </conditionalFormatting>
  <conditionalFormatting sqref="V185">
    <cfRule type="expression" priority="223" dxfId="0" stopIfTrue="1">
      <formula>IF($B398=1,TRUE,FALSE)</formula>
    </cfRule>
  </conditionalFormatting>
  <conditionalFormatting sqref="V186:V191">
    <cfRule type="expression" priority="220" dxfId="0" stopIfTrue="1">
      <formula>IF($B401=1,TRUE,FALSE)</formula>
    </cfRule>
  </conditionalFormatting>
  <conditionalFormatting sqref="V192">
    <cfRule type="expression" priority="316" dxfId="0" stopIfTrue="1">
      <formula>IF($B412=1,TRUE,FALSE)</formula>
    </cfRule>
  </conditionalFormatting>
  <conditionalFormatting sqref="V193">
    <cfRule type="expression" priority="313" dxfId="0" stopIfTrue="1">
      <formula>IF($B426=1,TRUE,FALSE)</formula>
    </cfRule>
  </conditionalFormatting>
  <conditionalFormatting sqref="V194">
    <cfRule type="expression" priority="310" dxfId="0" stopIfTrue="1">
      <formula>IF($B445=1,TRUE,FALSE)</formula>
    </cfRule>
  </conditionalFormatting>
  <conditionalFormatting sqref="V195">
    <cfRule type="expression" priority="307" dxfId="0" stopIfTrue="1">
      <formula>IF($B448=1,TRUE,FALSE)</formula>
    </cfRule>
  </conditionalFormatting>
  <conditionalFormatting sqref="V196:V201">
    <cfRule type="expression" priority="304" dxfId="0" stopIfTrue="1">
      <formula>IF($B453=1,TRUE,FALSE)</formula>
    </cfRule>
  </conditionalFormatting>
  <conditionalFormatting sqref="V202">
    <cfRule type="expression" priority="301" dxfId="0" stopIfTrue="1">
      <formula>IF($B478=1,TRUE,FALSE)</formula>
    </cfRule>
  </conditionalFormatting>
  <conditionalFormatting sqref="V203">
    <cfRule type="expression" priority="298" dxfId="0" stopIfTrue="1">
      <formula>IF($B497=1,TRUE,FALSE)</formula>
    </cfRule>
  </conditionalFormatting>
  <conditionalFormatting sqref="V204">
    <cfRule type="expression" priority="295" dxfId="0" stopIfTrue="1">
      <formula>IF($B500=1,TRUE,FALSE)</formula>
    </cfRule>
  </conditionalFormatting>
  <conditionalFormatting sqref="V205:V207">
    <cfRule type="expression" priority="292" dxfId="0" stopIfTrue="1">
      <formula>IF($B505=1,TRUE,FALSE)</formula>
    </cfRule>
  </conditionalFormatting>
  <conditionalFormatting sqref="V208:V209">
    <cfRule type="expression" priority="289" dxfId="0" stopIfTrue="1">
      <formula>IF($B509=1,TRUE,FALSE)</formula>
    </cfRule>
  </conditionalFormatting>
  <conditionalFormatting sqref="V210">
    <cfRule type="expression" priority="286" dxfId="0" stopIfTrue="1">
      <formula>IF($B530=1,TRUE,FALSE)</formula>
    </cfRule>
  </conditionalFormatting>
  <conditionalFormatting sqref="V211">
    <cfRule type="expression" priority="283" dxfId="0" stopIfTrue="1">
      <formula>IF($B549=1,TRUE,FALSE)</formula>
    </cfRule>
  </conditionalFormatting>
  <conditionalFormatting sqref="V212:V214">
    <cfRule type="expression" priority="280" dxfId="0" stopIfTrue="1">
      <formula>IF($B557=1,TRUE,FALSE)</formula>
    </cfRule>
  </conditionalFormatting>
  <conditionalFormatting sqref="V215:V216">
    <cfRule type="expression" priority="277" dxfId="0" stopIfTrue="1">
      <formula>IF($B561=1,TRUE,FALSE)</formula>
    </cfRule>
  </conditionalFormatting>
  <conditionalFormatting sqref="V217">
    <cfRule type="expression" priority="274" dxfId="0" stopIfTrue="1">
      <formula>IF($B601=1,TRUE,FALSE)</formula>
    </cfRule>
  </conditionalFormatting>
  <conditionalFormatting sqref="V218:V220">
    <cfRule type="expression" priority="271" dxfId="0" stopIfTrue="1">
      <formula>IF($B609=1,TRUE,FALSE)</formula>
    </cfRule>
  </conditionalFormatting>
  <conditionalFormatting sqref="V221:V222">
    <cfRule type="expression" priority="268" dxfId="0" stopIfTrue="1">
      <formula>IF($B613=1,TRUE,FALSE)</formula>
    </cfRule>
  </conditionalFormatting>
  <conditionalFormatting sqref="V223:V224">
    <cfRule type="expression" priority="265" dxfId="0" stopIfTrue="1">
      <formula>IF($B661=1,TRUE,FALSE)</formula>
    </cfRule>
  </conditionalFormatting>
  <conditionalFormatting sqref="V225:V226">
    <cfRule type="expression" priority="262" dxfId="0" stopIfTrue="1">
      <formula>IF($B665=1,TRUE,FALSE)</formula>
    </cfRule>
  </conditionalFormatting>
  <conditionalFormatting sqref="V227">
    <cfRule type="expression" priority="259" dxfId="0" stopIfTrue="1">
      <formula>IF($B714=1,TRUE,FALSE)</formula>
    </cfRule>
  </conditionalFormatting>
  <conditionalFormatting sqref="V228:V229">
    <cfRule type="expression" priority="256" dxfId="0" stopIfTrue="1">
      <formula>IF($B717=1,TRUE,FALSE)</formula>
    </cfRule>
  </conditionalFormatting>
  <conditionalFormatting sqref="V230">
    <cfRule type="expression" priority="132" dxfId="0" stopIfTrue="1">
      <formula>IF($B766=1,TRUE,FALSE)</formula>
    </cfRule>
  </conditionalFormatting>
  <conditionalFormatting sqref="V231:V232">
    <cfRule type="expression" priority="130" dxfId="0" stopIfTrue="1">
      <formula>IF($B769=1,TRUE,FALSE)</formula>
    </cfRule>
  </conditionalFormatting>
  <conditionalFormatting sqref="V233">
    <cfRule type="expression" priority="128" dxfId="0" stopIfTrue="1">
      <formula>IF($B818=1,TRUE,FALSE)</formula>
    </cfRule>
  </conditionalFormatting>
  <conditionalFormatting sqref="V234:V235">
    <cfRule type="expression" priority="126" dxfId="0" stopIfTrue="1">
      <formula>IF($B821=1,TRUE,FALSE)</formula>
    </cfRule>
  </conditionalFormatting>
  <conditionalFormatting sqref="V236">
    <cfRule type="expression" priority="124" dxfId="0" stopIfTrue="1">
      <formula>IF($B870=1,TRUE,FALSE)</formula>
    </cfRule>
  </conditionalFormatting>
  <conditionalFormatting sqref="V237:V238">
    <cfRule type="expression" priority="122" dxfId="0" stopIfTrue="1">
      <formula>IF($B873=1,TRUE,FALSE)</formula>
    </cfRule>
  </conditionalFormatting>
  <conditionalFormatting sqref="V239">
    <cfRule type="expression" priority="120" dxfId="0" stopIfTrue="1">
      <formula>IF($B922=1,TRUE,FALSE)</formula>
    </cfRule>
  </conditionalFormatting>
  <conditionalFormatting sqref="V240:V241">
    <cfRule type="expression" priority="118" dxfId="0" stopIfTrue="1">
      <formula>IF($B925=1,TRUE,FALSE)</formula>
    </cfRule>
  </conditionalFormatting>
  <conditionalFormatting sqref="V242">
    <cfRule type="expression" priority="116" dxfId="0" stopIfTrue="1">
      <formula>IF($B974=1,TRUE,FALSE)</formula>
    </cfRule>
  </conditionalFormatting>
  <conditionalFormatting sqref="V243:V244">
    <cfRule type="expression" priority="114" dxfId="0" stopIfTrue="1">
      <formula>IF($B977=1,TRUE,FALSE)</formula>
    </cfRule>
  </conditionalFormatting>
  <conditionalFormatting sqref="V245">
    <cfRule type="expression" priority="112" dxfId="0" stopIfTrue="1">
      <formula>IF($B1026=1,TRUE,FALSE)</formula>
    </cfRule>
  </conditionalFormatting>
  <conditionalFormatting sqref="V246:V247">
    <cfRule type="expression" priority="110" dxfId="0" stopIfTrue="1">
      <formula>IF($B1029=1,TRUE,FALSE)</formula>
    </cfRule>
  </conditionalFormatting>
  <conditionalFormatting sqref="V248">
    <cfRule type="expression" priority="108" dxfId="0" stopIfTrue="1">
      <formula>IF($B1078=1,TRUE,FALSE)</formula>
    </cfRule>
  </conditionalFormatting>
  <conditionalFormatting sqref="V249:V250">
    <cfRule type="expression" priority="105" dxfId="0" stopIfTrue="1">
      <formula>IF($B1081=1,TRUE,FALSE)</formula>
    </cfRule>
  </conditionalFormatting>
  <conditionalFormatting sqref="V251">
    <cfRule type="expression" priority="102" dxfId="0" stopIfTrue="1">
      <formula>IF($B1130=1,TRUE,FALSE)</formula>
    </cfRule>
  </conditionalFormatting>
  <conditionalFormatting sqref="V252">
    <cfRule type="expression" priority="99" dxfId="0" stopIfTrue="1">
      <formula>IF($B1134=1,TRUE,FALSE)</formula>
    </cfRule>
  </conditionalFormatting>
  <conditionalFormatting sqref="V253">
    <cfRule type="expression" priority="96" dxfId="0" stopIfTrue="1">
      <formula>IF($B1182=1,TRUE,FALSE)</formula>
    </cfRule>
  </conditionalFormatting>
  <conditionalFormatting sqref="V254">
    <cfRule type="expression" priority="93" dxfId="0" stopIfTrue="1">
      <formula>IF($B1186=1,TRUE,FALSE)</formula>
    </cfRule>
  </conditionalFormatting>
  <conditionalFormatting sqref="V255">
    <cfRule type="expression" priority="90" dxfId="0" stopIfTrue="1">
      <formula>IF($B1234=1,TRUE,FALSE)</formula>
    </cfRule>
  </conditionalFormatting>
  <conditionalFormatting sqref="V256">
    <cfRule type="expression" priority="87" dxfId="0" stopIfTrue="1">
      <formula>IF($B1238=1,TRUE,FALSE)</formula>
    </cfRule>
  </conditionalFormatting>
  <conditionalFormatting sqref="V257">
    <cfRule type="expression" priority="84" dxfId="0" stopIfTrue="1">
      <formula>IF($B1286=1,TRUE,FALSE)</formula>
    </cfRule>
  </conditionalFormatting>
  <conditionalFormatting sqref="V258">
    <cfRule type="expression" priority="81" dxfId="0" stopIfTrue="1">
      <formula>IF($B1290=1,TRUE,FALSE)</formula>
    </cfRule>
  </conditionalFormatting>
  <conditionalFormatting sqref="V259">
    <cfRule type="expression" priority="78" dxfId="0" stopIfTrue="1">
      <formula>IF($B1338=1,TRUE,FALSE)</formula>
    </cfRule>
  </conditionalFormatting>
  <conditionalFormatting sqref="V260">
    <cfRule type="expression" priority="75" dxfId="0" stopIfTrue="1">
      <formula>IF($B1342=1,TRUE,FALSE)</formula>
    </cfRule>
  </conditionalFormatting>
  <conditionalFormatting sqref="V261">
    <cfRule type="expression" priority="72" dxfId="0" stopIfTrue="1">
      <formula>IF($B1390=1,TRUE,FALSE)</formula>
    </cfRule>
  </conditionalFormatting>
  <conditionalFormatting sqref="V262">
    <cfRule type="expression" priority="69" dxfId="0" stopIfTrue="1">
      <formula>IF($B1394=1,TRUE,FALSE)</formula>
    </cfRule>
  </conditionalFormatting>
  <conditionalFormatting sqref="V263">
    <cfRule type="expression" priority="66" dxfId="0" stopIfTrue="1">
      <formula>IF($B1442=1,TRUE,FALSE)</formula>
    </cfRule>
  </conditionalFormatting>
  <conditionalFormatting sqref="V264">
    <cfRule type="expression" priority="63" dxfId="0" stopIfTrue="1">
      <formula>IF($B1446=1,TRUE,FALSE)</formula>
    </cfRule>
  </conditionalFormatting>
  <conditionalFormatting sqref="V265">
    <cfRule type="expression" priority="60" dxfId="0" stopIfTrue="1">
      <formula>IF($B1494=1,TRUE,FALSE)</formula>
    </cfRule>
  </conditionalFormatting>
  <conditionalFormatting sqref="V266">
    <cfRule type="expression" priority="57" dxfId="0" stopIfTrue="1">
      <formula>IF($B1498=1,TRUE,FALSE)</formula>
    </cfRule>
  </conditionalFormatting>
  <conditionalFormatting sqref="V267">
    <cfRule type="expression" priority="54" dxfId="0" stopIfTrue="1">
      <formula>IF($B1546=1,TRUE,FALSE)</formula>
    </cfRule>
  </conditionalFormatting>
  <conditionalFormatting sqref="V268">
    <cfRule type="expression" priority="51" dxfId="0" stopIfTrue="1">
      <formula>IF($B1550=1,TRUE,FALSE)</formula>
    </cfRule>
  </conditionalFormatting>
  <conditionalFormatting sqref="V269">
    <cfRule type="expression" priority="48" dxfId="0" stopIfTrue="1">
      <formula>IF($B1598=1,TRUE,FALSE)</formula>
    </cfRule>
  </conditionalFormatting>
  <conditionalFormatting sqref="V270">
    <cfRule type="expression" priority="45" dxfId="0" stopIfTrue="1">
      <formula>IF($B1602=1,TRUE,FALSE)</formula>
    </cfRule>
  </conditionalFormatting>
  <conditionalFormatting sqref="V271">
    <cfRule type="expression" priority="42" dxfId="0" stopIfTrue="1">
      <formula>IF($B1650=1,TRUE,FALSE)</formula>
    </cfRule>
  </conditionalFormatting>
  <conditionalFormatting sqref="V272">
    <cfRule type="expression" priority="39" dxfId="0" stopIfTrue="1">
      <formula>IF($B1654=1,TRUE,FALSE)</formula>
    </cfRule>
  </conditionalFormatting>
  <conditionalFormatting sqref="V273">
    <cfRule type="expression" priority="36" dxfId="0" stopIfTrue="1">
      <formula>IF($B1702=1,TRUE,FALSE)</formula>
    </cfRule>
  </conditionalFormatting>
  <conditionalFormatting sqref="V274">
    <cfRule type="expression" priority="33" dxfId="0" stopIfTrue="1">
      <formula>IF($B1754=1,TRUE,FALSE)</formula>
    </cfRule>
  </conditionalFormatting>
  <conditionalFormatting sqref="V275">
    <cfRule type="expression" priority="30" dxfId="0" stopIfTrue="1">
      <formula>IF($B1806=1,TRUE,FALSE)</formula>
    </cfRule>
  </conditionalFormatting>
  <conditionalFormatting sqref="V276">
    <cfRule type="expression" priority="27" dxfId="0" stopIfTrue="1">
      <formula>IF($B1858=1,TRUE,FALSE)</formula>
    </cfRule>
  </conditionalFormatting>
  <conditionalFormatting sqref="V277">
    <cfRule type="expression" priority="24" dxfId="0" stopIfTrue="1">
      <formula>IF($B1910=1,TRUE,FALSE)</formula>
    </cfRule>
  </conditionalFormatting>
  <conditionalFormatting sqref="V278">
    <cfRule type="expression" priority="21" dxfId="0" stopIfTrue="1">
      <formula>IF($B1962=1,TRUE,FALSE)</formula>
    </cfRule>
  </conditionalFormatting>
  <conditionalFormatting sqref="V279">
    <cfRule type="expression" priority="18" dxfId="0" stopIfTrue="1">
      <formula>IF($B2014=1,TRUE,FALSE)</formula>
    </cfRule>
  </conditionalFormatting>
  <conditionalFormatting sqref="V280">
    <cfRule type="expression" priority="15" dxfId="0" stopIfTrue="1">
      <formula>IF($B2066=1,TRUE,FALSE)</formula>
    </cfRule>
  </conditionalFormatting>
  <conditionalFormatting sqref="V281">
    <cfRule type="expression" priority="12" dxfId="0" stopIfTrue="1">
      <formula>IF($B2118=1,TRUE,FALSE)</formula>
    </cfRule>
  </conditionalFormatting>
  <conditionalFormatting sqref="V282">
    <cfRule type="expression" priority="9" dxfId="0" stopIfTrue="1">
      <formula>IF($B2170=1,TRUE,FALSE)</formula>
    </cfRule>
  </conditionalFormatting>
  <conditionalFormatting sqref="V283">
    <cfRule type="expression" priority="6" dxfId="0" stopIfTrue="1">
      <formula>IF($B2222=1,TRUE,FALSE)</formula>
    </cfRule>
  </conditionalFormatting>
  <pageMargins left="0.7" right="0.7" top="0.75" bottom="0.75" header="0.3" footer="0.3"/>
  <legacyDrawing r:id="anysvml"/>
  <tableParts count="3">
    <tablePart r:id="rId1"/>
    <tablePart r:id="rId2"/>
    <tablePart r:id="rId3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1:J261"/>
  <sheetViews>
    <sheetView topLeftCell="A247" zoomScale="108" workbookViewId="0">
      <selection activeCell="A259" sqref="A259"/>
    </sheetView>
  </sheetViews>
  <sheetFormatPr baseColWidth="10" defaultRowHeight="13"/>
  <cols>
    <col width="13" customWidth="1" min="2" max="2"/>
    <col width="16.33203125" customWidth="1" min="3" max="3"/>
    <col width="14.5" customWidth="1" min="5" max="5"/>
    <col width="12" customWidth="1" min="8" max="8"/>
    <col width="12.5" customWidth="1" min="9" max="9"/>
    <col width="13.5" customWidth="1" min="10" max="10"/>
  </cols>
  <sheetData>
    <row r="1" ht="16" customHeight="1">
      <c r="A1" s="94" t="inlineStr">
        <is>
          <t>AE PN</t>
        </is>
      </c>
      <c r="B1" s="95" t="inlineStr">
        <is>
          <t>Customer</t>
        </is>
      </c>
      <c r="C1" s="96" t="inlineStr">
        <is>
          <t>Customer PN</t>
        </is>
      </c>
      <c r="D1" s="97" t="inlineStr">
        <is>
          <t>PO REF</t>
        </is>
      </c>
      <c r="E1" s="97" t="inlineStr">
        <is>
          <t>From Stock</t>
        </is>
      </c>
      <c r="F1" s="97" t="inlineStr">
        <is>
          <t>Qty</t>
        </is>
      </c>
      <c r="G1" s="98" t="inlineStr">
        <is>
          <t>Price</t>
        </is>
      </c>
      <c r="H1" s="99" t="inlineStr">
        <is>
          <t>Discount</t>
        </is>
      </c>
      <c r="I1" s="99" t="inlineStr">
        <is>
          <t>Shipment</t>
        </is>
      </c>
      <c r="J1" s="99" t="inlineStr">
        <is>
          <t>Final Price</t>
        </is>
      </c>
    </row>
    <row r="2" ht="16" customHeight="1">
      <c r="A2" s="90" t="n">
        <v>1</v>
      </c>
      <c r="B2" s="57" t="inlineStr">
        <is>
          <t>Ormat</t>
        </is>
      </c>
      <c r="C2" s="71" t="inlineStr">
        <is>
          <t>955.070.085.1</t>
        </is>
      </c>
      <c r="D2" s="72" t="inlineStr">
        <is>
          <t>AJ19-0805</t>
        </is>
      </c>
      <c r="E2" s="73" t="n"/>
      <c r="F2" s="72" t="n">
        <v>8</v>
      </c>
      <c r="G2" s="74" t="n">
        <v>5287</v>
      </c>
      <c r="H2" s="75" t="n">
        <v>0</v>
      </c>
      <c r="I2" s="76" t="n"/>
      <c r="J2" s="91" t="n">
        <v>42299</v>
      </c>
    </row>
    <row r="3" ht="16" customHeight="1">
      <c r="A3" s="90" t="n">
        <v>2</v>
      </c>
      <c r="B3" s="58" t="inlineStr">
        <is>
          <t>Ormat</t>
        </is>
      </c>
      <c r="C3" s="77" t="inlineStr">
        <is>
          <t>955.070.086.1</t>
        </is>
      </c>
      <c r="D3" s="78" t="inlineStr">
        <is>
          <t>AJ19-0805</t>
        </is>
      </c>
      <c r="E3" s="79" t="n"/>
      <c r="F3" s="78" t="n">
        <v>8</v>
      </c>
      <c r="G3" s="80" t="n">
        <v>3066</v>
      </c>
      <c r="H3" s="81" t="n">
        <v>0</v>
      </c>
      <c r="I3" s="82" t="n"/>
      <c r="J3" s="92" t="n">
        <v>24526</v>
      </c>
    </row>
    <row r="4" ht="16" customHeight="1">
      <c r="A4" s="90" t="n">
        <v>3</v>
      </c>
      <c r="B4" s="57" t="inlineStr">
        <is>
          <t>Ormat</t>
        </is>
      </c>
      <c r="C4" s="71" t="inlineStr">
        <is>
          <t>955.071.676.1</t>
        </is>
      </c>
      <c r="D4" s="72" t="inlineStr">
        <is>
          <t>AJ19-0805</t>
        </is>
      </c>
      <c r="E4" s="73" t="n"/>
      <c r="F4" s="72" t="n">
        <v>8</v>
      </c>
      <c r="G4" s="74" t="n">
        <v>5755</v>
      </c>
      <c r="H4" s="75" t="n">
        <v>0</v>
      </c>
      <c r="I4" s="76" t="n"/>
      <c r="J4" s="91" t="n">
        <v>46043</v>
      </c>
    </row>
    <row r="5" ht="16" customHeight="1">
      <c r="A5" s="90" t="n">
        <v>4</v>
      </c>
      <c r="B5" s="58" t="inlineStr">
        <is>
          <t>Ormat</t>
        </is>
      </c>
      <c r="C5" s="77" t="n"/>
      <c r="D5" s="78" t="inlineStr">
        <is>
          <t>AJ19-0703</t>
        </is>
      </c>
      <c r="E5" s="79" t="n"/>
      <c r="F5" s="78" t="n">
        <v>1</v>
      </c>
      <c r="G5" s="80" t="n">
        <v>3902</v>
      </c>
      <c r="H5" s="81" t="n">
        <v>0</v>
      </c>
      <c r="I5" s="82" t="n"/>
      <c r="J5" s="92" t="n">
        <v>3902</v>
      </c>
    </row>
    <row r="6" ht="16" customHeight="1">
      <c r="A6" s="90" t="n">
        <v>5</v>
      </c>
      <c r="B6" s="57" t="inlineStr">
        <is>
          <t>Ormat</t>
        </is>
      </c>
      <c r="C6" s="71" t="inlineStr">
        <is>
          <t>955.070.092.1</t>
        </is>
      </c>
      <c r="D6" s="72" t="inlineStr">
        <is>
          <t>AJ20-0102</t>
        </is>
      </c>
      <c r="E6" s="73" t="n"/>
      <c r="F6" s="72" t="n">
        <v>8</v>
      </c>
      <c r="G6" s="74" t="n">
        <v>5287</v>
      </c>
      <c r="H6" s="75" t="n">
        <v>0.1</v>
      </c>
      <c r="I6" s="76" t="n"/>
      <c r="J6" s="91" t="n">
        <v>38069</v>
      </c>
    </row>
    <row r="7" ht="16" customHeight="1">
      <c r="A7" s="90" t="n">
        <v>6</v>
      </c>
      <c r="B7" s="58" t="inlineStr">
        <is>
          <t>Ormat</t>
        </is>
      </c>
      <c r="C7" s="77" t="inlineStr">
        <is>
          <t>955.070.093.1</t>
        </is>
      </c>
      <c r="D7" s="78" t="inlineStr">
        <is>
          <t>AJ19-1205</t>
        </is>
      </c>
      <c r="E7" s="79" t="inlineStr">
        <is>
          <t>V</t>
        </is>
      </c>
      <c r="F7" s="78" t="n">
        <v>1</v>
      </c>
      <c r="G7" s="80" t="n">
        <v>3066</v>
      </c>
      <c r="H7" s="81" t="n">
        <v>0</v>
      </c>
      <c r="I7" s="82" t="n"/>
      <c r="J7" s="92" t="n">
        <v>3066</v>
      </c>
    </row>
    <row r="8" ht="16" customHeight="1">
      <c r="A8" s="90" t="n">
        <v>8</v>
      </c>
      <c r="B8" s="57" t="inlineStr">
        <is>
          <t>Ormat</t>
        </is>
      </c>
      <c r="C8" s="71" t="inlineStr">
        <is>
          <t>955.073.129.1</t>
        </is>
      </c>
      <c r="D8" s="57" t="inlineStr">
        <is>
          <t>AJ19-0708</t>
        </is>
      </c>
      <c r="E8" s="83" t="inlineStr">
        <is>
          <t>V</t>
        </is>
      </c>
      <c r="F8" s="72" t="n">
        <v>18</v>
      </c>
      <c r="G8" s="74" t="n">
        <v>349</v>
      </c>
      <c r="H8" s="75" t="n">
        <v>0</v>
      </c>
      <c r="I8" s="76" t="n"/>
      <c r="J8" s="91" t="n">
        <v>6279</v>
      </c>
    </row>
    <row r="9" ht="16" customHeight="1">
      <c r="A9" s="90" t="n">
        <v>10</v>
      </c>
      <c r="B9" s="58" t="inlineStr">
        <is>
          <t>Ormat</t>
        </is>
      </c>
      <c r="C9" s="77" t="inlineStr">
        <is>
          <t>955.074.814.1</t>
        </is>
      </c>
      <c r="D9" s="58" t="inlineStr">
        <is>
          <t>AJ20-0305</t>
        </is>
      </c>
      <c r="E9" s="84" t="inlineStr">
        <is>
          <t>V</t>
        </is>
      </c>
      <c r="F9" s="78" t="n">
        <v>3</v>
      </c>
      <c r="G9" s="80" t="n">
        <v>297</v>
      </c>
      <c r="H9" s="81" t="n">
        <v>0</v>
      </c>
      <c r="I9" s="82" t="n"/>
      <c r="J9" s="92" t="n">
        <v>891</v>
      </c>
    </row>
    <row r="10" ht="16" customHeight="1">
      <c r="A10" s="90" t="n">
        <v>11</v>
      </c>
      <c r="B10" s="57" t="inlineStr">
        <is>
          <t>Ormat</t>
        </is>
      </c>
      <c r="C10" s="57" t="n"/>
      <c r="D10" s="57" t="inlineStr">
        <is>
          <t>AJ19-0601</t>
        </is>
      </c>
      <c r="E10" s="83" t="n"/>
      <c r="F10" s="72" t="n">
        <v>13</v>
      </c>
      <c r="G10" s="74" t="n">
        <v>234</v>
      </c>
      <c r="H10" s="75" t="n">
        <v>0</v>
      </c>
      <c r="I10" s="76" t="n"/>
      <c r="J10" s="91" t="n">
        <v>3042</v>
      </c>
    </row>
    <row r="11" ht="16" customHeight="1">
      <c r="A11" s="90" t="n">
        <v>12</v>
      </c>
      <c r="B11" s="58" t="inlineStr">
        <is>
          <t>Ormat</t>
        </is>
      </c>
      <c r="C11" s="77" t="n"/>
      <c r="D11" s="58" t="inlineStr">
        <is>
          <t>AJ19-0607</t>
        </is>
      </c>
      <c r="E11" s="84" t="n"/>
      <c r="F11" s="58" t="n">
        <v>50</v>
      </c>
      <c r="G11" s="80" t="n">
        <v>155</v>
      </c>
      <c r="H11" s="81" t="n">
        <v>0</v>
      </c>
      <c r="I11" s="82" t="n"/>
      <c r="J11" s="92" t="n">
        <v>7740</v>
      </c>
    </row>
    <row r="12" ht="16" customHeight="1">
      <c r="A12" s="90" t="n">
        <v>13</v>
      </c>
      <c r="B12" s="57" t="inlineStr">
        <is>
          <t>Ormat</t>
        </is>
      </c>
      <c r="C12" s="71" t="inlineStr">
        <is>
          <t>955.071.373.1</t>
        </is>
      </c>
      <c r="D12" s="57" t="inlineStr">
        <is>
          <t>AJ19-0607</t>
        </is>
      </c>
      <c r="E12" s="83" t="n"/>
      <c r="F12" s="72" t="n">
        <v>5</v>
      </c>
      <c r="G12" s="74" t="n">
        <v>92</v>
      </c>
      <c r="H12" s="75" t="n">
        <v>0</v>
      </c>
      <c r="I12" s="76" t="n"/>
      <c r="J12" s="91" t="n">
        <v>460</v>
      </c>
    </row>
    <row r="13" ht="16" customHeight="1">
      <c r="A13" s="90" t="n">
        <v>14</v>
      </c>
      <c r="B13" s="58" t="inlineStr">
        <is>
          <t>Supergas</t>
        </is>
      </c>
      <c r="C13" s="77" t="n">
        <v>110110</v>
      </c>
      <c r="D13" s="58" t="inlineStr">
        <is>
          <t>AJ19-0803</t>
        </is>
      </c>
      <c r="E13" s="84" t="inlineStr">
        <is>
          <t>V</t>
        </is>
      </c>
      <c r="F13" s="78" t="n">
        <v>40</v>
      </c>
      <c r="G13" s="80" t="n">
        <v>97</v>
      </c>
      <c r="H13" s="81" t="n">
        <v>0</v>
      </c>
      <c r="I13" s="82" t="n"/>
      <c r="J13" s="92" t="n">
        <v>3862</v>
      </c>
    </row>
    <row r="14" ht="16" customHeight="1">
      <c r="A14" s="90" t="n">
        <v>15</v>
      </c>
      <c r="B14" s="57" t="inlineStr">
        <is>
          <t>Ormat</t>
        </is>
      </c>
      <c r="C14" s="71" t="inlineStr">
        <is>
          <t>955.071.839.1</t>
        </is>
      </c>
      <c r="D14" s="57" t="inlineStr">
        <is>
          <t>AJ19-0506</t>
        </is>
      </c>
      <c r="E14" s="83" t="n"/>
      <c r="F14" s="72" t="n">
        <v>3</v>
      </c>
      <c r="G14" s="74" t="n">
        <v>527</v>
      </c>
      <c r="H14" s="75" t="n">
        <v>0</v>
      </c>
      <c r="I14" s="76" t="n"/>
      <c r="J14" s="91" t="n">
        <v>1580</v>
      </c>
    </row>
    <row r="15" ht="16" customHeight="1">
      <c r="A15" s="90" t="n">
        <v>16</v>
      </c>
      <c r="B15" s="58" t="inlineStr">
        <is>
          <t>Ormat</t>
        </is>
      </c>
      <c r="C15" s="77" t="n"/>
      <c r="D15" s="58" t="inlineStr">
        <is>
          <t>AJ19-0607</t>
        </is>
      </c>
      <c r="E15" s="84" t="n"/>
      <c r="F15" s="78" t="n">
        <v>5</v>
      </c>
      <c r="G15" s="80" t="n">
        <v>100</v>
      </c>
      <c r="H15" s="81" t="n">
        <v>0</v>
      </c>
      <c r="I15" s="82" t="n"/>
      <c r="J15" s="92" t="n">
        <v>500</v>
      </c>
    </row>
    <row r="16" ht="16" customHeight="1">
      <c r="A16" s="90" t="n">
        <v>17</v>
      </c>
      <c r="B16" s="57" t="inlineStr">
        <is>
          <t>Ormat</t>
        </is>
      </c>
      <c r="C16" s="71" t="n"/>
      <c r="D16" s="57" t="inlineStr">
        <is>
          <t>AJ19-0607</t>
        </is>
      </c>
      <c r="E16" s="83" t="n"/>
      <c r="F16" s="72" t="n">
        <v>10</v>
      </c>
      <c r="G16" s="74" t="n">
        <v>137</v>
      </c>
      <c r="H16" s="75" t="n">
        <v>0</v>
      </c>
      <c r="I16" s="76" t="n"/>
      <c r="J16" s="91" t="n">
        <v>1373</v>
      </c>
    </row>
    <row r="17" ht="16" customHeight="1">
      <c r="A17" s="90" t="n">
        <v>18</v>
      </c>
      <c r="B17" s="58" t="inlineStr">
        <is>
          <t>Supergas</t>
        </is>
      </c>
      <c r="C17" s="77" t="n">
        <v>110068</v>
      </c>
      <c r="D17" s="58" t="inlineStr">
        <is>
          <t>AJ20-0204</t>
        </is>
      </c>
      <c r="E17" s="84" t="inlineStr">
        <is>
          <t>V</t>
        </is>
      </c>
      <c r="F17" s="78" t="n">
        <v>30</v>
      </c>
      <c r="G17" s="80" t="n">
        <v>87</v>
      </c>
      <c r="H17" s="81" t="n">
        <v>0</v>
      </c>
      <c r="I17" s="82" t="n"/>
      <c r="J17" s="92" t="n">
        <v>2610</v>
      </c>
    </row>
    <row r="18" ht="16" customHeight="1">
      <c r="A18" s="90" t="n">
        <v>19</v>
      </c>
      <c r="B18" s="57" t="inlineStr">
        <is>
          <t>Ormat</t>
        </is>
      </c>
      <c r="C18" s="71" t="n"/>
      <c r="D18" s="57" t="inlineStr">
        <is>
          <t>AJ19-0601</t>
        </is>
      </c>
      <c r="E18" s="83" t="n"/>
      <c r="F18" s="72" t="n">
        <v>51</v>
      </c>
      <c r="G18" s="74" t="n">
        <v>655</v>
      </c>
      <c r="H18" s="75" t="n">
        <v>0</v>
      </c>
      <c r="I18" s="76" t="n"/>
      <c r="J18" s="91" t="n">
        <v>33405</v>
      </c>
    </row>
    <row r="19" ht="16" customHeight="1">
      <c r="A19" s="90" t="n">
        <v>22</v>
      </c>
      <c r="B19" s="58" t="inlineStr">
        <is>
          <t>Ormat</t>
        </is>
      </c>
      <c r="C19" s="77" t="inlineStr">
        <is>
          <t>955.071.278.1</t>
        </is>
      </c>
      <c r="D19" s="58" t="inlineStr">
        <is>
          <t>AJ19-0607</t>
        </is>
      </c>
      <c r="E19" s="84" t="n"/>
      <c r="F19" s="78" t="n">
        <v>50</v>
      </c>
      <c r="G19" s="80" t="n">
        <v>126</v>
      </c>
      <c r="H19" s="81" t="n">
        <v>0</v>
      </c>
      <c r="I19" s="82" t="n"/>
      <c r="J19" s="92" t="n">
        <v>6300</v>
      </c>
    </row>
    <row r="20" ht="16" customHeight="1">
      <c r="A20" s="90" t="n">
        <v>23</v>
      </c>
      <c r="B20" s="57" t="inlineStr">
        <is>
          <t>Ormat</t>
        </is>
      </c>
      <c r="C20" s="71" t="inlineStr">
        <is>
          <t>955.073.189.1</t>
        </is>
      </c>
      <c r="D20" s="57" t="inlineStr">
        <is>
          <t>AJ20-0702</t>
        </is>
      </c>
      <c r="E20" s="83" t="n"/>
      <c r="F20" s="72" t="n">
        <v>6</v>
      </c>
      <c r="G20" s="74" t="n">
        <v>681</v>
      </c>
      <c r="H20" s="75" t="n">
        <v>0</v>
      </c>
      <c r="I20" s="76" t="n"/>
      <c r="J20" s="91" t="n">
        <v>4088</v>
      </c>
    </row>
    <row r="21" ht="16" customHeight="1">
      <c r="A21" s="90" t="n">
        <v>25</v>
      </c>
      <c r="B21" s="58" t="inlineStr">
        <is>
          <t>Ormat</t>
        </is>
      </c>
      <c r="C21" s="77" t="inlineStr">
        <is>
          <t>955.070.406.1</t>
        </is>
      </c>
      <c r="D21" s="78" t="inlineStr">
        <is>
          <t>AM19-1101</t>
        </is>
      </c>
      <c r="E21" s="78" t="n"/>
      <c r="F21" s="78" t="n">
        <v>1</v>
      </c>
      <c r="G21" s="80" t="n">
        <v>1540</v>
      </c>
      <c r="H21" s="81" t="n">
        <v>0.03</v>
      </c>
      <c r="I21" s="82" t="n"/>
      <c r="J21" s="92" t="n">
        <v>1494</v>
      </c>
    </row>
    <row r="22" ht="16" customHeight="1">
      <c r="A22" s="90" t="n">
        <v>26</v>
      </c>
      <c r="B22" s="57" t="inlineStr">
        <is>
          <t>Ormat</t>
        </is>
      </c>
      <c r="C22" s="57" t="inlineStr">
        <is>
          <t>955.070.409.1</t>
        </is>
      </c>
      <c r="D22" s="57" t="inlineStr">
        <is>
          <t>AJ19-0506</t>
        </is>
      </c>
      <c r="E22" s="83" t="n"/>
      <c r="F22" s="72" t="n">
        <v>4</v>
      </c>
      <c r="G22" s="74" t="n">
        <v>1400</v>
      </c>
      <c r="H22" s="75" t="n">
        <v>0</v>
      </c>
      <c r="I22" s="76" t="n"/>
      <c r="J22" s="91" t="n">
        <v>5600</v>
      </c>
    </row>
    <row r="23" ht="16" customHeight="1">
      <c r="A23" s="90" t="n">
        <v>27</v>
      </c>
      <c r="B23" s="58" t="inlineStr">
        <is>
          <t>Ormat</t>
        </is>
      </c>
      <c r="C23" s="77" t="inlineStr">
        <is>
          <t>955.070.308.1</t>
        </is>
      </c>
      <c r="D23" s="58" t="inlineStr">
        <is>
          <t>AM19-1101</t>
        </is>
      </c>
      <c r="E23" s="58" t="n"/>
      <c r="F23" s="78" t="n">
        <v>1</v>
      </c>
      <c r="G23" s="80" t="n">
        <v>2082</v>
      </c>
      <c r="H23" s="81" t="n">
        <v>0.03</v>
      </c>
      <c r="I23" s="82" t="n"/>
      <c r="J23" s="92" t="n">
        <v>2020</v>
      </c>
    </row>
    <row r="24" ht="16" customHeight="1">
      <c r="A24" s="90" t="n">
        <v>28</v>
      </c>
      <c r="B24" s="57" t="inlineStr">
        <is>
          <t>Raphael</t>
        </is>
      </c>
      <c r="C24" s="71" t="inlineStr">
        <is>
          <t>MTZ9206−130</t>
        </is>
      </c>
      <c r="D24" s="57" t="inlineStr">
        <is>
          <t>AN18-0601</t>
        </is>
      </c>
      <c r="E24" s="57" t="n"/>
      <c r="F24" s="72" t="n">
        <v>10</v>
      </c>
      <c r="G24" s="74" t="n">
        <v>6374</v>
      </c>
      <c r="H24" s="75" t="n">
        <v>0</v>
      </c>
      <c r="I24" s="76" t="n"/>
      <c r="J24" s="91" t="n">
        <v>63735</v>
      </c>
    </row>
    <row r="25" ht="16" customHeight="1">
      <c r="A25" s="90" t="n">
        <v>35</v>
      </c>
      <c r="B25" s="58" t="inlineStr">
        <is>
          <t>OrPower</t>
        </is>
      </c>
      <c r="C25" s="77" t="inlineStr">
        <is>
          <t>955.070.357.1</t>
        </is>
      </c>
      <c r="D25" s="58" t="inlineStr">
        <is>
          <t>AJ19-1001</t>
        </is>
      </c>
      <c r="E25" s="84" t="n"/>
      <c r="F25" s="78" t="n">
        <v>30</v>
      </c>
      <c r="G25" s="80" t="n">
        <v>371</v>
      </c>
      <c r="H25" s="81" t="n">
        <v>0.08</v>
      </c>
      <c r="I25" s="82" t="n"/>
      <c r="J25" s="92" t="n">
        <v>10248</v>
      </c>
    </row>
    <row r="26" ht="16" customHeight="1">
      <c r="A26" s="90" t="n">
        <v>36</v>
      </c>
      <c r="B26" s="57" t="inlineStr">
        <is>
          <t>OrPower</t>
        </is>
      </c>
      <c r="C26" s="71" t="inlineStr">
        <is>
          <t>955.070.358.1</t>
        </is>
      </c>
      <c r="D26" s="57" t="inlineStr">
        <is>
          <t>AJ19-1001</t>
        </is>
      </c>
      <c r="E26" s="83" t="n"/>
      <c r="F26" s="72" t="n">
        <v>100</v>
      </c>
      <c r="G26" s="74" t="n">
        <v>209</v>
      </c>
      <c r="H26" s="75" t="n">
        <v>0.08</v>
      </c>
      <c r="I26" s="76" t="n"/>
      <c r="J26" s="91" t="n">
        <v>19259</v>
      </c>
    </row>
    <row r="27" ht="16" customHeight="1">
      <c r="A27" s="90" t="n">
        <v>37</v>
      </c>
      <c r="B27" s="58" t="inlineStr">
        <is>
          <t>OrPower</t>
        </is>
      </c>
      <c r="C27" s="77" t="inlineStr">
        <is>
          <t>955.070.359.1</t>
        </is>
      </c>
      <c r="D27" s="58" t="inlineStr">
        <is>
          <t>AJ19-1001</t>
        </is>
      </c>
      <c r="E27" s="84" t="n"/>
      <c r="F27" s="78" t="n">
        <v>50</v>
      </c>
      <c r="G27" s="80" t="n">
        <v>122</v>
      </c>
      <c r="H27" s="81" t="n">
        <v>0.08</v>
      </c>
      <c r="I27" s="82" t="n"/>
      <c r="J27" s="92" t="n">
        <v>5632</v>
      </c>
    </row>
    <row r="28" ht="16" customHeight="1">
      <c r="A28" s="90" t="n">
        <v>41</v>
      </c>
      <c r="B28" s="57" t="inlineStr">
        <is>
          <t>Ormat</t>
        </is>
      </c>
      <c r="C28" s="71" t="inlineStr">
        <is>
          <t>955.071.472.1</t>
        </is>
      </c>
      <c r="D28" s="57" t="inlineStr">
        <is>
          <t>AM18-0602</t>
        </is>
      </c>
      <c r="E28" s="57" t="n"/>
      <c r="F28" s="72" t="n">
        <v>1</v>
      </c>
      <c r="G28" s="74" t="n">
        <v>9430</v>
      </c>
      <c r="H28" s="75" t="n"/>
      <c r="I28" s="76" t="n">
        <v>3314.52</v>
      </c>
      <c r="J28" s="91" t="n">
        <v>12745</v>
      </c>
    </row>
    <row r="29" ht="16" customHeight="1">
      <c r="A29" s="90" t="n">
        <v>42</v>
      </c>
      <c r="B29" s="58" t="inlineStr">
        <is>
          <t>Raphael</t>
        </is>
      </c>
      <c r="C29" s="77" t="inlineStr">
        <is>
          <t>MTZ9206NI−130</t>
        </is>
      </c>
      <c r="D29" s="58" t="inlineStr">
        <is>
          <t>AM19-0501 (replacement for AM19-0101)</t>
        </is>
      </c>
      <c r="E29" s="58" t="n"/>
      <c r="F29" s="78" t="n">
        <v>4</v>
      </c>
      <c r="G29" s="80" t="n">
        <v>6102</v>
      </c>
      <c r="H29" s="81" t="n">
        <v>0</v>
      </c>
      <c r="I29" s="82" t="n"/>
      <c r="J29" s="92" t="n">
        <v>24410</v>
      </c>
    </row>
    <row r="30" ht="16" customHeight="1">
      <c r="A30" s="90" t="n">
        <v>43</v>
      </c>
      <c r="B30" s="57" t="inlineStr">
        <is>
          <t>Raphael</t>
        </is>
      </c>
      <c r="C30" s="71" t="inlineStr">
        <is>
          <t>MTZ9206LSE−130</t>
        </is>
      </c>
      <c r="D30" s="57" t="inlineStr">
        <is>
          <t>AM19-0403</t>
        </is>
      </c>
      <c r="E30" s="57" t="n"/>
      <c r="F30" s="72" t="n">
        <v>4</v>
      </c>
      <c r="G30" s="74" t="n">
        <v>7293</v>
      </c>
      <c r="H30" s="75" t="n">
        <v>0</v>
      </c>
      <c r="I30" s="76" t="n"/>
      <c r="J30" s="91" t="n">
        <v>29170</v>
      </c>
    </row>
    <row r="31" ht="16" customHeight="1">
      <c r="A31" s="90" t="n">
        <v>44</v>
      </c>
      <c r="B31" s="58" t="inlineStr">
        <is>
          <t>Raphael</t>
        </is>
      </c>
      <c r="C31" s="77" t="inlineStr">
        <is>
          <t>MTZ9206LSE−80</t>
        </is>
      </c>
      <c r="D31" s="58" t="inlineStr">
        <is>
          <t>AM19-0602</t>
        </is>
      </c>
      <c r="E31" s="58" t="n"/>
      <c r="F31" s="78" t="n">
        <v>4</v>
      </c>
      <c r="G31" s="80" t="n">
        <v>7265</v>
      </c>
      <c r="H31" s="81" t="n">
        <v>0</v>
      </c>
      <c r="I31" s="82" t="n"/>
      <c r="J31" s="92" t="n">
        <v>29060</v>
      </c>
    </row>
    <row r="32" ht="16" customHeight="1">
      <c r="A32" s="90" t="n">
        <v>45</v>
      </c>
      <c r="B32" s="57" t="inlineStr">
        <is>
          <t>Ormat</t>
        </is>
      </c>
      <c r="C32" s="71" t="inlineStr">
        <is>
          <t>955.070.293.1</t>
        </is>
      </c>
      <c r="D32" s="57" t="inlineStr">
        <is>
          <t>AM19-1101</t>
        </is>
      </c>
      <c r="E32" s="57" t="n"/>
      <c r="F32" s="72" t="n">
        <v>2</v>
      </c>
      <c r="G32" s="74" t="n">
        <v>9730</v>
      </c>
      <c r="H32" s="75" t="n">
        <v>0.03</v>
      </c>
      <c r="I32" s="76" t="n"/>
      <c r="J32" s="91" t="n">
        <v>18876</v>
      </c>
    </row>
    <row r="33" ht="16" customHeight="1">
      <c r="A33" s="90" t="n">
        <v>46</v>
      </c>
      <c r="B33" s="58" t="inlineStr">
        <is>
          <t>Ormat</t>
        </is>
      </c>
      <c r="C33" s="77" t="inlineStr">
        <is>
          <t>955.070.403.1</t>
        </is>
      </c>
      <c r="D33" s="58" t="inlineStr">
        <is>
          <t>AM19-1101</t>
        </is>
      </c>
      <c r="E33" s="58" t="n"/>
      <c r="F33" s="78" t="n">
        <v>1</v>
      </c>
      <c r="G33" s="80" t="n">
        <v>8369</v>
      </c>
      <c r="H33" s="81" t="n">
        <v>0.03</v>
      </c>
      <c r="I33" s="82" t="n"/>
      <c r="J33" s="92" t="n">
        <v>8118</v>
      </c>
    </row>
    <row r="34" ht="16" customHeight="1">
      <c r="A34" s="90" t="n">
        <v>47</v>
      </c>
      <c r="B34" s="57" t="inlineStr">
        <is>
          <t>OPC</t>
        </is>
      </c>
      <c r="C34" s="71" t="n"/>
      <c r="D34" s="57" t="inlineStr">
        <is>
          <t>AN20-0503</t>
        </is>
      </c>
      <c r="E34" s="57" t="n"/>
      <c r="F34" s="72" t="n">
        <v>1</v>
      </c>
      <c r="G34" s="74" t="n">
        <v>8653</v>
      </c>
      <c r="H34" s="75" t="n"/>
      <c r="I34" s="76" t="n"/>
      <c r="J34" s="91" t="n">
        <v>8653</v>
      </c>
    </row>
    <row r="35" ht="16" customHeight="1">
      <c r="A35" s="90" t="n">
        <v>48</v>
      </c>
      <c r="B35" s="58" t="inlineStr">
        <is>
          <t>IEC</t>
        </is>
      </c>
      <c r="C35" s="77" t="n">
        <v>5262700</v>
      </c>
      <c r="D35" s="58" t="inlineStr">
        <is>
          <t>AN20-0508</t>
        </is>
      </c>
      <c r="E35" s="58" t="n"/>
      <c r="F35" s="78" t="n">
        <v>2</v>
      </c>
      <c r="G35" s="80" t="n">
        <v>8638</v>
      </c>
      <c r="H35" s="81" t="n"/>
      <c r="I35" s="82" t="n"/>
      <c r="J35" s="92" t="n">
        <v>17275</v>
      </c>
    </row>
    <row r="36" ht="16" customHeight="1">
      <c r="A36" s="90" t="n">
        <v>49</v>
      </c>
      <c r="B36" s="57" t="inlineStr">
        <is>
          <t>Adama</t>
        </is>
      </c>
      <c r="C36" s="71" t="n">
        <v>1930524140</v>
      </c>
      <c r="D36" s="57" t="inlineStr">
        <is>
          <t>AN20-0606</t>
        </is>
      </c>
      <c r="E36" s="57" t="n"/>
      <c r="F36" s="72" t="n">
        <v>3</v>
      </c>
      <c r="G36" s="74" t="n">
        <v>1210</v>
      </c>
      <c r="H36" s="75" t="n"/>
      <c r="I36" s="76" t="n"/>
      <c r="J36" s="91" t="n">
        <v>3630</v>
      </c>
    </row>
    <row r="37" ht="16" customHeight="1">
      <c r="A37" s="90" t="n">
        <v>50</v>
      </c>
      <c r="B37" s="58" t="inlineStr">
        <is>
          <t>Raphael</t>
        </is>
      </c>
      <c r="C37" s="77" t="inlineStr">
        <is>
          <t>MTZ9206LSNI−130</t>
        </is>
      </c>
      <c r="D37" s="58" t="inlineStr">
        <is>
          <t>AN20-0906</t>
        </is>
      </c>
      <c r="E37" s="58" t="n"/>
      <c r="F37" s="78" t="n">
        <v>2</v>
      </c>
      <c r="G37" s="80" t="n">
        <v>7660</v>
      </c>
      <c r="H37" s="81" t="n">
        <v>0</v>
      </c>
      <c r="I37" s="82" t="n"/>
      <c r="J37" s="92" t="n">
        <v>15320</v>
      </c>
    </row>
    <row r="38" ht="16" customHeight="1">
      <c r="A38" s="90" t="n">
        <v>51</v>
      </c>
      <c r="B38" s="57" t="inlineStr">
        <is>
          <t>IEC</t>
        </is>
      </c>
      <c r="C38" s="71" t="n">
        <v>2714319</v>
      </c>
      <c r="D38" s="57" t="inlineStr">
        <is>
          <t>AN20-1003</t>
        </is>
      </c>
      <c r="E38" s="57" t="n"/>
      <c r="F38" s="72" t="n">
        <v>1</v>
      </c>
      <c r="G38" s="74" t="n">
        <v>2238</v>
      </c>
      <c r="H38" s="75" t="n"/>
      <c r="I38" s="76" t="n"/>
      <c r="J38" s="91" t="n">
        <v>2238</v>
      </c>
    </row>
    <row r="39" ht="16" customHeight="1">
      <c r="A39" s="90" t="n">
        <v>52</v>
      </c>
      <c r="B39" s="58" t="inlineStr">
        <is>
          <t>Adama</t>
        </is>
      </c>
      <c r="C39" s="77" t="n">
        <v>1930524140</v>
      </c>
      <c r="D39" s="58" t="inlineStr">
        <is>
          <t>AN20-1101</t>
        </is>
      </c>
      <c r="E39" s="58" t="n"/>
      <c r="F39" s="78" t="n">
        <v>1</v>
      </c>
      <c r="G39" s="80" t="n">
        <v>4156</v>
      </c>
      <c r="H39" s="81" t="n"/>
      <c r="I39" s="82" t="n"/>
      <c r="J39" s="92" t="n">
        <v>4156</v>
      </c>
    </row>
    <row r="40" ht="16" customHeight="1">
      <c r="A40" s="90" t="n">
        <v>53</v>
      </c>
      <c r="B40" s="57" t="inlineStr">
        <is>
          <t>Oriayn</t>
        </is>
      </c>
      <c r="C40" s="71" t="n">
        <v>1000100001</v>
      </c>
      <c r="D40" s="57" t="inlineStr">
        <is>
          <t>AN20-1102</t>
        </is>
      </c>
      <c r="E40" s="57" t="n"/>
      <c r="F40" s="72" t="n">
        <v>1</v>
      </c>
      <c r="G40" s="74" t="n">
        <v>10976</v>
      </c>
      <c r="H40" s="75" t="n"/>
      <c r="I40" s="76" t="n"/>
      <c r="J40" s="91" t="n">
        <v>10976</v>
      </c>
    </row>
    <row r="41" ht="16" customHeight="1">
      <c r="A41" s="90" t="n">
        <v>54</v>
      </c>
      <c r="B41" s="58" t="inlineStr">
        <is>
          <t>Ormat</t>
        </is>
      </c>
      <c r="C41" s="77" t="inlineStr">
        <is>
          <t>955.070.097.1</t>
        </is>
      </c>
      <c r="D41" s="58" t="inlineStr">
        <is>
          <t>AM20-1107</t>
        </is>
      </c>
      <c r="E41" s="58" t="n"/>
      <c r="F41" s="78" t="n">
        <v>3</v>
      </c>
      <c r="G41" s="80" t="n">
        <v>8787</v>
      </c>
      <c r="H41" s="81" t="n"/>
      <c r="I41" s="82" t="n"/>
      <c r="J41" s="92" t="n">
        <v>26361</v>
      </c>
    </row>
    <row r="42" ht="16" customHeight="1">
      <c r="A42" s="90" t="n">
        <v>55</v>
      </c>
      <c r="B42" s="57" t="inlineStr">
        <is>
          <t>Bazan</t>
        </is>
      </c>
      <c r="C42" s="71" t="inlineStr">
        <is>
          <t>36JM8852050</t>
        </is>
      </c>
      <c r="D42" s="57" t="inlineStr">
        <is>
          <t>AJ20-1202</t>
        </is>
      </c>
      <c r="E42" s="83" t="n"/>
      <c r="F42" s="72" t="n">
        <v>4</v>
      </c>
      <c r="G42" s="74" t="n">
        <v>774</v>
      </c>
      <c r="H42" s="75" t="n"/>
      <c r="I42" s="76" t="n"/>
      <c r="J42" s="91" t="n">
        <v>3096</v>
      </c>
    </row>
    <row r="43" ht="16" customHeight="1">
      <c r="A43" s="90" t="n">
        <v>56</v>
      </c>
      <c r="B43" s="58" t="inlineStr">
        <is>
          <t>Bazan</t>
        </is>
      </c>
      <c r="C43" s="77" t="inlineStr">
        <is>
          <t>36JM2100800</t>
        </is>
      </c>
      <c r="D43" s="58" t="inlineStr">
        <is>
          <t>AJ20-1207</t>
        </is>
      </c>
      <c r="E43" s="84" t="n"/>
      <c r="F43" s="78" t="n">
        <v>2</v>
      </c>
      <c r="G43" s="80" t="n">
        <v>2030</v>
      </c>
      <c r="H43" s="81" t="n"/>
      <c r="I43" s="82" t="n"/>
      <c r="J43" s="92" t="n">
        <v>4060</v>
      </c>
    </row>
    <row r="44" ht="16" customHeight="1">
      <c r="A44" s="90" t="n">
        <v>57</v>
      </c>
      <c r="B44" s="57" t="inlineStr">
        <is>
          <t>Orzunil</t>
        </is>
      </c>
      <c r="C44" s="71" t="inlineStr">
        <is>
          <t>955.070.282.1</t>
        </is>
      </c>
      <c r="D44" s="57" t="inlineStr">
        <is>
          <t>AN21-0201</t>
        </is>
      </c>
      <c r="E44" s="57" t="n"/>
      <c r="F44" s="72" t="n">
        <v>2</v>
      </c>
      <c r="G44" s="85" t="inlineStr">
        <is>
          <t>$2,739</t>
        </is>
      </c>
      <c r="H44" s="75" t="n"/>
      <c r="I44" s="76" t="n"/>
      <c r="J44" s="93" t="inlineStr">
        <is>
          <t>$5,478</t>
        </is>
      </c>
    </row>
    <row r="45" ht="16" customHeight="1">
      <c r="A45" s="90" t="n">
        <v>58</v>
      </c>
      <c r="B45" s="58" t="inlineStr">
        <is>
          <t>UTI (For Siemens)</t>
        </is>
      </c>
      <c r="C45" s="58" t="n"/>
      <c r="D45" s="58" t="inlineStr">
        <is>
          <t>AN21-0301</t>
        </is>
      </c>
      <c r="E45" s="58" t="n"/>
      <c r="F45" s="78" t="n">
        <v>1</v>
      </c>
      <c r="G45" s="80" t="n">
        <v>15642</v>
      </c>
      <c r="H45" s="81" t="n"/>
      <c r="I45" s="82" t="n"/>
      <c r="J45" s="92" t="n">
        <v>15642</v>
      </c>
    </row>
    <row r="46" ht="16" customHeight="1">
      <c r="A46" s="90" t="n">
        <v>1</v>
      </c>
      <c r="B46" s="86" t="inlineStr">
        <is>
          <t>Ormat</t>
        </is>
      </c>
      <c r="C46" s="71" t="inlineStr">
        <is>
          <t>955.070.085.1</t>
        </is>
      </c>
      <c r="D46" s="72" t="inlineStr">
        <is>
          <t>AJ20-1001</t>
        </is>
      </c>
      <c r="E46" s="73" t="n"/>
      <c r="F46" s="72" t="n">
        <v>2</v>
      </c>
      <c r="G46" s="74" t="n">
        <v>5287</v>
      </c>
      <c r="H46" s="75" t="n">
        <v>0</v>
      </c>
      <c r="I46" s="76" t="n"/>
      <c r="J46" s="91" t="n">
        <v>10575</v>
      </c>
    </row>
    <row r="47" ht="16" customHeight="1">
      <c r="A47" s="90" t="n">
        <v>2</v>
      </c>
      <c r="B47" s="58" t="inlineStr">
        <is>
          <t>Ormat</t>
        </is>
      </c>
      <c r="C47" s="77" t="inlineStr">
        <is>
          <t>955.070.086.1</t>
        </is>
      </c>
      <c r="D47" s="78" t="inlineStr">
        <is>
          <t>AJ20-1001</t>
        </is>
      </c>
      <c r="E47" s="79" t="n"/>
      <c r="F47" s="78" t="n">
        <v>2</v>
      </c>
      <c r="G47" s="80" t="n">
        <v>3066</v>
      </c>
      <c r="H47" s="81" t="n">
        <v>0</v>
      </c>
      <c r="I47" s="82" t="n"/>
      <c r="J47" s="92" t="n">
        <v>6132</v>
      </c>
    </row>
    <row r="48" ht="16" customHeight="1">
      <c r="A48" s="90" t="n">
        <v>3</v>
      </c>
      <c r="B48" s="57" t="inlineStr">
        <is>
          <t>OrPower</t>
        </is>
      </c>
      <c r="C48" s="71" t="inlineStr">
        <is>
          <t>955.071.676.1</t>
        </is>
      </c>
      <c r="D48" s="72" t="inlineStr">
        <is>
          <t>AJ19-1001</t>
        </is>
      </c>
      <c r="E48" s="73" t="n"/>
      <c r="F48" s="72" t="n">
        <v>2</v>
      </c>
      <c r="G48" s="74" t="n">
        <v>6891</v>
      </c>
      <c r="H48" s="75" t="n">
        <v>0.08</v>
      </c>
      <c r="I48" s="76" t="n"/>
      <c r="J48" s="91" t="n">
        <v>12680</v>
      </c>
    </row>
    <row r="49" ht="16" customHeight="1">
      <c r="A49" s="90" t="n">
        <v>4</v>
      </c>
      <c r="B49" s="58" t="inlineStr">
        <is>
          <t>Ormat</t>
        </is>
      </c>
      <c r="C49" s="77" t="inlineStr">
        <is>
          <t>955.072.575.1</t>
        </is>
      </c>
      <c r="D49" s="78" t="inlineStr">
        <is>
          <t>AJ19-0805</t>
        </is>
      </c>
      <c r="E49" s="79" t="n"/>
      <c r="F49" s="78" t="n">
        <v>8</v>
      </c>
      <c r="G49" s="80" t="n">
        <v>3442</v>
      </c>
      <c r="H49" s="81" t="n">
        <v>0</v>
      </c>
      <c r="I49" s="82" t="n"/>
      <c r="J49" s="92" t="n">
        <v>27534</v>
      </c>
    </row>
    <row r="50" ht="16" customHeight="1">
      <c r="A50" s="90" t="n">
        <v>5</v>
      </c>
      <c r="B50" s="57" t="inlineStr">
        <is>
          <t>Ormat</t>
        </is>
      </c>
      <c r="C50" s="71" t="inlineStr">
        <is>
          <t>955.070.092.1</t>
        </is>
      </c>
      <c r="D50" s="72" t="inlineStr">
        <is>
          <t>AJ20-0602</t>
        </is>
      </c>
      <c r="E50" s="73" t="inlineStr">
        <is>
          <t>V</t>
        </is>
      </c>
      <c r="F50" s="72" t="n">
        <v>1</v>
      </c>
      <c r="G50" s="74" t="n">
        <v>5287</v>
      </c>
      <c r="H50" s="75" t="n">
        <v>0</v>
      </c>
      <c r="I50" s="76" t="n"/>
      <c r="J50" s="91" t="n">
        <v>5287</v>
      </c>
    </row>
    <row r="51" ht="16" customHeight="1">
      <c r="A51" s="90" t="n">
        <v>6</v>
      </c>
      <c r="B51" s="58" t="inlineStr">
        <is>
          <t>Ormat</t>
        </is>
      </c>
      <c r="C51" s="77" t="inlineStr">
        <is>
          <t>955.070.093.1</t>
        </is>
      </c>
      <c r="D51" s="77" t="inlineStr">
        <is>
          <t>AJ20-0102</t>
        </is>
      </c>
      <c r="E51" s="79" t="n"/>
      <c r="F51" s="78" t="n">
        <v>8</v>
      </c>
      <c r="G51" s="80" t="n">
        <v>3065</v>
      </c>
      <c r="H51" s="81" t="n">
        <v>0.1</v>
      </c>
      <c r="I51" s="82" t="n"/>
      <c r="J51" s="92" t="n">
        <v>22068</v>
      </c>
    </row>
    <row r="52" ht="16" customHeight="1">
      <c r="A52" s="90" t="n">
        <v>8</v>
      </c>
      <c r="B52" s="57" t="inlineStr">
        <is>
          <t>Ormat</t>
        </is>
      </c>
      <c r="C52" s="71" t="inlineStr">
        <is>
          <t>955.073.861.1</t>
        </is>
      </c>
      <c r="D52" s="57" t="inlineStr">
        <is>
          <t>AJ20-0206</t>
        </is>
      </c>
      <c r="E52" s="83" t="inlineStr">
        <is>
          <t>V</t>
        </is>
      </c>
      <c r="F52" s="72" t="n">
        <v>2</v>
      </c>
      <c r="G52" s="74" t="n">
        <v>353</v>
      </c>
      <c r="H52" s="75" t="n">
        <v>0</v>
      </c>
      <c r="I52" s="76" t="n"/>
      <c r="J52" s="91" t="n">
        <v>707</v>
      </c>
    </row>
    <row r="53" ht="16" customHeight="1">
      <c r="A53" s="90" t="n">
        <v>11</v>
      </c>
      <c r="B53" s="58" t="inlineStr">
        <is>
          <t>Ormat</t>
        </is>
      </c>
      <c r="C53" s="77" t="inlineStr">
        <is>
          <t>955.071.374.1</t>
        </is>
      </c>
      <c r="D53" s="58" t="inlineStr">
        <is>
          <t>AJ19-0607</t>
        </is>
      </c>
      <c r="E53" s="84" t="n"/>
      <c r="F53" s="78" t="n">
        <v>100</v>
      </c>
      <c r="G53" s="80" t="n">
        <v>222</v>
      </c>
      <c r="H53" s="81" t="n">
        <v>0</v>
      </c>
      <c r="I53" s="82" t="n"/>
      <c r="J53" s="92" t="n">
        <v>22230</v>
      </c>
    </row>
    <row r="54" ht="16" customHeight="1">
      <c r="A54" s="90" t="n">
        <v>12</v>
      </c>
      <c r="B54" s="57" t="inlineStr">
        <is>
          <t>Supergas</t>
        </is>
      </c>
      <c r="C54" s="71" t="n">
        <v>110109</v>
      </c>
      <c r="D54" s="57" t="inlineStr">
        <is>
          <t>AJ19-0803</t>
        </is>
      </c>
      <c r="E54" s="83" t="inlineStr">
        <is>
          <t>V</t>
        </is>
      </c>
      <c r="F54" s="57" t="n">
        <v>20</v>
      </c>
      <c r="G54" s="74" t="n">
        <v>134</v>
      </c>
      <c r="H54" s="75" t="n">
        <v>0</v>
      </c>
      <c r="I54" s="76" t="n"/>
      <c r="J54" s="91" t="n">
        <v>2673</v>
      </c>
    </row>
    <row r="55" ht="16" customHeight="1">
      <c r="A55" s="90" t="n">
        <v>13</v>
      </c>
      <c r="B55" s="58" t="inlineStr">
        <is>
          <t>Ormat</t>
        </is>
      </c>
      <c r="C55" s="77" t="inlineStr">
        <is>
          <t>955.074.758.1</t>
        </is>
      </c>
      <c r="D55" s="58" t="inlineStr">
        <is>
          <t>AJ20-0305</t>
        </is>
      </c>
      <c r="E55" s="84" t="inlineStr">
        <is>
          <t>V</t>
        </is>
      </c>
      <c r="F55" s="78" t="n">
        <v>4</v>
      </c>
      <c r="G55" s="80" t="n">
        <v>193</v>
      </c>
      <c r="H55" s="81" t="n">
        <v>0</v>
      </c>
      <c r="I55" s="82" t="n"/>
      <c r="J55" s="92" t="n">
        <v>772</v>
      </c>
    </row>
    <row r="56" ht="16" customHeight="1">
      <c r="A56" s="90" t="n">
        <v>14</v>
      </c>
      <c r="B56" s="57" t="inlineStr">
        <is>
          <t>Supergas</t>
        </is>
      </c>
      <c r="C56" s="71" t="n">
        <v>110110</v>
      </c>
      <c r="D56" s="57" t="inlineStr">
        <is>
          <t>AJ20-0101</t>
        </is>
      </c>
      <c r="E56" s="83" t="inlineStr">
        <is>
          <t>V</t>
        </is>
      </c>
      <c r="F56" s="72" t="n">
        <v>40</v>
      </c>
      <c r="G56" s="74" t="n">
        <v>97</v>
      </c>
      <c r="H56" s="75" t="n">
        <v>0</v>
      </c>
      <c r="I56" s="76" t="n"/>
      <c r="J56" s="91" t="n">
        <v>3862</v>
      </c>
    </row>
    <row r="57" ht="16" customHeight="1">
      <c r="A57" s="90" t="n">
        <v>15</v>
      </c>
      <c r="B57" s="58" t="inlineStr">
        <is>
          <t>Ormat</t>
        </is>
      </c>
      <c r="C57" s="77" t="inlineStr">
        <is>
          <t>955.071.839.1</t>
        </is>
      </c>
      <c r="D57" s="58" t="inlineStr">
        <is>
          <t>AJ19-601</t>
        </is>
      </c>
      <c r="E57" s="84" t="n"/>
      <c r="F57" s="78" t="n">
        <v>23</v>
      </c>
      <c r="G57" s="80" t="n">
        <v>144</v>
      </c>
      <c r="H57" s="81" t="n">
        <v>0</v>
      </c>
      <c r="I57" s="82" t="n"/>
      <c r="J57" s="92" t="n">
        <v>3301</v>
      </c>
    </row>
    <row r="58" ht="16" customHeight="1">
      <c r="A58" s="90" t="n">
        <v>16</v>
      </c>
      <c r="B58" s="57" t="inlineStr">
        <is>
          <t>Supergas</t>
        </is>
      </c>
      <c r="C58" s="71" t="n">
        <v>110111</v>
      </c>
      <c r="D58" s="57" t="inlineStr">
        <is>
          <t>AJ19-0803</t>
        </is>
      </c>
      <c r="E58" s="83" t="inlineStr">
        <is>
          <t>V</t>
        </is>
      </c>
      <c r="F58" s="72" t="n">
        <v>40</v>
      </c>
      <c r="G58" s="74" t="n">
        <v>78</v>
      </c>
      <c r="H58" s="75" t="n">
        <v>0</v>
      </c>
      <c r="I58" s="76" t="n"/>
      <c r="J58" s="91" t="n">
        <v>3119</v>
      </c>
    </row>
    <row r="59" ht="16" customHeight="1">
      <c r="A59" s="90" t="n">
        <v>18</v>
      </c>
      <c r="B59" s="58" t="inlineStr">
        <is>
          <t>Supergas</t>
        </is>
      </c>
      <c r="C59" s="77" t="n">
        <v>110068</v>
      </c>
      <c r="D59" s="58" t="inlineStr">
        <is>
          <t>AJ20-0204</t>
        </is>
      </c>
      <c r="E59" s="84" t="n"/>
      <c r="F59" s="78" t="n">
        <v>10</v>
      </c>
      <c r="G59" s="80" t="n">
        <v>87</v>
      </c>
      <c r="H59" s="81" t="n">
        <v>0</v>
      </c>
      <c r="I59" s="82" t="n"/>
      <c r="J59" s="92" t="n">
        <v>870</v>
      </c>
    </row>
    <row r="60" ht="16" customHeight="1">
      <c r="A60" s="90" t="n">
        <v>19</v>
      </c>
      <c r="B60" s="57" t="inlineStr">
        <is>
          <t>Ormat</t>
        </is>
      </c>
      <c r="C60" s="71" t="inlineStr">
        <is>
          <t>955.071.924.1</t>
        </is>
      </c>
      <c r="D60" s="72" t="inlineStr">
        <is>
          <t>AJ19-0708</t>
        </is>
      </c>
      <c r="E60" s="73" t="inlineStr">
        <is>
          <t>V</t>
        </is>
      </c>
      <c r="F60" s="72" t="n">
        <v>10</v>
      </c>
      <c r="G60" s="74" t="n">
        <v>655</v>
      </c>
      <c r="H60" s="75" t="n">
        <v>0</v>
      </c>
      <c r="I60" s="76" t="n"/>
      <c r="J60" s="91" t="n">
        <v>6550</v>
      </c>
    </row>
    <row r="61" ht="16" customHeight="1">
      <c r="A61" s="90" t="n">
        <v>22</v>
      </c>
      <c r="B61" s="58" t="inlineStr">
        <is>
          <t>Ormat</t>
        </is>
      </c>
      <c r="C61" s="77" t="inlineStr">
        <is>
          <t>955.071.277.1</t>
        </is>
      </c>
      <c r="D61" s="58" t="inlineStr">
        <is>
          <t>AJ21-0102</t>
        </is>
      </c>
      <c r="E61" s="84" t="inlineStr">
        <is>
          <t>V</t>
        </is>
      </c>
      <c r="F61" s="78" t="n">
        <v>1</v>
      </c>
      <c r="G61" s="80" t="n">
        <v>238</v>
      </c>
      <c r="H61" s="81" t="n">
        <v>0</v>
      </c>
      <c r="I61" s="82" t="n"/>
      <c r="J61" s="92" t="n">
        <v>238</v>
      </c>
    </row>
    <row r="62" ht="16" customHeight="1">
      <c r="A62" s="90" t="n">
        <v>23</v>
      </c>
      <c r="B62" s="57" t="inlineStr">
        <is>
          <t>Ormat</t>
        </is>
      </c>
      <c r="C62" s="71" t="inlineStr">
        <is>
          <t>955.073.189.1</t>
        </is>
      </c>
      <c r="D62" s="57" t="inlineStr">
        <is>
          <t>AJ21-0501</t>
        </is>
      </c>
      <c r="E62" s="83" t="inlineStr">
        <is>
          <t>V</t>
        </is>
      </c>
      <c r="F62" s="72" t="n">
        <v>4</v>
      </c>
      <c r="G62" s="74" t="n">
        <v>702</v>
      </c>
      <c r="H62" s="75" t="n">
        <v>0</v>
      </c>
      <c r="I62" s="76" t="n"/>
      <c r="J62" s="91" t="n">
        <v>2807</v>
      </c>
    </row>
    <row r="63" ht="16" customHeight="1">
      <c r="A63" s="90" t="n">
        <v>25</v>
      </c>
      <c r="B63" s="58" t="inlineStr">
        <is>
          <t>Ormat</t>
        </is>
      </c>
      <c r="C63" s="77" t="inlineStr">
        <is>
          <t>955.070.406.1</t>
        </is>
      </c>
      <c r="D63" s="78" t="inlineStr">
        <is>
          <t>AM20-0103</t>
        </is>
      </c>
      <c r="E63" s="78" t="n"/>
      <c r="F63" s="78" t="n">
        <v>1</v>
      </c>
      <c r="G63" s="80" t="n">
        <v>1540</v>
      </c>
      <c r="H63" s="81" t="n">
        <v>0</v>
      </c>
      <c r="I63" s="82" t="n">
        <v>100</v>
      </c>
      <c r="J63" s="92" t="n">
        <v>1540</v>
      </c>
    </row>
    <row r="64" ht="16" customHeight="1">
      <c r="A64" s="90" t="n">
        <v>26</v>
      </c>
      <c r="B64" s="57" t="inlineStr">
        <is>
          <t>Ormat</t>
        </is>
      </c>
      <c r="C64" s="57" t="inlineStr">
        <is>
          <t>955.070.409.1</t>
        </is>
      </c>
      <c r="D64" s="57" t="inlineStr">
        <is>
          <t>AJ19-0705</t>
        </is>
      </c>
      <c r="E64" s="83" t="inlineStr">
        <is>
          <t>V</t>
        </is>
      </c>
      <c r="F64" s="72" t="n">
        <v>1400</v>
      </c>
      <c r="G64" s="74" t="n">
        <v>2</v>
      </c>
      <c r="H64" s="75" t="n">
        <v>0</v>
      </c>
      <c r="I64" s="76" t="n"/>
      <c r="J64" s="91" t="n">
        <v>2800</v>
      </c>
    </row>
    <row r="65" ht="16" customHeight="1">
      <c r="A65" s="90" t="n">
        <v>28</v>
      </c>
      <c r="B65" s="58" t="inlineStr">
        <is>
          <t>Raphael</t>
        </is>
      </c>
      <c r="C65" s="77" t="inlineStr">
        <is>
          <t>MTZ9206−130</t>
        </is>
      </c>
      <c r="D65" s="58" t="inlineStr">
        <is>
          <t>AM18-0901</t>
        </is>
      </c>
      <c r="E65" s="58" t="n"/>
      <c r="F65" s="78" t="n">
        <v>10</v>
      </c>
      <c r="G65" s="80" t="n">
        <v>6149</v>
      </c>
      <c r="H65" s="81" t="n">
        <v>0</v>
      </c>
      <c r="I65" s="82" t="n"/>
      <c r="J65" s="92" t="n">
        <v>61487</v>
      </c>
    </row>
    <row r="66" ht="16" customHeight="1">
      <c r="A66" s="90" t="n">
        <v>35</v>
      </c>
      <c r="B66" s="57" t="inlineStr">
        <is>
          <t>Ormat</t>
        </is>
      </c>
      <c r="C66" s="71" t="inlineStr">
        <is>
          <t>955.070.357.1</t>
        </is>
      </c>
      <c r="D66" s="57" t="inlineStr">
        <is>
          <t>AJ19-1104</t>
        </is>
      </c>
      <c r="E66" s="83" t="n"/>
      <c r="F66" s="72" t="n">
        <v>2</v>
      </c>
      <c r="G66" s="74" t="n">
        <v>322</v>
      </c>
      <c r="H66" s="75" t="n">
        <v>0</v>
      </c>
      <c r="I66" s="76" t="n"/>
      <c r="J66" s="91" t="n">
        <v>644</v>
      </c>
    </row>
    <row r="67" ht="16" customHeight="1">
      <c r="A67" s="90" t="n">
        <v>36</v>
      </c>
      <c r="B67" s="58" t="inlineStr">
        <is>
          <t>Ormat</t>
        </is>
      </c>
      <c r="C67" s="77" t="inlineStr">
        <is>
          <t>955.070.358.1</t>
        </is>
      </c>
      <c r="D67" s="58" t="inlineStr">
        <is>
          <t>AJ19-1104</t>
        </is>
      </c>
      <c r="E67" s="84" t="n"/>
      <c r="F67" s="78" t="n">
        <v>2</v>
      </c>
      <c r="G67" s="80" t="n">
        <v>179</v>
      </c>
      <c r="H67" s="81" t="n">
        <v>0</v>
      </c>
      <c r="I67" s="82" t="n"/>
      <c r="J67" s="92" t="n">
        <v>357</v>
      </c>
    </row>
    <row r="68" ht="16" customHeight="1">
      <c r="A68" s="90" t="n">
        <v>37</v>
      </c>
      <c r="B68" s="57" t="inlineStr">
        <is>
          <t>Ormat</t>
        </is>
      </c>
      <c r="C68" s="71" t="inlineStr">
        <is>
          <t>955.070.359.1</t>
        </is>
      </c>
      <c r="D68" s="57" t="inlineStr">
        <is>
          <t>Aj19-1104</t>
        </is>
      </c>
      <c r="E68" s="83" t="n"/>
      <c r="F68" s="72" t="n">
        <v>2</v>
      </c>
      <c r="G68" s="74" t="n">
        <v>105</v>
      </c>
      <c r="H68" s="75" t="n">
        <v>0</v>
      </c>
      <c r="I68" s="76" t="n"/>
      <c r="J68" s="91" t="n">
        <v>210</v>
      </c>
    </row>
    <row r="69" ht="16" customHeight="1">
      <c r="A69" s="90" t="n">
        <v>41</v>
      </c>
      <c r="B69" s="58" t="inlineStr">
        <is>
          <t>Ormat</t>
        </is>
      </c>
      <c r="C69" s="77" t="inlineStr">
        <is>
          <t>955.071.472.1</t>
        </is>
      </c>
      <c r="D69" s="58" t="inlineStr">
        <is>
          <t>AM18-0701</t>
        </is>
      </c>
      <c r="E69" s="58" t="n"/>
      <c r="F69" s="78" t="n">
        <v>1</v>
      </c>
      <c r="G69" s="80" t="n">
        <v>9430</v>
      </c>
      <c r="H69" s="81" t="n"/>
      <c r="I69" s="82" t="n">
        <v>2300</v>
      </c>
      <c r="J69" s="92" t="n">
        <v>11730</v>
      </c>
    </row>
    <row r="70" ht="16" customHeight="1">
      <c r="A70" s="90" t="n">
        <v>42</v>
      </c>
      <c r="B70" s="57" t="inlineStr">
        <is>
          <t>Raphael</t>
        </is>
      </c>
      <c r="C70" s="71" t="inlineStr">
        <is>
          <t>MTZ9206NI−130</t>
        </is>
      </c>
      <c r="D70" s="57" t="inlineStr">
        <is>
          <t>AM19-0602</t>
        </is>
      </c>
      <c r="E70" s="57" t="n"/>
      <c r="F70" s="72" t="n">
        <v>9</v>
      </c>
      <c r="G70" s="74" t="n">
        <v>6465</v>
      </c>
      <c r="H70" s="75" t="n">
        <v>0</v>
      </c>
      <c r="I70" s="76" t="n"/>
      <c r="J70" s="91" t="n">
        <v>58185</v>
      </c>
    </row>
    <row r="71" ht="16" customHeight="1">
      <c r="A71" s="90" t="n">
        <v>43</v>
      </c>
      <c r="B71" s="58" t="inlineStr">
        <is>
          <t>Raphael</t>
        </is>
      </c>
      <c r="C71" s="77" t="inlineStr">
        <is>
          <t>MTZ9206LSE−130</t>
        </is>
      </c>
      <c r="D71" s="58" t="inlineStr">
        <is>
          <t>AM19-0802</t>
        </is>
      </c>
      <c r="E71" s="58" t="n"/>
      <c r="F71" s="78" t="n">
        <v>1</v>
      </c>
      <c r="G71" s="80" t="n">
        <v>6266</v>
      </c>
      <c r="H71" s="81" t="n">
        <v>0</v>
      </c>
      <c r="I71" s="82" t="n"/>
      <c r="J71" s="92" t="n">
        <v>6266</v>
      </c>
    </row>
    <row r="72" ht="16" customHeight="1">
      <c r="A72" s="90" t="n">
        <v>45</v>
      </c>
      <c r="B72" s="57" t="inlineStr">
        <is>
          <t>Ormat</t>
        </is>
      </c>
      <c r="C72" s="71" t="inlineStr">
        <is>
          <t>955.070.293.1</t>
        </is>
      </c>
      <c r="D72" s="57" t="inlineStr">
        <is>
          <t>AM20-0102</t>
        </is>
      </c>
      <c r="E72" s="57" t="n"/>
      <c r="F72" s="72" t="n">
        <v>1</v>
      </c>
      <c r="G72" s="74" t="n">
        <v>9730</v>
      </c>
      <c r="H72" s="75" t="n"/>
      <c r="I72" s="76" t="n">
        <v>450</v>
      </c>
      <c r="J72" s="91" t="n">
        <v>9730</v>
      </c>
    </row>
    <row r="73" ht="16" customHeight="1">
      <c r="A73" s="90" t="n">
        <v>46</v>
      </c>
      <c r="B73" s="58" t="inlineStr">
        <is>
          <t>Ormat</t>
        </is>
      </c>
      <c r="C73" s="77" t="inlineStr">
        <is>
          <t>955.070.403.1</t>
        </is>
      </c>
      <c r="D73" s="58" t="inlineStr">
        <is>
          <t>AM20-0103</t>
        </is>
      </c>
      <c r="E73" s="58" t="n"/>
      <c r="F73" s="78" t="n">
        <v>1</v>
      </c>
      <c r="G73" s="80" t="n">
        <v>8369</v>
      </c>
      <c r="H73" s="81" t="n">
        <v>0.03</v>
      </c>
      <c r="I73" s="82" t="n">
        <v>550</v>
      </c>
      <c r="J73" s="92" t="n">
        <v>8118</v>
      </c>
    </row>
    <row r="74" ht="16" customHeight="1">
      <c r="A74" s="90" t="n">
        <v>50</v>
      </c>
      <c r="B74" s="57" t="inlineStr">
        <is>
          <t>Raphael</t>
        </is>
      </c>
      <c r="C74" s="71" t="inlineStr">
        <is>
          <t>MTZ9206LSNI−130</t>
        </is>
      </c>
      <c r="D74" s="57" t="inlineStr">
        <is>
          <t>AN21-0104</t>
        </is>
      </c>
      <c r="E74" s="57" t="n"/>
      <c r="F74" s="72" t="n">
        <v>2</v>
      </c>
      <c r="G74" s="74" t="n">
        <v>7660</v>
      </c>
      <c r="H74" s="75" t="n">
        <v>0</v>
      </c>
      <c r="I74" s="76" t="n"/>
      <c r="J74" s="91" t="n">
        <v>15320</v>
      </c>
    </row>
    <row r="75" ht="16" customHeight="1">
      <c r="A75" s="90" t="n">
        <v>1</v>
      </c>
      <c r="B75" s="86" t="inlineStr">
        <is>
          <t>Ormat</t>
        </is>
      </c>
      <c r="C75" s="77" t="inlineStr">
        <is>
          <t>955.070.085.1</t>
        </is>
      </c>
      <c r="D75" s="78" t="inlineStr">
        <is>
          <t>AJ22-0804</t>
        </is>
      </c>
      <c r="E75" s="79" t="inlineStr">
        <is>
          <t>V</t>
        </is>
      </c>
      <c r="F75" s="78" t="n">
        <v>2</v>
      </c>
      <c r="G75" s="80" t="n">
        <v>6450</v>
      </c>
      <c r="H75" s="81" t="n">
        <v>0</v>
      </c>
      <c r="I75" s="82" t="n"/>
      <c r="J75" s="92" t="n">
        <v>12900</v>
      </c>
    </row>
    <row r="76" ht="16" customHeight="1">
      <c r="A76" s="90" t="n">
        <v>3</v>
      </c>
      <c r="B76" s="57" t="inlineStr">
        <is>
          <t>Ormat</t>
        </is>
      </c>
      <c r="C76" s="71" t="inlineStr">
        <is>
          <t>955.071.676.1</t>
        </is>
      </c>
      <c r="D76" s="72" t="inlineStr">
        <is>
          <t>AJ19-1102</t>
        </is>
      </c>
      <c r="E76" s="73" t="inlineStr">
        <is>
          <t>V</t>
        </is>
      </c>
      <c r="F76" s="72" t="n">
        <v>2</v>
      </c>
      <c r="G76" s="74" t="n">
        <v>5755</v>
      </c>
      <c r="H76" s="75" t="n">
        <v>0</v>
      </c>
      <c r="I76" s="76" t="n"/>
      <c r="J76" s="91" t="n">
        <v>11511</v>
      </c>
    </row>
    <row r="77" ht="16" customHeight="1">
      <c r="A77" s="90" t="n">
        <v>4</v>
      </c>
      <c r="B77" s="58" t="inlineStr">
        <is>
          <t>Ormat</t>
        </is>
      </c>
      <c r="C77" s="77" t="inlineStr">
        <is>
          <t>955.072.575.1</t>
        </is>
      </c>
      <c r="D77" s="78" t="inlineStr">
        <is>
          <t>AJ19-1102</t>
        </is>
      </c>
      <c r="E77" s="79" t="inlineStr">
        <is>
          <t>V</t>
        </is>
      </c>
      <c r="F77" s="78" t="n">
        <v>1</v>
      </c>
      <c r="G77" s="80" t="n">
        <v>3442</v>
      </c>
      <c r="H77" s="81" t="n">
        <v>0</v>
      </c>
      <c r="I77" s="82" t="n"/>
      <c r="J77" s="92" t="n">
        <v>3442</v>
      </c>
    </row>
    <row r="78" ht="16" customHeight="1">
      <c r="A78" s="90" t="n">
        <v>5</v>
      </c>
      <c r="B78" s="57" t="inlineStr">
        <is>
          <t>Ormat</t>
        </is>
      </c>
      <c r="C78" s="71" t="inlineStr">
        <is>
          <t>955.070.092.1</t>
        </is>
      </c>
      <c r="D78" s="72" t="inlineStr">
        <is>
          <t>AJ20-1201</t>
        </is>
      </c>
      <c r="E78" s="73" t="inlineStr">
        <is>
          <t>V</t>
        </is>
      </c>
      <c r="F78" s="72" t="n">
        <v>1</v>
      </c>
      <c r="G78" s="74" t="n">
        <v>5287</v>
      </c>
      <c r="H78" s="75" t="n">
        <v>0</v>
      </c>
      <c r="I78" s="76" t="n"/>
      <c r="J78" s="91" t="n">
        <v>5287</v>
      </c>
    </row>
    <row r="79" ht="16" customHeight="1">
      <c r="A79" s="90" t="n">
        <v>6</v>
      </c>
      <c r="B79" s="58" t="inlineStr">
        <is>
          <t>Ormat</t>
        </is>
      </c>
      <c r="C79" s="77" t="inlineStr">
        <is>
          <t>955.070.093.1</t>
        </is>
      </c>
      <c r="D79" s="78" t="inlineStr">
        <is>
          <t>AJ20-0401</t>
        </is>
      </c>
      <c r="E79" s="79" t="n"/>
      <c r="F79" s="78" t="n">
        <v>4</v>
      </c>
      <c r="G79" s="80" t="n">
        <v>3065</v>
      </c>
      <c r="H79" s="81" t="n">
        <v>0</v>
      </c>
      <c r="I79" s="82" t="n"/>
      <c r="J79" s="92" t="n">
        <v>12260</v>
      </c>
    </row>
    <row r="80" ht="16" customHeight="1">
      <c r="A80" s="90" t="n">
        <v>8</v>
      </c>
      <c r="B80" s="57" t="inlineStr">
        <is>
          <t>Ormat</t>
        </is>
      </c>
      <c r="C80" s="71" t="inlineStr">
        <is>
          <t>955.073.861.1</t>
        </is>
      </c>
      <c r="D80" s="72" t="inlineStr">
        <is>
          <t>AJ21-0501</t>
        </is>
      </c>
      <c r="E80" s="73" t="inlineStr">
        <is>
          <t>V</t>
        </is>
      </c>
      <c r="F80" s="72" t="n">
        <v>2</v>
      </c>
      <c r="G80" s="74" t="n">
        <v>353</v>
      </c>
      <c r="H80" s="75" t="n">
        <v>0</v>
      </c>
      <c r="I80" s="76" t="n"/>
      <c r="J80" s="91" t="n">
        <v>707</v>
      </c>
    </row>
    <row r="81" ht="16" customHeight="1">
      <c r="A81" s="90" t="n">
        <v>11</v>
      </c>
      <c r="B81" s="58" t="inlineStr">
        <is>
          <t>Ormat</t>
        </is>
      </c>
      <c r="C81" s="77" t="inlineStr">
        <is>
          <t>955.071.374.1</t>
        </is>
      </c>
      <c r="D81" s="78" t="inlineStr">
        <is>
          <t>AJ19-0708</t>
        </is>
      </c>
      <c r="E81" s="79" t="inlineStr">
        <is>
          <t>V</t>
        </is>
      </c>
      <c r="F81" s="78" t="n">
        <v>37</v>
      </c>
      <c r="G81" s="80" t="n">
        <v>222</v>
      </c>
      <c r="H81" s="81" t="n">
        <v>0</v>
      </c>
      <c r="I81" s="82" t="n"/>
      <c r="J81" s="92" t="n">
        <v>8225</v>
      </c>
    </row>
    <row r="82" ht="16" customHeight="1">
      <c r="A82" s="90" t="n">
        <v>12</v>
      </c>
      <c r="B82" s="57" t="inlineStr">
        <is>
          <t>Supergas</t>
        </is>
      </c>
      <c r="C82" s="71" t="n">
        <v>110109</v>
      </c>
      <c r="D82" s="72" t="inlineStr">
        <is>
          <t>AJ20-0101</t>
        </is>
      </c>
      <c r="E82" s="73" t="inlineStr">
        <is>
          <t>V</t>
        </is>
      </c>
      <c r="F82" s="72" t="n">
        <v>40</v>
      </c>
      <c r="G82" s="74" t="n">
        <v>134</v>
      </c>
      <c r="H82" s="75" t="n">
        <v>0</v>
      </c>
      <c r="I82" s="76" t="n"/>
      <c r="J82" s="91" t="n">
        <v>5347</v>
      </c>
    </row>
    <row r="83" ht="16" customHeight="1">
      <c r="A83" s="90" t="n">
        <v>13</v>
      </c>
      <c r="B83" s="58" t="inlineStr">
        <is>
          <t>Ormat</t>
        </is>
      </c>
      <c r="C83" s="77" t="inlineStr">
        <is>
          <t>955.074.758.1</t>
        </is>
      </c>
      <c r="D83" s="78" t="inlineStr">
        <is>
          <t>AJ20-0702</t>
        </is>
      </c>
      <c r="E83" s="79" t="n"/>
      <c r="F83" s="78" t="n">
        <v>3</v>
      </c>
      <c r="G83" s="80" t="n">
        <v>194</v>
      </c>
      <c r="H83" s="81" t="n">
        <v>0</v>
      </c>
      <c r="I83" s="82" t="n"/>
      <c r="J83" s="92" t="n">
        <v>581</v>
      </c>
    </row>
    <row r="84" ht="16" customHeight="1">
      <c r="A84" s="90" t="n">
        <v>14</v>
      </c>
      <c r="B84" s="57" t="inlineStr">
        <is>
          <t>Supergas</t>
        </is>
      </c>
      <c r="C84" s="71" t="n">
        <v>110110</v>
      </c>
      <c r="D84" s="72" t="inlineStr">
        <is>
          <t>AJ20-0802</t>
        </is>
      </c>
      <c r="E84" s="73" t="inlineStr">
        <is>
          <t>V</t>
        </is>
      </c>
      <c r="F84" s="72" t="n">
        <v>20</v>
      </c>
      <c r="G84" s="74" t="n">
        <v>108</v>
      </c>
      <c r="H84" s="75" t="n">
        <v>0</v>
      </c>
      <c r="I84" s="76" t="n"/>
      <c r="J84" s="91" t="n">
        <v>2160</v>
      </c>
    </row>
    <row r="85" ht="16" customHeight="1">
      <c r="A85" s="90" t="n">
        <v>15</v>
      </c>
      <c r="B85" s="58" t="inlineStr">
        <is>
          <t>Ormat</t>
        </is>
      </c>
      <c r="C85" s="77" t="inlineStr">
        <is>
          <t>955.071.839.1</t>
        </is>
      </c>
      <c r="D85" s="78" t="inlineStr">
        <is>
          <t>AJ19-0708</t>
        </is>
      </c>
      <c r="E85" s="79" t="inlineStr">
        <is>
          <t>V</t>
        </is>
      </c>
      <c r="F85" s="78" t="n">
        <v>61</v>
      </c>
      <c r="G85" s="80" t="n">
        <v>144</v>
      </c>
      <c r="H85" s="81" t="n">
        <v>0</v>
      </c>
      <c r="I85" s="82" t="n"/>
      <c r="J85" s="92" t="n">
        <v>8755</v>
      </c>
    </row>
    <row r="86" ht="16" customHeight="1">
      <c r="A86" s="90" t="n">
        <v>16</v>
      </c>
      <c r="B86" s="57" t="inlineStr">
        <is>
          <t>Ormat</t>
        </is>
      </c>
      <c r="C86" s="71" t="inlineStr">
        <is>
          <t>955.070.839.1</t>
        </is>
      </c>
      <c r="D86" s="72" t="inlineStr">
        <is>
          <t>AJ19-1005</t>
        </is>
      </c>
      <c r="E86" s="73" t="inlineStr">
        <is>
          <t>V</t>
        </is>
      </c>
      <c r="F86" s="72" t="n">
        <v>18</v>
      </c>
      <c r="G86" s="74" t="n">
        <v>100</v>
      </c>
      <c r="H86" s="75" t="n">
        <v>0</v>
      </c>
      <c r="I86" s="76" t="n"/>
      <c r="J86" s="91" t="n">
        <v>1800</v>
      </c>
    </row>
    <row r="87" ht="16" customHeight="1">
      <c r="A87" s="90" t="n">
        <v>18</v>
      </c>
      <c r="B87" s="58" t="inlineStr">
        <is>
          <t>Supergas</t>
        </is>
      </c>
      <c r="C87" s="77" t="n">
        <v>110068</v>
      </c>
      <c r="D87" s="78" t="inlineStr">
        <is>
          <t>AJ20-0802</t>
        </is>
      </c>
      <c r="E87" s="79" t="inlineStr">
        <is>
          <t>V</t>
        </is>
      </c>
      <c r="F87" s="78" t="n">
        <v>40</v>
      </c>
      <c r="G87" s="80" t="n">
        <v>87</v>
      </c>
      <c r="H87" s="81" t="n">
        <v>0</v>
      </c>
      <c r="I87" s="82" t="n"/>
      <c r="J87" s="92" t="n">
        <v>3480</v>
      </c>
    </row>
    <row r="88" ht="16" customHeight="1">
      <c r="A88" s="90" t="n">
        <v>19</v>
      </c>
      <c r="B88" s="57" t="inlineStr">
        <is>
          <t>Ormat</t>
        </is>
      </c>
      <c r="C88" s="71" t="inlineStr">
        <is>
          <t>955.071.924.1</t>
        </is>
      </c>
      <c r="D88" s="72" t="inlineStr">
        <is>
          <t>AJ19-0810</t>
        </is>
      </c>
      <c r="E88" s="73" t="inlineStr">
        <is>
          <t>V</t>
        </is>
      </c>
      <c r="F88" s="72" t="n">
        <v>5</v>
      </c>
      <c r="G88" s="74" t="n">
        <v>655</v>
      </c>
      <c r="H88" s="75" t="n">
        <v>0</v>
      </c>
      <c r="I88" s="76" t="n"/>
      <c r="J88" s="91" t="n">
        <v>3275</v>
      </c>
    </row>
    <row r="89" ht="16" customHeight="1">
      <c r="A89" s="90" t="n">
        <v>22</v>
      </c>
      <c r="B89" s="58" t="inlineStr">
        <is>
          <t>Ormat</t>
        </is>
      </c>
      <c r="C89" s="77" t="inlineStr">
        <is>
          <t>955.071.277.1</t>
        </is>
      </c>
      <c r="D89" s="78" t="inlineStr">
        <is>
          <t>AJ-0901</t>
        </is>
      </c>
      <c r="E89" s="79" t="inlineStr">
        <is>
          <t>V</t>
        </is>
      </c>
      <c r="F89" s="78" t="n">
        <v>1</v>
      </c>
      <c r="G89" s="80" t="n">
        <v>207</v>
      </c>
      <c r="H89" s="81" t="n">
        <v>0</v>
      </c>
      <c r="I89" s="82" t="n"/>
      <c r="J89" s="92" t="n">
        <v>207</v>
      </c>
    </row>
    <row r="90" ht="16" customHeight="1">
      <c r="A90" s="90" t="n">
        <v>26</v>
      </c>
      <c r="B90" s="57" t="inlineStr">
        <is>
          <t>Ormat</t>
        </is>
      </c>
      <c r="C90" s="57" t="inlineStr">
        <is>
          <t>955.070.409.1</t>
        </is>
      </c>
      <c r="D90" s="57" t="inlineStr">
        <is>
          <t>AJ19-0705</t>
        </is>
      </c>
      <c r="E90" s="83" t="inlineStr">
        <is>
          <t>V</t>
        </is>
      </c>
      <c r="F90" s="72" t="n">
        <v>1700</v>
      </c>
      <c r="G90" s="74" t="n">
        <v>1</v>
      </c>
      <c r="H90" s="75" t="n">
        <v>0</v>
      </c>
      <c r="I90" s="76" t="n"/>
      <c r="J90" s="91" t="n">
        <v>1700</v>
      </c>
    </row>
    <row r="91" ht="16" customHeight="1">
      <c r="A91" s="90" t="n">
        <v>28</v>
      </c>
      <c r="B91" s="58" t="inlineStr">
        <is>
          <t>Raphael</t>
        </is>
      </c>
      <c r="C91" s="77" t="inlineStr">
        <is>
          <t>MTZ9206−130</t>
        </is>
      </c>
      <c r="D91" s="78" t="inlineStr">
        <is>
          <t>AM19-1001</t>
        </is>
      </c>
      <c r="E91" s="78" t="n"/>
      <c r="F91" s="78" t="n">
        <v>8</v>
      </c>
      <c r="G91" s="80" t="n">
        <v>6620</v>
      </c>
      <c r="H91" s="81" t="n"/>
      <c r="I91" s="82" t="n"/>
      <c r="J91" s="92" t="n">
        <v>52960</v>
      </c>
    </row>
    <row r="92" ht="16" customHeight="1">
      <c r="A92" s="90" t="n">
        <v>41</v>
      </c>
      <c r="B92" s="57" t="inlineStr">
        <is>
          <t>Ormat</t>
        </is>
      </c>
      <c r="C92" s="71" t="inlineStr">
        <is>
          <t>955.071.472.1</t>
        </is>
      </c>
      <c r="D92" s="57" t="inlineStr">
        <is>
          <t>AM19-1101</t>
        </is>
      </c>
      <c r="E92" s="57" t="n"/>
      <c r="F92" s="72" t="n">
        <v>1</v>
      </c>
      <c r="G92" s="74" t="n">
        <v>9730</v>
      </c>
      <c r="H92" s="75" t="n">
        <v>0.03</v>
      </c>
      <c r="I92" s="76" t="n"/>
      <c r="J92" s="91" t="n">
        <v>9438</v>
      </c>
    </row>
    <row r="93" ht="16" customHeight="1">
      <c r="A93" s="90" t="n">
        <v>42</v>
      </c>
      <c r="B93" s="58" t="inlineStr">
        <is>
          <t>Raphael</t>
        </is>
      </c>
      <c r="C93" s="77" t="inlineStr">
        <is>
          <t>MTZ9206NI−130</t>
        </is>
      </c>
      <c r="D93" s="58" t="inlineStr">
        <is>
          <t>AM19-1002</t>
        </is>
      </c>
      <c r="E93" s="58" t="n"/>
      <c r="F93" s="78" t="n">
        <v>8</v>
      </c>
      <c r="G93" s="80" t="n">
        <v>6580</v>
      </c>
      <c r="H93" s="81" t="n">
        <v>0</v>
      </c>
      <c r="I93" s="82" t="n"/>
      <c r="J93" s="92" t="n">
        <v>52640</v>
      </c>
    </row>
    <row r="94" ht="16" customHeight="1">
      <c r="A94" s="90" t="n">
        <v>43</v>
      </c>
      <c r="B94" s="57" t="inlineStr">
        <is>
          <t>Raphael</t>
        </is>
      </c>
      <c r="C94" s="71" t="inlineStr">
        <is>
          <t>MTZ9206LSE−130</t>
        </is>
      </c>
      <c r="D94" s="57" t="inlineStr">
        <is>
          <t>AM20-0906</t>
        </is>
      </c>
      <c r="E94" s="57" t="n"/>
      <c r="F94" s="72" t="n">
        <v>2</v>
      </c>
      <c r="G94" s="74" t="n">
        <v>7660</v>
      </c>
      <c r="H94" s="75" t="n">
        <v>0</v>
      </c>
      <c r="I94" s="76" t="n"/>
      <c r="J94" s="91" t="n">
        <v>15320</v>
      </c>
    </row>
    <row r="95" ht="16" customHeight="1">
      <c r="A95" s="90" t="n">
        <v>3</v>
      </c>
      <c r="B95" s="58" t="inlineStr">
        <is>
          <t>Ormat</t>
        </is>
      </c>
      <c r="C95" s="77" t="inlineStr">
        <is>
          <t>955.071.676.1</t>
        </is>
      </c>
      <c r="D95" s="78" t="inlineStr">
        <is>
          <t>AJ19-1205</t>
        </is>
      </c>
      <c r="E95" s="79" t="inlineStr">
        <is>
          <t>V</t>
        </is>
      </c>
      <c r="F95" s="78" t="n">
        <v>1</v>
      </c>
      <c r="G95" s="80" t="n">
        <v>5755</v>
      </c>
      <c r="H95" s="81" t="n">
        <v>0</v>
      </c>
      <c r="I95" s="82" t="n"/>
      <c r="J95" s="92" t="n">
        <v>5755</v>
      </c>
    </row>
    <row r="96" ht="16" customHeight="1">
      <c r="A96" s="90" t="n">
        <v>4</v>
      </c>
      <c r="B96" s="57" t="inlineStr">
        <is>
          <t>Ormat</t>
        </is>
      </c>
      <c r="C96" s="71" t="inlineStr">
        <is>
          <t>955.072.575.1</t>
        </is>
      </c>
      <c r="D96" s="72" t="inlineStr">
        <is>
          <t>AJ20-0102</t>
        </is>
      </c>
      <c r="E96" s="73" t="n"/>
      <c r="F96" s="72" t="n">
        <v>8</v>
      </c>
      <c r="G96" s="74" t="n">
        <v>3441</v>
      </c>
      <c r="H96" s="75" t="n">
        <v>0.1</v>
      </c>
      <c r="I96" s="76" t="n"/>
      <c r="J96" s="91" t="n">
        <v>24775</v>
      </c>
    </row>
    <row r="97" ht="16" customHeight="1">
      <c r="A97" s="90" t="n">
        <v>5</v>
      </c>
      <c r="B97" s="58" t="inlineStr">
        <is>
          <t>Ormat</t>
        </is>
      </c>
      <c r="C97" s="77" t="inlineStr">
        <is>
          <t>955.070.092.1</t>
        </is>
      </c>
      <c r="D97" s="78" t="inlineStr">
        <is>
          <t>AJ21-0702</t>
        </is>
      </c>
      <c r="E97" s="79" t="inlineStr">
        <is>
          <t>V</t>
        </is>
      </c>
      <c r="F97" s="78" t="n">
        <v>5</v>
      </c>
      <c r="G97" s="80" t="n">
        <v>5551</v>
      </c>
      <c r="H97" s="81" t="n">
        <v>0</v>
      </c>
      <c r="I97" s="82" t="n"/>
      <c r="J97" s="92" t="n">
        <v>27755</v>
      </c>
    </row>
    <row r="98" ht="16" customHeight="1">
      <c r="A98" s="90" t="n">
        <v>6</v>
      </c>
      <c r="B98" s="57" t="inlineStr">
        <is>
          <t>Ormat</t>
        </is>
      </c>
      <c r="C98" s="71" t="inlineStr">
        <is>
          <t>955.070.093.1</t>
        </is>
      </c>
      <c r="D98" s="72" t="inlineStr">
        <is>
          <t>AJ20-0602</t>
        </is>
      </c>
      <c r="E98" s="73" t="inlineStr">
        <is>
          <t>V</t>
        </is>
      </c>
      <c r="F98" s="72" t="n">
        <v>1</v>
      </c>
      <c r="G98" s="74" t="n">
        <v>3065</v>
      </c>
      <c r="H98" s="75" t="n">
        <v>0</v>
      </c>
      <c r="I98" s="76" t="n"/>
      <c r="J98" s="91" t="n">
        <v>3065</v>
      </c>
    </row>
    <row r="99" ht="16" customHeight="1">
      <c r="A99" s="90" t="n">
        <v>8</v>
      </c>
      <c r="B99" s="58" t="inlineStr">
        <is>
          <t>Ormat</t>
        </is>
      </c>
      <c r="C99" s="77" t="inlineStr">
        <is>
          <t>955.073.861.1</t>
        </is>
      </c>
      <c r="D99" s="78" t="inlineStr">
        <is>
          <t>AJ22-0106</t>
        </is>
      </c>
      <c r="E99" s="79" t="inlineStr">
        <is>
          <t>V</t>
        </is>
      </c>
      <c r="F99" s="78" t="n">
        <v>1</v>
      </c>
      <c r="G99" s="80" t="n">
        <v>468</v>
      </c>
      <c r="H99" s="81" t="n">
        <v>0</v>
      </c>
      <c r="I99" s="82" t="n"/>
      <c r="J99" s="92" t="n">
        <v>468</v>
      </c>
    </row>
    <row r="100" ht="16" customHeight="1">
      <c r="A100" s="90" t="n">
        <v>11</v>
      </c>
      <c r="B100" s="57" t="inlineStr">
        <is>
          <t>Ormat</t>
        </is>
      </c>
      <c r="C100" s="71" t="inlineStr">
        <is>
          <t>955.070.741.1</t>
        </is>
      </c>
      <c r="D100" s="72" t="inlineStr">
        <is>
          <t>AJ19-1005</t>
        </is>
      </c>
      <c r="E100" s="73" t="inlineStr">
        <is>
          <t>V</t>
        </is>
      </c>
      <c r="F100" s="72" t="n">
        <v>6</v>
      </c>
      <c r="G100" s="74" t="n">
        <v>222</v>
      </c>
      <c r="H100" s="75" t="n">
        <v>0</v>
      </c>
      <c r="I100" s="76" t="n"/>
      <c r="J100" s="91" t="n">
        <v>1334</v>
      </c>
    </row>
    <row r="101" ht="16" customHeight="1">
      <c r="A101" s="90" t="n">
        <v>12</v>
      </c>
      <c r="B101" s="58" t="inlineStr">
        <is>
          <t>Ormat</t>
        </is>
      </c>
      <c r="C101" s="77" t="inlineStr">
        <is>
          <t>955.070.841.1</t>
        </is>
      </c>
      <c r="D101" s="78" t="inlineStr">
        <is>
          <t>AJ20-0106</t>
        </is>
      </c>
      <c r="E101" s="79" t="inlineStr">
        <is>
          <t>V</t>
        </is>
      </c>
      <c r="F101" s="78" t="n">
        <v>100</v>
      </c>
      <c r="G101" s="80" t="n">
        <v>135</v>
      </c>
      <c r="H101" s="81" t="n">
        <v>0</v>
      </c>
      <c r="I101" s="82" t="n"/>
      <c r="J101" s="92" t="n">
        <v>13480</v>
      </c>
    </row>
    <row r="102" ht="16" customHeight="1">
      <c r="A102" s="90" t="n">
        <v>13</v>
      </c>
      <c r="B102" s="57" t="inlineStr">
        <is>
          <t>Ormat</t>
        </is>
      </c>
      <c r="C102" s="71" t="inlineStr">
        <is>
          <t>955.071.363.1</t>
        </is>
      </c>
      <c r="D102" s="72" t="inlineStr">
        <is>
          <t>AJ20-0903</t>
        </is>
      </c>
      <c r="E102" s="73" t="n"/>
      <c r="F102" s="72" t="n">
        <v>2</v>
      </c>
      <c r="G102" s="74" t="n">
        <v>177</v>
      </c>
      <c r="H102" s="75" t="n">
        <v>0</v>
      </c>
      <c r="I102" s="76" t="n"/>
      <c r="J102" s="91" t="n">
        <v>354</v>
      </c>
    </row>
    <row r="103" ht="16" customHeight="1">
      <c r="A103" s="90" t="n">
        <v>14</v>
      </c>
      <c r="B103" s="58" t="inlineStr">
        <is>
          <t>Supergas</t>
        </is>
      </c>
      <c r="C103" s="77" t="n">
        <v>110110</v>
      </c>
      <c r="D103" s="78" t="inlineStr">
        <is>
          <t>AJ21-0301</t>
        </is>
      </c>
      <c r="E103" s="79" t="inlineStr">
        <is>
          <t>V</t>
        </is>
      </c>
      <c r="F103" s="78" t="n">
        <v>40</v>
      </c>
      <c r="G103" s="80" t="n">
        <v>108</v>
      </c>
      <c r="H103" s="81" t="n">
        <v>0</v>
      </c>
      <c r="I103" s="82" t="n"/>
      <c r="J103" s="92" t="n">
        <v>4320</v>
      </c>
    </row>
    <row r="104" ht="16" customHeight="1">
      <c r="A104" s="90" t="n">
        <v>15</v>
      </c>
      <c r="B104" s="57" t="inlineStr">
        <is>
          <t>Ormat</t>
        </is>
      </c>
      <c r="C104" s="71" t="inlineStr">
        <is>
          <t>955.071.839.1</t>
        </is>
      </c>
      <c r="D104" s="72" t="inlineStr">
        <is>
          <t>AJ19-1003</t>
        </is>
      </c>
      <c r="E104" s="73" t="inlineStr">
        <is>
          <t>V</t>
        </is>
      </c>
      <c r="F104" s="72" t="n">
        <v>92</v>
      </c>
      <c r="G104" s="74" t="n">
        <v>144</v>
      </c>
      <c r="H104" s="75" t="n">
        <v>0</v>
      </c>
      <c r="I104" s="76" t="n"/>
      <c r="J104" s="91" t="n">
        <v>13205</v>
      </c>
    </row>
    <row r="105" ht="16" customHeight="1">
      <c r="A105" s="90" t="n">
        <v>16</v>
      </c>
      <c r="B105" s="58" t="inlineStr">
        <is>
          <t>Ormat</t>
        </is>
      </c>
      <c r="C105" s="77" t="inlineStr">
        <is>
          <t>955.070.839.1</t>
        </is>
      </c>
      <c r="D105" s="78" t="inlineStr">
        <is>
          <t>AJ19-1201</t>
        </is>
      </c>
      <c r="E105" s="79" t="inlineStr">
        <is>
          <t>V</t>
        </is>
      </c>
      <c r="F105" s="78" t="n">
        <v>5</v>
      </c>
      <c r="G105" s="80" t="n">
        <v>100</v>
      </c>
      <c r="H105" s="81" t="n">
        <v>0</v>
      </c>
      <c r="I105" s="82" t="n"/>
      <c r="J105" s="92" t="n">
        <v>500</v>
      </c>
    </row>
    <row r="106" ht="16" customHeight="1">
      <c r="A106" s="90" t="n">
        <v>18</v>
      </c>
      <c r="B106" s="57" t="inlineStr">
        <is>
          <t>Supergas</t>
        </is>
      </c>
      <c r="C106" s="71" t="n">
        <v>110068</v>
      </c>
      <c r="D106" s="72" t="inlineStr">
        <is>
          <t>AJ21-0301</t>
        </is>
      </c>
      <c r="E106" s="73" t="inlineStr">
        <is>
          <t>V</t>
        </is>
      </c>
      <c r="F106" s="72" t="n">
        <v>30</v>
      </c>
      <c r="G106" s="74" t="n">
        <v>87</v>
      </c>
      <c r="H106" s="75" t="n">
        <v>0</v>
      </c>
      <c r="I106" s="76" t="n"/>
      <c r="J106" s="91" t="n">
        <v>2610</v>
      </c>
    </row>
    <row r="107" ht="16" customHeight="1">
      <c r="A107" s="90" t="n">
        <v>19</v>
      </c>
      <c r="B107" s="58" t="inlineStr">
        <is>
          <t>Ormat</t>
        </is>
      </c>
      <c r="C107" s="77" t="inlineStr">
        <is>
          <t>955.071.924.1</t>
        </is>
      </c>
      <c r="D107" s="78" t="inlineStr">
        <is>
          <t>AJ20-0901</t>
        </is>
      </c>
      <c r="E107" s="79" t="inlineStr">
        <is>
          <t>V</t>
        </is>
      </c>
      <c r="F107" s="78" t="n">
        <v>20</v>
      </c>
      <c r="G107" s="80" t="n">
        <v>697</v>
      </c>
      <c r="H107" s="81" t="n">
        <v>0</v>
      </c>
      <c r="I107" s="82" t="n"/>
      <c r="J107" s="92" t="n">
        <v>13937</v>
      </c>
    </row>
    <row r="108" ht="16" customHeight="1">
      <c r="A108" s="90" t="n">
        <v>22</v>
      </c>
      <c r="B108" s="57" t="inlineStr">
        <is>
          <t>Ormat</t>
        </is>
      </c>
      <c r="C108" s="71" t="inlineStr">
        <is>
          <t>955.071.277.1</t>
        </is>
      </c>
      <c r="D108" s="71" t="inlineStr">
        <is>
          <t>AJ20-1003</t>
        </is>
      </c>
      <c r="E108" s="73" t="n"/>
      <c r="F108" s="72" t="n">
        <v>1</v>
      </c>
      <c r="G108" s="74" t="n">
        <v>207</v>
      </c>
      <c r="H108" s="75" t="n">
        <v>0</v>
      </c>
      <c r="I108" s="76" t="n"/>
      <c r="J108" s="91" t="n">
        <v>207</v>
      </c>
    </row>
    <row r="109" ht="16" customHeight="1">
      <c r="A109" s="90" t="n">
        <v>26</v>
      </c>
      <c r="B109" s="58" t="inlineStr">
        <is>
          <t>Ormat</t>
        </is>
      </c>
      <c r="C109" s="77" t="inlineStr">
        <is>
          <t>955.070.409.1</t>
        </is>
      </c>
      <c r="D109" s="78" t="inlineStr">
        <is>
          <t>AJ20-1105</t>
        </is>
      </c>
      <c r="E109" s="79" t="inlineStr">
        <is>
          <t>V</t>
        </is>
      </c>
      <c r="F109" s="78" t="n">
        <v>1</v>
      </c>
      <c r="G109" s="80" t="n">
        <v>1700</v>
      </c>
      <c r="H109" s="81" t="n">
        <v>0</v>
      </c>
      <c r="I109" s="82" t="n"/>
      <c r="J109" s="92" t="n">
        <v>1700</v>
      </c>
    </row>
    <row r="110" ht="16" customHeight="1">
      <c r="A110" s="90" t="n">
        <v>28</v>
      </c>
      <c r="B110" s="57" t="inlineStr">
        <is>
          <t>Raphael</t>
        </is>
      </c>
      <c r="C110" s="71" t="inlineStr">
        <is>
          <t>MTZ9206−80</t>
        </is>
      </c>
      <c r="D110" s="72" t="inlineStr">
        <is>
          <t>AM20-0104</t>
        </is>
      </c>
      <c r="E110" s="72" t="n"/>
      <c r="F110" s="72" t="n">
        <v>1</v>
      </c>
      <c r="G110" s="74" t="n">
        <v>6620</v>
      </c>
      <c r="H110" s="75" t="n"/>
      <c r="I110" s="76" t="n"/>
      <c r="J110" s="91" t="n">
        <v>6620</v>
      </c>
    </row>
    <row r="111" ht="16" customHeight="1">
      <c r="A111" s="90" t="n">
        <v>42</v>
      </c>
      <c r="B111" s="58" t="inlineStr">
        <is>
          <t>Raphael</t>
        </is>
      </c>
      <c r="C111" s="77" t="inlineStr">
        <is>
          <t>MTZ9206NI−130</t>
        </is>
      </c>
      <c r="D111" s="58" t="inlineStr">
        <is>
          <t>AM19-1202</t>
        </is>
      </c>
      <c r="E111" s="58" t="n"/>
      <c r="F111" s="78" t="n">
        <v>4</v>
      </c>
      <c r="G111" s="80" t="n">
        <v>6580</v>
      </c>
      <c r="H111" s="81" t="n">
        <v>0</v>
      </c>
      <c r="I111" s="82" t="n"/>
      <c r="J111" s="92" t="n">
        <v>26320</v>
      </c>
    </row>
    <row r="112" ht="16" customHeight="1">
      <c r="A112" s="90" t="n">
        <v>3</v>
      </c>
      <c r="B112" s="57" t="inlineStr">
        <is>
          <t>Ormat</t>
        </is>
      </c>
      <c r="C112" s="71" t="inlineStr">
        <is>
          <t>955.071.676.1</t>
        </is>
      </c>
      <c r="D112" s="72" t="inlineStr">
        <is>
          <t>AJ20-0102</t>
        </is>
      </c>
      <c r="E112" s="73" t="n"/>
      <c r="F112" s="72" t="n">
        <v>8</v>
      </c>
      <c r="G112" s="74" t="n">
        <v>5755</v>
      </c>
      <c r="H112" s="75" t="n">
        <v>0.1</v>
      </c>
      <c r="I112" s="76" t="n"/>
      <c r="J112" s="91" t="n">
        <v>41436</v>
      </c>
    </row>
    <row r="113" ht="16" customHeight="1">
      <c r="A113" s="90" t="n">
        <v>4</v>
      </c>
      <c r="B113" s="58" t="inlineStr">
        <is>
          <t>Ormat</t>
        </is>
      </c>
      <c r="C113" s="77" t="inlineStr">
        <is>
          <t>955.072.575.1</t>
        </is>
      </c>
      <c r="D113" s="78" t="inlineStr">
        <is>
          <t>AJ21-0702</t>
        </is>
      </c>
      <c r="E113" s="79" t="inlineStr">
        <is>
          <t>V</t>
        </is>
      </c>
      <c r="F113" s="78" t="n">
        <v>10</v>
      </c>
      <c r="G113" s="80" t="n">
        <v>3614</v>
      </c>
      <c r="H113" s="81" t="n">
        <v>0</v>
      </c>
      <c r="I113" s="82" t="n"/>
      <c r="J113" s="92" t="n">
        <v>36140</v>
      </c>
    </row>
    <row r="114" ht="16" customHeight="1">
      <c r="A114" s="90" t="n">
        <v>5</v>
      </c>
      <c r="B114" s="57" t="inlineStr">
        <is>
          <t>Ormat</t>
        </is>
      </c>
      <c r="C114" s="71" t="inlineStr">
        <is>
          <t>955.070.092.1</t>
        </is>
      </c>
      <c r="D114" s="72" t="inlineStr">
        <is>
          <t>AJ21-1101</t>
        </is>
      </c>
      <c r="E114" s="73" t="inlineStr">
        <is>
          <t>V</t>
        </is>
      </c>
      <c r="F114" s="72" t="n">
        <v>4</v>
      </c>
      <c r="G114" s="74" t="n">
        <v>5551</v>
      </c>
      <c r="H114" s="75" t="n">
        <v>0</v>
      </c>
      <c r="I114" s="76" t="n"/>
      <c r="J114" s="91" t="n">
        <v>22204</v>
      </c>
    </row>
    <row r="115" ht="16" customHeight="1">
      <c r="A115" s="90" t="n">
        <v>6</v>
      </c>
      <c r="B115" s="58" t="inlineStr">
        <is>
          <t>Ormat</t>
        </is>
      </c>
      <c r="C115" s="77" t="inlineStr">
        <is>
          <t>955.070.093.1</t>
        </is>
      </c>
      <c r="D115" s="78" t="inlineStr">
        <is>
          <t>AJ20-1201</t>
        </is>
      </c>
      <c r="E115" s="79" t="inlineStr">
        <is>
          <t>V</t>
        </is>
      </c>
      <c r="F115" s="78" t="n">
        <v>1</v>
      </c>
      <c r="G115" s="80" t="n">
        <v>3065</v>
      </c>
      <c r="H115" s="81" t="n">
        <v>0</v>
      </c>
      <c r="I115" s="82" t="n"/>
      <c r="J115" s="92" t="n">
        <v>3065</v>
      </c>
    </row>
    <row r="116" ht="16" customHeight="1">
      <c r="A116" s="90" t="n">
        <v>8</v>
      </c>
      <c r="B116" s="57" t="inlineStr">
        <is>
          <t>ONI</t>
        </is>
      </c>
      <c r="C116" s="71" t="inlineStr">
        <is>
          <t>955.073.861.1</t>
        </is>
      </c>
      <c r="D116" s="72" t="inlineStr">
        <is>
          <t>AJ22-0201</t>
        </is>
      </c>
      <c r="E116" s="73" t="inlineStr">
        <is>
          <t>V</t>
        </is>
      </c>
      <c r="F116" s="72" t="n">
        <v>7</v>
      </c>
      <c r="G116" s="74" t="n">
        <v>551</v>
      </c>
      <c r="H116" s="75" t="n">
        <v>0</v>
      </c>
      <c r="I116" s="76" t="n"/>
      <c r="J116" s="91" t="n">
        <v>3857</v>
      </c>
    </row>
    <row r="117" ht="16" customHeight="1">
      <c r="A117" s="90" t="n">
        <v>11</v>
      </c>
      <c r="B117" s="58" t="inlineStr">
        <is>
          <t>Ormat</t>
        </is>
      </c>
      <c r="C117" s="77" t="inlineStr">
        <is>
          <t>955.070.741.1</t>
        </is>
      </c>
      <c r="D117" s="78" t="inlineStr">
        <is>
          <t>AJ19-1201</t>
        </is>
      </c>
      <c r="E117" s="79" t="inlineStr">
        <is>
          <t>V</t>
        </is>
      </c>
      <c r="F117" s="78" t="n">
        <v>1</v>
      </c>
      <c r="G117" s="80" t="n">
        <v>222</v>
      </c>
      <c r="H117" s="81" t="n">
        <v>0</v>
      </c>
      <c r="I117" s="82" t="n"/>
      <c r="J117" s="92" t="n">
        <v>222</v>
      </c>
    </row>
    <row r="118" ht="16" customHeight="1">
      <c r="A118" s="90" t="n">
        <v>12</v>
      </c>
      <c r="B118" s="57" t="inlineStr">
        <is>
          <t>Ormat</t>
        </is>
      </c>
      <c r="C118" s="71" t="inlineStr">
        <is>
          <t>955.070.841.1</t>
        </is>
      </c>
      <c r="D118" s="72" t="inlineStr">
        <is>
          <t>AJ20-0301</t>
        </is>
      </c>
      <c r="E118" s="73" t="inlineStr">
        <is>
          <t>V</t>
        </is>
      </c>
      <c r="F118" s="72" t="n">
        <v>10</v>
      </c>
      <c r="G118" s="74" t="n">
        <v>170</v>
      </c>
      <c r="H118" s="75" t="n">
        <v>0</v>
      </c>
      <c r="I118" s="76" t="n"/>
      <c r="J118" s="91" t="n">
        <v>1700</v>
      </c>
    </row>
    <row r="119" ht="16" customHeight="1">
      <c r="A119" s="90" t="n">
        <v>13</v>
      </c>
      <c r="B119" s="58" t="inlineStr">
        <is>
          <t>Ormat</t>
        </is>
      </c>
      <c r="C119" s="77" t="inlineStr">
        <is>
          <t>955.071.365.1</t>
        </is>
      </c>
      <c r="D119" s="78" t="inlineStr">
        <is>
          <t>AJ20-0903</t>
        </is>
      </c>
      <c r="E119" s="79" t="n"/>
      <c r="F119" s="78" t="n">
        <v>5</v>
      </c>
      <c r="G119" s="80" t="n">
        <v>153</v>
      </c>
      <c r="H119" s="81" t="n">
        <v>0</v>
      </c>
      <c r="I119" s="82" t="n"/>
      <c r="J119" s="92" t="n">
        <v>765</v>
      </c>
    </row>
    <row r="120" ht="16" customHeight="1">
      <c r="A120" s="90" t="n">
        <v>14</v>
      </c>
      <c r="B120" s="57" t="inlineStr">
        <is>
          <t>Ormat</t>
        </is>
      </c>
      <c r="C120" s="71" t="inlineStr">
        <is>
          <t>955.070.840.1</t>
        </is>
      </c>
      <c r="D120" s="72" t="inlineStr">
        <is>
          <t>AJ22-0308</t>
        </is>
      </c>
      <c r="E120" s="73" t="inlineStr">
        <is>
          <t>V</t>
        </is>
      </c>
      <c r="F120" s="72" t="n">
        <v>4</v>
      </c>
      <c r="G120" s="74" t="n">
        <v>223</v>
      </c>
      <c r="H120" s="75" t="n">
        <v>0</v>
      </c>
      <c r="I120" s="76" t="n"/>
      <c r="J120" s="91" t="n">
        <v>892</v>
      </c>
    </row>
    <row r="121" ht="16" customHeight="1">
      <c r="A121" s="90" t="n">
        <v>15</v>
      </c>
      <c r="B121" s="58" t="inlineStr">
        <is>
          <t>Ormat</t>
        </is>
      </c>
      <c r="C121" s="77" t="inlineStr">
        <is>
          <t>955.071.839.1</t>
        </is>
      </c>
      <c r="D121" s="78" t="inlineStr">
        <is>
          <t>AJ19-1201</t>
        </is>
      </c>
      <c r="E121" s="79" t="inlineStr">
        <is>
          <t>V</t>
        </is>
      </c>
      <c r="F121" s="78" t="n">
        <v>3</v>
      </c>
      <c r="G121" s="80" t="n">
        <v>144</v>
      </c>
      <c r="H121" s="81" t="n">
        <v>0</v>
      </c>
      <c r="I121" s="82" t="n"/>
      <c r="J121" s="92" t="n">
        <v>431</v>
      </c>
    </row>
    <row r="122" ht="16" customHeight="1">
      <c r="A122" s="90" t="n">
        <v>16</v>
      </c>
      <c r="B122" s="57" t="inlineStr">
        <is>
          <t>Ormaturk</t>
        </is>
      </c>
      <c r="C122" s="71" t="inlineStr">
        <is>
          <t>955.070.839.1</t>
        </is>
      </c>
      <c r="D122" s="72" t="inlineStr">
        <is>
          <t>AJ19-1206</t>
        </is>
      </c>
      <c r="E122" s="73" t="n"/>
      <c r="F122" s="72" t="n">
        <v>4</v>
      </c>
      <c r="G122" s="74" t="n">
        <v>119</v>
      </c>
      <c r="H122" s="75" t="n">
        <v>0</v>
      </c>
      <c r="I122" s="76" t="n"/>
      <c r="J122" s="91" t="n">
        <v>476</v>
      </c>
    </row>
    <row r="123" ht="16" customHeight="1">
      <c r="A123" s="90" t="n">
        <v>18</v>
      </c>
      <c r="B123" s="58" t="inlineStr">
        <is>
          <t>Supergas</t>
        </is>
      </c>
      <c r="C123" s="77" t="n">
        <v>110068</v>
      </c>
      <c r="D123" s="78" t="inlineStr">
        <is>
          <t>AJ22-0103</t>
        </is>
      </c>
      <c r="E123" s="79" t="inlineStr">
        <is>
          <t>V</t>
        </is>
      </c>
      <c r="F123" s="78" t="n">
        <v>20</v>
      </c>
      <c r="G123" s="80" t="n">
        <v>110</v>
      </c>
      <c r="H123" s="81" t="n">
        <v>0</v>
      </c>
      <c r="I123" s="82" t="n"/>
      <c r="J123" s="92" t="n">
        <v>2200</v>
      </c>
    </row>
    <row r="124" ht="16" customHeight="1">
      <c r="A124" s="90" t="n">
        <v>19</v>
      </c>
      <c r="B124" s="57" t="inlineStr">
        <is>
          <t>Ormat</t>
        </is>
      </c>
      <c r="C124" s="71" t="inlineStr">
        <is>
          <t>955.071.924.1</t>
        </is>
      </c>
      <c r="D124" s="72" t="inlineStr">
        <is>
          <t>AJ20-1202</t>
        </is>
      </c>
      <c r="E124" s="73" t="inlineStr">
        <is>
          <t>V</t>
        </is>
      </c>
      <c r="F124" s="72" t="n">
        <v>1</v>
      </c>
      <c r="G124" s="74" t="n">
        <v>835</v>
      </c>
      <c r="H124" s="75" t="n">
        <v>0</v>
      </c>
      <c r="I124" s="76" t="n"/>
      <c r="J124" s="91" t="n">
        <v>835</v>
      </c>
    </row>
    <row r="125" ht="16" customHeight="1">
      <c r="A125" s="90" t="n">
        <v>22</v>
      </c>
      <c r="B125" s="58" t="inlineStr">
        <is>
          <t>Ormat</t>
        </is>
      </c>
      <c r="C125" s="77" t="inlineStr">
        <is>
          <t>955.071.277.1</t>
        </is>
      </c>
      <c r="D125" s="78" t="inlineStr">
        <is>
          <t>AJ20-1001</t>
        </is>
      </c>
      <c r="E125" s="79" t="inlineStr">
        <is>
          <t>V</t>
        </is>
      </c>
      <c r="F125" s="78" t="n">
        <v>1</v>
      </c>
      <c r="G125" s="80" t="n">
        <v>207</v>
      </c>
      <c r="H125" s="81" t="n">
        <v>0</v>
      </c>
      <c r="I125" s="82" t="n"/>
      <c r="J125" s="92" t="n">
        <v>207</v>
      </c>
    </row>
    <row r="126" ht="16" customHeight="1">
      <c r="A126" s="90" t="n">
        <v>26</v>
      </c>
      <c r="B126" s="57" t="inlineStr">
        <is>
          <t>Ormat</t>
        </is>
      </c>
      <c r="C126" s="71" t="inlineStr">
        <is>
          <t>955.070.409.1</t>
        </is>
      </c>
      <c r="D126" s="72" t="inlineStr">
        <is>
          <t>AJ22-0701</t>
        </is>
      </c>
      <c r="E126" s="73" t="inlineStr">
        <is>
          <t>V</t>
        </is>
      </c>
      <c r="F126" s="72" t="n">
        <v>1</v>
      </c>
      <c r="G126" s="74" t="n">
        <v>1850</v>
      </c>
      <c r="H126" s="75" t="n">
        <v>0</v>
      </c>
      <c r="I126" s="76" t="n"/>
      <c r="J126" s="91" t="n">
        <v>1850</v>
      </c>
    </row>
    <row r="127" ht="16" customHeight="1">
      <c r="A127" s="90" t="n">
        <v>42</v>
      </c>
      <c r="B127" s="58" t="inlineStr">
        <is>
          <t>Raphael</t>
        </is>
      </c>
      <c r="C127" s="77" t="inlineStr">
        <is>
          <t>MTZ9206NI−130</t>
        </is>
      </c>
      <c r="D127" s="58" t="inlineStr">
        <is>
          <t>AM20-0601</t>
        </is>
      </c>
      <c r="E127" s="58" t="n"/>
      <c r="F127" s="78" t="n">
        <v>13</v>
      </c>
      <c r="G127" s="80" t="n">
        <v>6820</v>
      </c>
      <c r="H127" s="81" t="n">
        <v>0</v>
      </c>
      <c r="I127" s="82" t="n"/>
      <c r="J127" s="92" t="n">
        <v>88660</v>
      </c>
    </row>
    <row r="128" ht="16" customHeight="1">
      <c r="A128" s="90" t="n">
        <v>3</v>
      </c>
      <c r="B128" s="57" t="inlineStr">
        <is>
          <t>Ormat</t>
        </is>
      </c>
      <c r="C128" s="71" t="inlineStr">
        <is>
          <t>955.071.676.1</t>
        </is>
      </c>
      <c r="D128" s="72" t="inlineStr">
        <is>
          <t>AJ20-0602</t>
        </is>
      </c>
      <c r="E128" s="73" t="inlineStr">
        <is>
          <t>V</t>
        </is>
      </c>
      <c r="F128" s="72" t="n">
        <v>1</v>
      </c>
      <c r="G128" s="74" t="n">
        <v>5755</v>
      </c>
      <c r="H128" s="75" t="n">
        <v>0</v>
      </c>
      <c r="I128" s="76" t="n"/>
      <c r="J128" s="91" t="n">
        <v>5755</v>
      </c>
    </row>
    <row r="129" ht="16" customHeight="1">
      <c r="A129" s="90" t="n">
        <v>4</v>
      </c>
      <c r="B129" s="58" t="inlineStr">
        <is>
          <t>Ormat</t>
        </is>
      </c>
      <c r="C129" s="77" t="inlineStr">
        <is>
          <t>955.072.575.1</t>
        </is>
      </c>
      <c r="D129" s="78" t="inlineStr">
        <is>
          <t>AJ21-1101</t>
        </is>
      </c>
      <c r="E129" s="79" t="inlineStr">
        <is>
          <t>V</t>
        </is>
      </c>
      <c r="F129" s="78" t="n">
        <v>4</v>
      </c>
      <c r="G129" s="80" t="n">
        <v>3614</v>
      </c>
      <c r="H129" s="81" t="n">
        <v>0</v>
      </c>
      <c r="I129" s="82" t="n"/>
      <c r="J129" s="92" t="n">
        <v>14456</v>
      </c>
    </row>
    <row r="130" ht="16" customHeight="1">
      <c r="A130" s="90" t="n">
        <v>5</v>
      </c>
      <c r="B130" s="57" t="inlineStr">
        <is>
          <t>Ormat</t>
        </is>
      </c>
      <c r="C130" s="71" t="inlineStr">
        <is>
          <t>955.070.092.1</t>
        </is>
      </c>
      <c r="D130" s="72" t="inlineStr">
        <is>
          <t>AJ22-0701</t>
        </is>
      </c>
      <c r="E130" s="73" t="inlineStr">
        <is>
          <t>V</t>
        </is>
      </c>
      <c r="F130" s="72" t="n">
        <v>1</v>
      </c>
      <c r="G130" s="74" t="n">
        <v>6051</v>
      </c>
      <c r="H130" s="75" t="n">
        <v>0</v>
      </c>
      <c r="I130" s="76" t="n"/>
      <c r="J130" s="91" t="n">
        <v>6051</v>
      </c>
    </row>
    <row r="131" ht="16" customHeight="1">
      <c r="A131" s="90" t="n">
        <v>6</v>
      </c>
      <c r="B131" s="58" t="inlineStr">
        <is>
          <t>Ormat</t>
        </is>
      </c>
      <c r="C131" s="77" t="inlineStr">
        <is>
          <t>955.070.093.1</t>
        </is>
      </c>
      <c r="D131" s="78" t="inlineStr">
        <is>
          <t>AJ21-0702</t>
        </is>
      </c>
      <c r="E131" s="79" t="inlineStr">
        <is>
          <t>V</t>
        </is>
      </c>
      <c r="F131" s="78" t="n">
        <v>3</v>
      </c>
      <c r="G131" s="80" t="n">
        <v>3219</v>
      </c>
      <c r="H131" s="81" t="n">
        <v>0</v>
      </c>
      <c r="I131" s="82" t="n"/>
      <c r="J131" s="92" t="n">
        <v>9657</v>
      </c>
    </row>
    <row r="132" ht="16" customHeight="1">
      <c r="A132" s="90" t="n">
        <v>8</v>
      </c>
      <c r="B132" s="57" t="inlineStr">
        <is>
          <t>Supergas</t>
        </is>
      </c>
      <c r="C132" s="87" t="n">
        <v>110116</v>
      </c>
      <c r="D132" s="72" t="inlineStr">
        <is>
          <t>AJ22-0401</t>
        </is>
      </c>
      <c r="E132" s="73" t="inlineStr">
        <is>
          <t>V</t>
        </is>
      </c>
      <c r="F132" s="72" t="n">
        <v>10</v>
      </c>
      <c r="G132" s="74" t="n">
        <v>251</v>
      </c>
      <c r="H132" s="75" t="n">
        <v>0</v>
      </c>
      <c r="I132" s="76" t="n"/>
      <c r="J132" s="91" t="n">
        <v>2510</v>
      </c>
    </row>
    <row r="133" ht="16" customHeight="1">
      <c r="A133" s="90" t="n">
        <v>11</v>
      </c>
      <c r="B133" s="58" t="inlineStr">
        <is>
          <t>Ormat</t>
        </is>
      </c>
      <c r="C133" s="77" t="inlineStr">
        <is>
          <t>955.070.741.1</t>
        </is>
      </c>
      <c r="D133" s="78" t="inlineStr">
        <is>
          <t>AJ20-0205</t>
        </is>
      </c>
      <c r="E133" s="79" t="inlineStr">
        <is>
          <t>V</t>
        </is>
      </c>
      <c r="F133" s="78" t="n">
        <v>1</v>
      </c>
      <c r="G133" s="80" t="n">
        <v>222</v>
      </c>
      <c r="H133" s="81" t="n">
        <v>0</v>
      </c>
      <c r="I133" s="82" t="n"/>
      <c r="J133" s="92" t="n">
        <v>222</v>
      </c>
    </row>
    <row r="134" ht="16" customHeight="1">
      <c r="A134" s="90" t="n">
        <v>12</v>
      </c>
      <c r="B134" s="57" t="inlineStr">
        <is>
          <t>Ormat</t>
        </is>
      </c>
      <c r="C134" s="71" t="inlineStr">
        <is>
          <t>955.070.841.1</t>
        </is>
      </c>
      <c r="D134" s="72" t="inlineStr">
        <is>
          <t>AJ21-0102</t>
        </is>
      </c>
      <c r="E134" s="73" t="inlineStr">
        <is>
          <t>V</t>
        </is>
      </c>
      <c r="F134" s="72" t="n">
        <v>1</v>
      </c>
      <c r="G134" s="74" t="n">
        <v>135</v>
      </c>
      <c r="H134" s="75" t="n">
        <v>0</v>
      </c>
      <c r="I134" s="76" t="n"/>
      <c r="J134" s="91" t="n">
        <v>135</v>
      </c>
    </row>
    <row r="135" ht="16" customHeight="1">
      <c r="A135" s="90" t="n">
        <v>13</v>
      </c>
      <c r="B135" s="58" t="inlineStr">
        <is>
          <t>Ormat</t>
        </is>
      </c>
      <c r="C135" s="77" t="inlineStr">
        <is>
          <t>955.074.758.1</t>
        </is>
      </c>
      <c r="D135" s="78" t="inlineStr">
        <is>
          <t>AJ21-0403</t>
        </is>
      </c>
      <c r="E135" s="79" t="inlineStr">
        <is>
          <t>V</t>
        </is>
      </c>
      <c r="F135" s="78" t="n">
        <v>2</v>
      </c>
      <c r="G135" s="80" t="n">
        <v>194</v>
      </c>
      <c r="H135" s="81" t="n">
        <v>0</v>
      </c>
      <c r="I135" s="82" t="n"/>
      <c r="J135" s="92" t="n">
        <v>388</v>
      </c>
    </row>
    <row r="136" ht="16" customHeight="1">
      <c r="A136" s="90" t="n">
        <v>14</v>
      </c>
      <c r="B136" s="57" t="inlineStr">
        <is>
          <t>Ormat</t>
        </is>
      </c>
      <c r="C136" s="71" t="inlineStr">
        <is>
          <t>955.070.840.1</t>
        </is>
      </c>
      <c r="D136" s="71" t="inlineStr">
        <is>
          <t>AJ22-0402</t>
        </is>
      </c>
      <c r="E136" s="73" t="inlineStr">
        <is>
          <t>V</t>
        </is>
      </c>
      <c r="F136" s="72" t="n">
        <v>1</v>
      </c>
      <c r="G136" s="74" t="n">
        <v>223</v>
      </c>
      <c r="H136" s="75" t="n">
        <v>0</v>
      </c>
      <c r="I136" s="76" t="n"/>
      <c r="J136" s="91" t="n">
        <v>223</v>
      </c>
    </row>
    <row r="137" ht="16" customHeight="1">
      <c r="A137" s="90" t="n">
        <v>15</v>
      </c>
      <c r="B137" s="58" t="inlineStr">
        <is>
          <t>Ormat</t>
        </is>
      </c>
      <c r="C137" s="77" t="inlineStr">
        <is>
          <t>955.071.839.1</t>
        </is>
      </c>
      <c r="D137" s="78" t="inlineStr">
        <is>
          <t>AJ19-1205</t>
        </is>
      </c>
      <c r="E137" s="79" t="inlineStr">
        <is>
          <t>V</t>
        </is>
      </c>
      <c r="F137" s="78" t="n">
        <v>3</v>
      </c>
      <c r="G137" s="80" t="n">
        <v>144</v>
      </c>
      <c r="H137" s="81" t="n">
        <v>0</v>
      </c>
      <c r="I137" s="82" t="n"/>
      <c r="J137" s="92" t="n">
        <v>431</v>
      </c>
    </row>
    <row r="138" ht="16" customHeight="1">
      <c r="A138" s="90" t="n">
        <v>16</v>
      </c>
      <c r="B138" s="57" t="inlineStr">
        <is>
          <t>Supergas</t>
        </is>
      </c>
      <c r="C138" s="71" t="n">
        <v>110111</v>
      </c>
      <c r="D138" s="72" t="inlineStr">
        <is>
          <t>AJ20-0101</t>
        </is>
      </c>
      <c r="E138" s="73" t="inlineStr">
        <is>
          <t>V</t>
        </is>
      </c>
      <c r="F138" s="72" t="n">
        <v>20</v>
      </c>
      <c r="G138" s="74" t="n">
        <v>78</v>
      </c>
      <c r="H138" s="75" t="n">
        <v>0</v>
      </c>
      <c r="I138" s="76" t="n"/>
      <c r="J138" s="91" t="n">
        <v>1560</v>
      </c>
    </row>
    <row r="139" ht="16" customHeight="1">
      <c r="A139" s="90" t="n">
        <v>18</v>
      </c>
      <c r="B139" s="58" t="inlineStr">
        <is>
          <t>Supergas</t>
        </is>
      </c>
      <c r="C139" s="77" t="n">
        <v>110068</v>
      </c>
      <c r="D139" s="78" t="inlineStr">
        <is>
          <t>AJ22-0304</t>
        </is>
      </c>
      <c r="E139" s="79" t="inlineStr">
        <is>
          <t>V</t>
        </is>
      </c>
      <c r="F139" s="78" t="n">
        <v>20</v>
      </c>
      <c r="G139" s="80" t="n">
        <v>110</v>
      </c>
      <c r="H139" s="81" t="n">
        <v>0</v>
      </c>
      <c r="I139" s="82" t="n"/>
      <c r="J139" s="92" t="n">
        <v>2200</v>
      </c>
    </row>
    <row r="140" ht="16" customHeight="1">
      <c r="A140" s="90" t="n">
        <v>22</v>
      </c>
      <c r="B140" s="57" t="inlineStr">
        <is>
          <t>Ormat</t>
        </is>
      </c>
      <c r="C140" s="71" t="inlineStr">
        <is>
          <t>955.071.277.1</t>
        </is>
      </c>
      <c r="D140" s="72" t="inlineStr">
        <is>
          <t>AJ21-0601</t>
        </is>
      </c>
      <c r="E140" s="73" t="inlineStr">
        <is>
          <t>V</t>
        </is>
      </c>
      <c r="F140" s="72" t="n">
        <v>1</v>
      </c>
      <c r="G140" s="74" t="n">
        <v>350</v>
      </c>
      <c r="H140" s="75" t="n">
        <v>0</v>
      </c>
      <c r="I140" s="76" t="n"/>
      <c r="J140" s="91" t="n">
        <v>350</v>
      </c>
    </row>
    <row r="141" ht="16" customHeight="1">
      <c r="A141" s="90" t="n">
        <v>42</v>
      </c>
      <c r="B141" s="58" t="inlineStr">
        <is>
          <t>Raphael</t>
        </is>
      </c>
      <c r="C141" s="77" t="inlineStr">
        <is>
          <t>MTZ9206NI−130</t>
        </is>
      </c>
      <c r="D141" s="58" t="inlineStr">
        <is>
          <t>AM20-0706</t>
        </is>
      </c>
      <c r="E141" s="58" t="n"/>
      <c r="F141" s="78" t="n">
        <v>5</v>
      </c>
      <c r="G141" s="80" t="n">
        <v>6820</v>
      </c>
      <c r="H141" s="81" t="n">
        <v>0</v>
      </c>
      <c r="I141" s="82" t="n"/>
      <c r="J141" s="92" t="n">
        <v>34100</v>
      </c>
    </row>
    <row r="142" ht="16" customHeight="1">
      <c r="A142" s="90" t="n">
        <v>3</v>
      </c>
      <c r="B142" s="57" t="inlineStr">
        <is>
          <t>Ormat</t>
        </is>
      </c>
      <c r="C142" s="71" t="inlineStr">
        <is>
          <t>955.071.676.1</t>
        </is>
      </c>
      <c r="D142" s="72" t="inlineStr">
        <is>
          <t>AJ20-1001</t>
        </is>
      </c>
      <c r="E142" s="73" t="n"/>
      <c r="F142" s="72" t="n">
        <v>2</v>
      </c>
      <c r="G142" s="74" t="n">
        <v>5755</v>
      </c>
      <c r="H142" s="75" t="n">
        <v>0</v>
      </c>
      <c r="I142" s="76" t="n"/>
      <c r="J142" s="91" t="n">
        <v>11510</v>
      </c>
    </row>
    <row r="143" ht="16" customHeight="1">
      <c r="A143" s="90" t="n">
        <v>4</v>
      </c>
      <c r="B143" s="58" t="inlineStr">
        <is>
          <t>Ormat</t>
        </is>
      </c>
      <c r="C143" s="77" t="inlineStr">
        <is>
          <t>955.072.575.1</t>
        </is>
      </c>
      <c r="D143" s="78" t="inlineStr">
        <is>
          <t>AJ22-0804</t>
        </is>
      </c>
      <c r="E143" s="79" t="inlineStr">
        <is>
          <t>V</t>
        </is>
      </c>
      <c r="F143" s="78" t="n">
        <v>2</v>
      </c>
      <c r="G143" s="80" t="n">
        <v>3975</v>
      </c>
      <c r="H143" s="81" t="n">
        <v>0</v>
      </c>
      <c r="I143" s="82" t="n"/>
      <c r="J143" s="92" t="n">
        <v>7950</v>
      </c>
    </row>
    <row r="144" ht="16" customHeight="1">
      <c r="A144" s="90" t="n">
        <v>5</v>
      </c>
      <c r="B144" s="57" t="inlineStr">
        <is>
          <t>Ormat</t>
        </is>
      </c>
      <c r="C144" s="71" t="inlineStr">
        <is>
          <t>955.070.092.1</t>
        </is>
      </c>
      <c r="D144" s="72" t="inlineStr">
        <is>
          <t>AJ22-0702</t>
        </is>
      </c>
      <c r="E144" s="73" t="inlineStr">
        <is>
          <t>V</t>
        </is>
      </c>
      <c r="F144" s="72" t="n">
        <v>1</v>
      </c>
      <c r="G144" s="74" t="n">
        <v>6051</v>
      </c>
      <c r="H144" s="75" t="n">
        <v>0</v>
      </c>
      <c r="I144" s="76" t="n"/>
      <c r="J144" s="91" t="n">
        <v>6051</v>
      </c>
    </row>
    <row r="145" ht="16" customHeight="1">
      <c r="A145" s="90" t="n">
        <v>6</v>
      </c>
      <c r="B145" s="58" t="inlineStr">
        <is>
          <t>Ormat</t>
        </is>
      </c>
      <c r="C145" s="77" t="inlineStr">
        <is>
          <t>955.070.093.1</t>
        </is>
      </c>
      <c r="D145" s="78" t="inlineStr">
        <is>
          <t>AJ21-0702</t>
        </is>
      </c>
      <c r="E145" s="79" t="inlineStr">
        <is>
          <t>V</t>
        </is>
      </c>
      <c r="F145" s="78" t="n">
        <v>7</v>
      </c>
      <c r="G145" s="80" t="n">
        <v>3219</v>
      </c>
      <c r="H145" s="81" t="n">
        <v>0</v>
      </c>
      <c r="I145" s="82" t="n"/>
      <c r="J145" s="92" t="n">
        <v>22533</v>
      </c>
    </row>
    <row r="146" ht="16" customHeight="1">
      <c r="A146" s="90" t="n">
        <v>8</v>
      </c>
      <c r="B146" s="57" t="inlineStr">
        <is>
          <t>Supergas</t>
        </is>
      </c>
      <c r="C146" s="71" t="n">
        <v>110116</v>
      </c>
      <c r="D146" s="72" t="inlineStr">
        <is>
          <t>AJ22-0603</t>
        </is>
      </c>
      <c r="E146" s="73" t="inlineStr">
        <is>
          <t>V</t>
        </is>
      </c>
      <c r="F146" s="72" t="n">
        <v>5</v>
      </c>
      <c r="G146" s="74" t="n">
        <v>251</v>
      </c>
      <c r="H146" s="75" t="n">
        <v>0</v>
      </c>
      <c r="I146" s="76" t="n"/>
      <c r="J146" s="91" t="n">
        <v>1255</v>
      </c>
    </row>
    <row r="147" ht="16" customHeight="1">
      <c r="A147" s="90" t="n">
        <v>11</v>
      </c>
      <c r="B147" s="58" t="inlineStr">
        <is>
          <t>Ormat</t>
        </is>
      </c>
      <c r="C147" s="77" t="inlineStr">
        <is>
          <t>955.070.741.1</t>
        </is>
      </c>
      <c r="D147" s="78" t="inlineStr">
        <is>
          <t>AJ20-0206</t>
        </is>
      </c>
      <c r="E147" s="79" t="inlineStr">
        <is>
          <t>V</t>
        </is>
      </c>
      <c r="F147" s="78" t="n">
        <v>10</v>
      </c>
      <c r="G147" s="80" t="n">
        <v>223</v>
      </c>
      <c r="H147" s="81" t="n">
        <v>0</v>
      </c>
      <c r="I147" s="82" t="n"/>
      <c r="J147" s="92" t="n">
        <v>2233</v>
      </c>
    </row>
    <row r="148" ht="16" customHeight="1">
      <c r="A148" s="90" t="n">
        <v>12</v>
      </c>
      <c r="B148" s="57" t="inlineStr">
        <is>
          <t>Ormat</t>
        </is>
      </c>
      <c r="C148" s="71" t="inlineStr">
        <is>
          <t>955.070.841.1</t>
        </is>
      </c>
      <c r="D148" s="72" t="inlineStr">
        <is>
          <t>AJ21-0103</t>
        </is>
      </c>
      <c r="E148" s="73" t="inlineStr">
        <is>
          <t>V</t>
        </is>
      </c>
      <c r="F148" s="72" t="n">
        <v>3</v>
      </c>
      <c r="G148" s="74" t="n">
        <v>135</v>
      </c>
      <c r="H148" s="75" t="n">
        <v>0</v>
      </c>
      <c r="I148" s="76" t="n"/>
      <c r="J148" s="91" t="n">
        <v>404</v>
      </c>
    </row>
    <row r="149" ht="16" customHeight="1">
      <c r="A149" s="90" t="n">
        <v>13</v>
      </c>
      <c r="B149" s="58" t="inlineStr">
        <is>
          <t>Ormat</t>
        </is>
      </c>
      <c r="C149" s="77" t="inlineStr">
        <is>
          <t>955.074.758.1</t>
        </is>
      </c>
      <c r="D149" s="78" t="inlineStr">
        <is>
          <t>AJ21-0501</t>
        </is>
      </c>
      <c r="E149" s="79" t="inlineStr">
        <is>
          <t>V</t>
        </is>
      </c>
      <c r="F149" s="78" t="n">
        <v>1</v>
      </c>
      <c r="G149" s="80" t="n">
        <v>194</v>
      </c>
      <c r="H149" s="81" t="n">
        <v>0</v>
      </c>
      <c r="I149" s="82" t="n"/>
      <c r="J149" s="92" t="n">
        <v>194</v>
      </c>
    </row>
    <row r="150" ht="16" customHeight="1">
      <c r="A150" s="90" t="n">
        <v>14</v>
      </c>
      <c r="B150" s="57" t="inlineStr">
        <is>
          <t>Ormat</t>
        </is>
      </c>
      <c r="C150" s="71" t="inlineStr">
        <is>
          <t>955.070.840.1</t>
        </is>
      </c>
      <c r="D150" s="72" t="inlineStr">
        <is>
          <t>AJ22-1202</t>
        </is>
      </c>
      <c r="E150" s="73" t="inlineStr">
        <is>
          <t>V</t>
        </is>
      </c>
      <c r="F150" s="72" t="n">
        <v>3</v>
      </c>
      <c r="G150" s="74" t="n">
        <v>223</v>
      </c>
      <c r="H150" s="75" t="n">
        <v>0</v>
      </c>
      <c r="I150" s="76" t="n"/>
      <c r="J150" s="91" t="n">
        <v>669</v>
      </c>
    </row>
    <row r="151" ht="16" customHeight="1">
      <c r="A151" s="90" t="n">
        <v>15</v>
      </c>
      <c r="B151" s="58" t="inlineStr">
        <is>
          <t>Ormat</t>
        </is>
      </c>
      <c r="C151" s="77" t="inlineStr">
        <is>
          <t>955.071.839.1</t>
        </is>
      </c>
      <c r="D151" s="78" t="inlineStr">
        <is>
          <t>AJ20-0206</t>
        </is>
      </c>
      <c r="E151" s="79" t="inlineStr">
        <is>
          <t>V</t>
        </is>
      </c>
      <c r="F151" s="78" t="n">
        <v>38</v>
      </c>
      <c r="G151" s="80" t="n">
        <v>144</v>
      </c>
      <c r="H151" s="81" t="n">
        <v>0</v>
      </c>
      <c r="I151" s="82" t="n"/>
      <c r="J151" s="92" t="n">
        <v>5454</v>
      </c>
    </row>
    <row r="152" ht="16" customHeight="1">
      <c r="A152" s="90" t="n">
        <v>16</v>
      </c>
      <c r="B152" s="57" t="inlineStr">
        <is>
          <t>Ormat</t>
        </is>
      </c>
      <c r="C152" s="71" t="inlineStr">
        <is>
          <t>955.070.839.1</t>
        </is>
      </c>
      <c r="D152" s="72" t="inlineStr">
        <is>
          <t>AJ20-0106</t>
        </is>
      </c>
      <c r="E152" s="73" t="inlineStr">
        <is>
          <t>V</t>
        </is>
      </c>
      <c r="F152" s="72" t="n">
        <v>3</v>
      </c>
      <c r="G152" s="74" t="n">
        <v>100</v>
      </c>
      <c r="H152" s="75" t="n">
        <v>0</v>
      </c>
      <c r="I152" s="76" t="n"/>
      <c r="J152" s="91" t="n">
        <v>300</v>
      </c>
    </row>
    <row r="153" ht="16" customHeight="1">
      <c r="A153" s="90" t="n">
        <v>18</v>
      </c>
      <c r="B153" s="58" t="inlineStr">
        <is>
          <t>Supergas</t>
        </is>
      </c>
      <c r="C153" s="77" t="n">
        <v>110068</v>
      </c>
      <c r="D153" s="78" t="inlineStr">
        <is>
          <t>AJ22-0603</t>
        </is>
      </c>
      <c r="E153" s="79" t="inlineStr">
        <is>
          <t>V</t>
        </is>
      </c>
      <c r="F153" s="78" t="n">
        <v>20</v>
      </c>
      <c r="G153" s="80" t="n">
        <v>110</v>
      </c>
      <c r="H153" s="81" t="n">
        <v>0</v>
      </c>
      <c r="I153" s="82" t="n"/>
      <c r="J153" s="92" t="n">
        <v>2200</v>
      </c>
    </row>
    <row r="154" ht="16" customHeight="1">
      <c r="A154" s="90" t="n">
        <v>22</v>
      </c>
      <c r="B154" s="57" t="inlineStr">
        <is>
          <t>Ormat</t>
        </is>
      </c>
      <c r="C154" s="71" t="inlineStr">
        <is>
          <t>955.071.277.1</t>
        </is>
      </c>
      <c r="D154" s="72" t="inlineStr">
        <is>
          <t>AJ22-0308</t>
        </is>
      </c>
      <c r="E154" s="73" t="inlineStr">
        <is>
          <t>V</t>
        </is>
      </c>
      <c r="F154" s="72" t="n">
        <v>6</v>
      </c>
      <c r="G154" s="74" t="n">
        <v>400</v>
      </c>
      <c r="H154" s="75" t="n">
        <v>0</v>
      </c>
      <c r="I154" s="76" t="n"/>
      <c r="J154" s="91" t="n">
        <v>2400</v>
      </c>
    </row>
    <row r="155" ht="16" customHeight="1">
      <c r="A155" s="90" t="n">
        <v>42</v>
      </c>
      <c r="B155" s="58" t="inlineStr">
        <is>
          <t>Raphael</t>
        </is>
      </c>
      <c r="C155" s="77" t="inlineStr">
        <is>
          <t>MTZ9206NI−130</t>
        </is>
      </c>
      <c r="D155" s="58" t="inlineStr">
        <is>
          <t>AM20-0802</t>
        </is>
      </c>
      <c r="E155" s="58" t="n"/>
      <c r="F155" s="78" t="n">
        <v>1</v>
      </c>
      <c r="G155" s="80" t="n">
        <v>6820</v>
      </c>
      <c r="H155" s="81" t="n">
        <v>0</v>
      </c>
      <c r="I155" s="82" t="n"/>
      <c r="J155" s="92" t="n">
        <v>6820</v>
      </c>
    </row>
    <row r="156" ht="16" customHeight="1">
      <c r="A156" s="90" t="n">
        <v>3</v>
      </c>
      <c r="B156" s="57" t="inlineStr">
        <is>
          <t>Ormat</t>
        </is>
      </c>
      <c r="C156" s="71" t="inlineStr">
        <is>
          <t>955.071.676.1</t>
        </is>
      </c>
      <c r="D156" s="72" t="inlineStr">
        <is>
          <t>AJ20-1201</t>
        </is>
      </c>
      <c r="E156" s="73" t="inlineStr">
        <is>
          <t>V</t>
        </is>
      </c>
      <c r="F156" s="72" t="n">
        <v>1</v>
      </c>
      <c r="G156" s="74" t="n">
        <v>5755</v>
      </c>
      <c r="H156" s="75" t="n">
        <v>0</v>
      </c>
      <c r="I156" s="76" t="n"/>
      <c r="J156" s="91" t="n">
        <v>5755</v>
      </c>
    </row>
    <row r="157" ht="16" customHeight="1">
      <c r="A157" s="90" t="n">
        <v>4</v>
      </c>
      <c r="B157" s="58" t="inlineStr">
        <is>
          <t>Ormat</t>
        </is>
      </c>
      <c r="C157" s="77" t="inlineStr">
        <is>
          <t>955.072.575.1</t>
        </is>
      </c>
      <c r="D157" s="78" t="inlineStr">
        <is>
          <t>AJ22-0902</t>
        </is>
      </c>
      <c r="E157" s="79" t="inlineStr">
        <is>
          <t>V</t>
        </is>
      </c>
      <c r="F157" s="78" t="n">
        <v>10</v>
      </c>
      <c r="G157" s="80" t="n">
        <v>4280</v>
      </c>
      <c r="H157" s="81" t="n">
        <v>0.03</v>
      </c>
      <c r="I157" s="82" t="n"/>
      <c r="J157" s="92" t="n">
        <v>41516</v>
      </c>
    </row>
    <row r="158" ht="16" customHeight="1">
      <c r="A158" s="90" t="n">
        <v>5</v>
      </c>
      <c r="B158" s="57" t="inlineStr">
        <is>
          <t>Ormat</t>
        </is>
      </c>
      <c r="C158" s="71" t="inlineStr">
        <is>
          <t>955.070.092.1</t>
        </is>
      </c>
      <c r="D158" s="72" t="inlineStr">
        <is>
          <t>AJ22-0902</t>
        </is>
      </c>
      <c r="E158" s="73" t="inlineStr">
        <is>
          <t>V</t>
        </is>
      </c>
      <c r="F158" s="72" t="n">
        <v>10</v>
      </c>
      <c r="G158" s="74" t="n">
        <v>6650</v>
      </c>
      <c r="H158" s="75" t="n">
        <v>0.03</v>
      </c>
      <c r="I158" s="76" t="n"/>
      <c r="J158" s="91" t="n">
        <v>64505</v>
      </c>
    </row>
    <row r="159" ht="16" customHeight="1">
      <c r="A159" s="90" t="n">
        <v>6</v>
      </c>
      <c r="B159" s="58" t="inlineStr">
        <is>
          <t>Ormat</t>
        </is>
      </c>
      <c r="C159" s="77" t="inlineStr">
        <is>
          <t>955.070.093.1</t>
        </is>
      </c>
      <c r="D159" s="78" t="inlineStr">
        <is>
          <t>AJ21-1101</t>
        </is>
      </c>
      <c r="E159" s="79" t="inlineStr">
        <is>
          <t>V</t>
        </is>
      </c>
      <c r="F159" s="78" t="n">
        <v>4</v>
      </c>
      <c r="G159" s="80" t="n">
        <v>3219</v>
      </c>
      <c r="H159" s="81" t="n">
        <v>0</v>
      </c>
      <c r="I159" s="82" t="n"/>
      <c r="J159" s="92" t="n">
        <v>12876</v>
      </c>
    </row>
    <row r="160" ht="16" customHeight="1">
      <c r="A160" s="90" t="n">
        <v>8</v>
      </c>
      <c r="B160" s="57" t="inlineStr">
        <is>
          <t>Supergas</t>
        </is>
      </c>
      <c r="C160" s="71" t="n">
        <v>110116</v>
      </c>
      <c r="D160" s="72" t="inlineStr">
        <is>
          <t>AJ22-1102</t>
        </is>
      </c>
      <c r="E160" s="73" t="inlineStr">
        <is>
          <t>V</t>
        </is>
      </c>
      <c r="F160" s="72" t="n">
        <v>10</v>
      </c>
      <c r="G160" s="74" t="n">
        <v>374</v>
      </c>
      <c r="H160" s="75" t="n">
        <v>0</v>
      </c>
      <c r="I160" s="76" t="n"/>
      <c r="J160" s="91" t="n">
        <v>3740</v>
      </c>
    </row>
    <row r="161" ht="16" customHeight="1">
      <c r="A161" s="90" t="n">
        <v>11</v>
      </c>
      <c r="B161" s="58" t="inlineStr">
        <is>
          <t>Ormat</t>
        </is>
      </c>
      <c r="C161" s="77" t="inlineStr">
        <is>
          <t>955.070.741.1</t>
        </is>
      </c>
      <c r="D161" s="78" t="inlineStr">
        <is>
          <t>AJ21-0501</t>
        </is>
      </c>
      <c r="E161" s="79" t="inlineStr">
        <is>
          <t>V</t>
        </is>
      </c>
      <c r="F161" s="78" t="n">
        <v>6</v>
      </c>
      <c r="G161" s="80" t="n">
        <v>232</v>
      </c>
      <c r="H161" s="81" t="n">
        <v>0</v>
      </c>
      <c r="I161" s="82" t="n"/>
      <c r="J161" s="92" t="n">
        <v>1392</v>
      </c>
    </row>
    <row r="162" ht="16" customHeight="1">
      <c r="A162" s="90" t="n">
        <v>12</v>
      </c>
      <c r="B162" s="57" t="inlineStr">
        <is>
          <t>Supergas</t>
        </is>
      </c>
      <c r="C162" s="71" t="n">
        <v>110109</v>
      </c>
      <c r="D162" s="72" t="inlineStr">
        <is>
          <t>AJ20-0802</t>
        </is>
      </c>
      <c r="E162" s="73" t="inlineStr">
        <is>
          <t>V</t>
        </is>
      </c>
      <c r="F162" s="72" t="n">
        <v>30</v>
      </c>
      <c r="G162" s="74" t="n">
        <v>147</v>
      </c>
      <c r="H162" s="75" t="n">
        <v>0</v>
      </c>
      <c r="I162" s="76" t="n"/>
      <c r="J162" s="91" t="n">
        <v>4410</v>
      </c>
    </row>
    <row r="163" ht="16" customHeight="1">
      <c r="A163" s="90" t="n">
        <v>13</v>
      </c>
      <c r="B163" s="58" t="inlineStr">
        <is>
          <t>Amiad</t>
        </is>
      </c>
      <c r="C163" s="77" t="inlineStr">
        <is>
          <t>730104-000685</t>
        </is>
      </c>
      <c r="D163" s="78" t="inlineStr">
        <is>
          <t>AJ22-0503</t>
        </is>
      </c>
      <c r="E163" s="79" t="inlineStr">
        <is>
          <t>V</t>
        </is>
      </c>
      <c r="F163" s="78" t="n">
        <v>2</v>
      </c>
      <c r="G163" s="80" t="n">
        <v>365</v>
      </c>
      <c r="H163" s="81" t="n">
        <v>0</v>
      </c>
      <c r="I163" s="82" t="n"/>
      <c r="J163" s="92" t="n">
        <v>730</v>
      </c>
    </row>
    <row r="164" ht="16" customHeight="1">
      <c r="A164" s="90" t="n">
        <v>14</v>
      </c>
      <c r="B164" s="57" t="inlineStr">
        <is>
          <t>Supergas</t>
        </is>
      </c>
      <c r="C164" s="71" t="n">
        <v>110110</v>
      </c>
      <c r="D164" s="72" t="inlineStr">
        <is>
          <t>AJ23-0101</t>
        </is>
      </c>
      <c r="E164" s="73" t="inlineStr">
        <is>
          <t>V</t>
        </is>
      </c>
      <c r="F164" s="72" t="n">
        <v>30</v>
      </c>
      <c r="G164" s="74" t="n">
        <v>145</v>
      </c>
      <c r="H164" s="75" t="n">
        <v>0</v>
      </c>
      <c r="I164" s="76" t="n"/>
      <c r="J164" s="91" t="n">
        <v>4350</v>
      </c>
    </row>
    <row r="165" ht="16" customHeight="1">
      <c r="A165" s="90" t="n">
        <v>15</v>
      </c>
      <c r="B165" s="58" t="inlineStr">
        <is>
          <t>Ormat</t>
        </is>
      </c>
      <c r="C165" s="62" t="inlineStr">
        <is>
          <t>955.071.839.1</t>
        </is>
      </c>
      <c r="D165" s="77" t="inlineStr">
        <is>
          <t>AJ20-0304</t>
        </is>
      </c>
      <c r="E165" s="79" t="inlineStr">
        <is>
          <t>V</t>
        </is>
      </c>
      <c r="F165" s="78" t="n">
        <v>10</v>
      </c>
      <c r="G165" s="80" t="n">
        <v>144</v>
      </c>
      <c r="H165" s="81" t="n">
        <v>0</v>
      </c>
      <c r="I165" s="82" t="n"/>
      <c r="J165" s="92" t="n">
        <v>1435</v>
      </c>
    </row>
    <row r="166" ht="16" customHeight="1">
      <c r="A166" s="90" t="n">
        <v>16</v>
      </c>
      <c r="B166" s="57" t="inlineStr">
        <is>
          <t>Ormat</t>
        </is>
      </c>
      <c r="C166" s="71" t="inlineStr">
        <is>
          <t>955.070.839.1</t>
        </is>
      </c>
      <c r="D166" s="72" t="inlineStr">
        <is>
          <t>AJ20-0205</t>
        </is>
      </c>
      <c r="E166" s="73" t="inlineStr">
        <is>
          <t>V</t>
        </is>
      </c>
      <c r="F166" s="72" t="n">
        <v>13</v>
      </c>
      <c r="G166" s="74" t="n">
        <v>100</v>
      </c>
      <c r="H166" s="75" t="n">
        <v>0</v>
      </c>
      <c r="I166" s="76" t="n"/>
      <c r="J166" s="91" t="n">
        <v>1300</v>
      </c>
    </row>
    <row r="167" ht="16" customHeight="1">
      <c r="A167" s="90" t="n">
        <v>22</v>
      </c>
      <c r="B167" s="58" t="inlineStr">
        <is>
          <t>Ormat</t>
        </is>
      </c>
      <c r="C167" s="77" t="inlineStr">
        <is>
          <t>955.071.277.1</t>
        </is>
      </c>
      <c r="D167" s="78" t="inlineStr">
        <is>
          <t>AJ22-1202</t>
        </is>
      </c>
      <c r="E167" s="79" t="inlineStr">
        <is>
          <t>V</t>
        </is>
      </c>
      <c r="F167" s="78" t="n">
        <v>1</v>
      </c>
      <c r="G167" s="80" t="n">
        <v>400</v>
      </c>
      <c r="H167" s="81" t="n">
        <v>0</v>
      </c>
      <c r="I167" s="82" t="n"/>
      <c r="J167" s="92" t="n">
        <v>400</v>
      </c>
    </row>
    <row r="168" ht="16" customHeight="1">
      <c r="A168" s="90" t="n">
        <v>42</v>
      </c>
      <c r="B168" s="57" t="inlineStr">
        <is>
          <t>Raphael</t>
        </is>
      </c>
      <c r="C168" s="71" t="inlineStr">
        <is>
          <t>MTZ9206NI−80</t>
        </is>
      </c>
      <c r="D168" s="57" t="inlineStr">
        <is>
          <t>AM20-0906</t>
        </is>
      </c>
      <c r="E168" s="57" t="n"/>
      <c r="F168" s="72" t="n">
        <v>1</v>
      </c>
      <c r="G168" s="74" t="n">
        <v>6820</v>
      </c>
      <c r="H168" s="75" t="n">
        <v>0</v>
      </c>
      <c r="I168" s="76" t="n"/>
      <c r="J168" s="91" t="n">
        <v>6820</v>
      </c>
    </row>
    <row r="169" ht="16" customHeight="1">
      <c r="A169" s="90" t="n">
        <v>3</v>
      </c>
      <c r="B169" s="58" t="inlineStr">
        <is>
          <t>Ormat</t>
        </is>
      </c>
      <c r="C169" s="77" t="inlineStr">
        <is>
          <t>955.071.676.1</t>
        </is>
      </c>
      <c r="D169" s="78" t="inlineStr">
        <is>
          <t>AJ21-0702</t>
        </is>
      </c>
      <c r="E169" s="79" t="inlineStr">
        <is>
          <t>V</t>
        </is>
      </c>
      <c r="F169" s="78" t="n">
        <v>10</v>
      </c>
      <c r="G169" s="80" t="n">
        <v>6043</v>
      </c>
      <c r="H169" s="81" t="n">
        <v>0</v>
      </c>
      <c r="I169" s="82" t="n"/>
      <c r="J169" s="92" t="n">
        <v>60430</v>
      </c>
    </row>
    <row r="170" ht="16" customHeight="1">
      <c r="A170" s="90" t="n">
        <v>6</v>
      </c>
      <c r="B170" s="57" t="inlineStr">
        <is>
          <t>Ormat</t>
        </is>
      </c>
      <c r="C170" s="71" t="inlineStr">
        <is>
          <t>955.070.093.1</t>
        </is>
      </c>
      <c r="D170" s="72" t="inlineStr">
        <is>
          <t>AJ22-0701</t>
        </is>
      </c>
      <c r="E170" s="73" t="inlineStr">
        <is>
          <t>V</t>
        </is>
      </c>
      <c r="F170" s="72" t="n">
        <v>1</v>
      </c>
      <c r="G170" s="74" t="n">
        <v>3541</v>
      </c>
      <c r="H170" s="75" t="n">
        <v>0</v>
      </c>
      <c r="I170" s="76" t="n"/>
      <c r="J170" s="91" t="n">
        <v>3541</v>
      </c>
    </row>
    <row r="171" ht="16" customHeight="1">
      <c r="A171" s="90" t="n">
        <v>11</v>
      </c>
      <c r="B171" s="58" t="inlineStr">
        <is>
          <t>Ormat</t>
        </is>
      </c>
      <c r="C171" s="77" t="inlineStr">
        <is>
          <t>955.070.741.1</t>
        </is>
      </c>
      <c r="D171" s="78" t="inlineStr">
        <is>
          <t>AJ21-0601</t>
        </is>
      </c>
      <c r="E171" s="79" t="inlineStr">
        <is>
          <t>V</t>
        </is>
      </c>
      <c r="F171" s="78" t="n">
        <v>1</v>
      </c>
      <c r="G171" s="80" t="n">
        <v>284</v>
      </c>
      <c r="H171" s="81" t="n">
        <v>0</v>
      </c>
      <c r="I171" s="82" t="n"/>
      <c r="J171" s="92" t="n">
        <v>284</v>
      </c>
    </row>
    <row r="172" ht="16" customHeight="1">
      <c r="A172" s="90" t="n">
        <v>12</v>
      </c>
      <c r="B172" s="57" t="inlineStr">
        <is>
          <t>Ormat</t>
        </is>
      </c>
      <c r="C172" s="71" t="inlineStr">
        <is>
          <t>955.070.841.1</t>
        </is>
      </c>
      <c r="D172" s="72" t="inlineStr">
        <is>
          <t>AJ20-1103</t>
        </is>
      </c>
      <c r="E172" s="73" t="inlineStr">
        <is>
          <t>V</t>
        </is>
      </c>
      <c r="F172" s="72" t="n">
        <v>4</v>
      </c>
      <c r="G172" s="74" t="n">
        <v>135</v>
      </c>
      <c r="H172" s="75" t="n">
        <v>0</v>
      </c>
      <c r="I172" s="76" t="n"/>
      <c r="J172" s="91" t="n">
        <v>539</v>
      </c>
    </row>
    <row r="173" ht="16" customHeight="1">
      <c r="A173" s="90" t="n">
        <v>13</v>
      </c>
      <c r="B173" s="58" t="inlineStr">
        <is>
          <t>Ormat</t>
        </is>
      </c>
      <c r="C173" s="77" t="inlineStr">
        <is>
          <t>955.071.363.1</t>
        </is>
      </c>
      <c r="D173" s="78" t="inlineStr">
        <is>
          <t>AJ22-0707</t>
        </is>
      </c>
      <c r="E173" s="79" t="inlineStr">
        <is>
          <t>V</t>
        </is>
      </c>
      <c r="F173" s="78" t="n">
        <v>2</v>
      </c>
      <c r="G173" s="80" t="n">
        <v>270</v>
      </c>
      <c r="H173" s="81" t="n">
        <v>0</v>
      </c>
      <c r="I173" s="82" t="n"/>
      <c r="J173" s="92" t="n">
        <v>540</v>
      </c>
    </row>
    <row r="174" ht="16" customHeight="1">
      <c r="A174" s="90" t="n">
        <v>14</v>
      </c>
      <c r="B174" s="57" t="inlineStr">
        <is>
          <t>Ormat</t>
        </is>
      </c>
      <c r="C174" s="71" t="inlineStr">
        <is>
          <t>955.070.840.1</t>
        </is>
      </c>
      <c r="D174" s="72" t="inlineStr">
        <is>
          <t>AJ23-0301</t>
        </is>
      </c>
      <c r="E174" s="73" t="inlineStr">
        <is>
          <t>V</t>
        </is>
      </c>
      <c r="F174" s="72" t="n">
        <v>1</v>
      </c>
      <c r="G174" s="74" t="n">
        <v>245</v>
      </c>
      <c r="H174" s="75" t="n">
        <v>0</v>
      </c>
      <c r="I174" s="76" t="n"/>
      <c r="J174" s="91" t="n">
        <v>245</v>
      </c>
    </row>
    <row r="175" ht="16" customHeight="1">
      <c r="A175" s="90" t="n">
        <v>15</v>
      </c>
      <c r="B175" s="58" t="inlineStr">
        <is>
          <t>Ormat</t>
        </is>
      </c>
      <c r="C175" s="77" t="inlineStr">
        <is>
          <t>955.071.839.1</t>
        </is>
      </c>
      <c r="D175" s="78" t="inlineStr">
        <is>
          <t>AJ20-0901</t>
        </is>
      </c>
      <c r="E175" s="79" t="inlineStr">
        <is>
          <t>V</t>
        </is>
      </c>
      <c r="F175" s="78" t="n">
        <v>2</v>
      </c>
      <c r="G175" s="80" t="n">
        <v>153</v>
      </c>
      <c r="H175" s="81" t="n">
        <v>0</v>
      </c>
      <c r="I175" s="82" t="n"/>
      <c r="J175" s="92" t="n">
        <v>306</v>
      </c>
    </row>
    <row r="176" ht="16" customHeight="1">
      <c r="A176" s="90" t="n">
        <v>16</v>
      </c>
      <c r="B176" s="57" t="inlineStr">
        <is>
          <t>Ormat</t>
        </is>
      </c>
      <c r="C176" s="71" t="inlineStr">
        <is>
          <t>955.070.839.1</t>
        </is>
      </c>
      <c r="D176" s="88" t="inlineStr">
        <is>
          <t>AJ20-0402</t>
        </is>
      </c>
      <c r="E176" s="73" t="inlineStr">
        <is>
          <t>V</t>
        </is>
      </c>
      <c r="F176" s="72" t="n">
        <v>4</v>
      </c>
      <c r="G176" s="74" t="n">
        <v>100</v>
      </c>
      <c r="H176" s="75" t="n">
        <v>0</v>
      </c>
      <c r="I176" s="76" t="n"/>
      <c r="J176" s="91" t="n">
        <v>400</v>
      </c>
    </row>
    <row r="177" ht="16" customHeight="1">
      <c r="A177" s="90" t="n">
        <v>42</v>
      </c>
      <c r="B177" s="58" t="inlineStr">
        <is>
          <t>Raphael</t>
        </is>
      </c>
      <c r="C177" s="77" t="inlineStr">
        <is>
          <t>MTZ9206NI−130</t>
        </is>
      </c>
      <c r="D177" s="58" t="inlineStr">
        <is>
          <t>AM20-1106</t>
        </is>
      </c>
      <c r="E177" s="58" t="n"/>
      <c r="F177" s="78" t="n">
        <v>1</v>
      </c>
      <c r="G177" s="80" t="n">
        <v>6820</v>
      </c>
      <c r="H177" s="81" t="n">
        <v>0</v>
      </c>
      <c r="I177" s="82" t="n">
        <v>1500</v>
      </c>
      <c r="J177" s="92" t="n">
        <v>6820</v>
      </c>
    </row>
    <row r="178" ht="16" customHeight="1">
      <c r="A178" s="90" t="n">
        <v>3</v>
      </c>
      <c r="B178" s="57" t="inlineStr">
        <is>
          <t>Ormat</t>
        </is>
      </c>
      <c r="C178" s="71" t="inlineStr">
        <is>
          <t>955.071.676.1</t>
        </is>
      </c>
      <c r="D178" s="72" t="inlineStr">
        <is>
          <t>AJ21-1101</t>
        </is>
      </c>
      <c r="E178" s="73" t="inlineStr">
        <is>
          <t>V</t>
        </is>
      </c>
      <c r="F178" s="72" t="n">
        <v>4</v>
      </c>
      <c r="G178" s="74" t="n">
        <v>6043</v>
      </c>
      <c r="H178" s="75" t="n">
        <v>0</v>
      </c>
      <c r="I178" s="76" t="n"/>
      <c r="J178" s="91" t="n">
        <v>24172</v>
      </c>
    </row>
    <row r="179" ht="16" customHeight="1">
      <c r="A179" s="90" t="n">
        <v>6</v>
      </c>
      <c r="B179" s="58" t="inlineStr">
        <is>
          <t>Ormat</t>
        </is>
      </c>
      <c r="C179" s="77" t="inlineStr">
        <is>
          <t>955.070.093.1</t>
        </is>
      </c>
      <c r="D179" s="78" t="inlineStr">
        <is>
          <t>AJ22-0902</t>
        </is>
      </c>
      <c r="E179" s="79" t="inlineStr">
        <is>
          <t>V</t>
        </is>
      </c>
      <c r="F179" s="78" t="n">
        <v>10</v>
      </c>
      <c r="G179" s="80" t="n">
        <v>4550</v>
      </c>
      <c r="H179" s="81" t="n">
        <v>0.03</v>
      </c>
      <c r="I179" s="82" t="n"/>
      <c r="J179" s="92" t="n">
        <v>44135</v>
      </c>
    </row>
    <row r="180" ht="16" customHeight="1">
      <c r="A180" s="90" t="n">
        <v>11</v>
      </c>
      <c r="B180" s="57" t="inlineStr">
        <is>
          <t>Ormat</t>
        </is>
      </c>
      <c r="C180" s="71" t="inlineStr">
        <is>
          <t>955.073.215.1</t>
        </is>
      </c>
      <c r="D180" s="72" t="inlineStr">
        <is>
          <t>AJ22-0102</t>
        </is>
      </c>
      <c r="E180" s="73" t="inlineStr">
        <is>
          <t>V</t>
        </is>
      </c>
      <c r="F180" s="72" t="n">
        <v>1</v>
      </c>
      <c r="G180" s="74" t="n">
        <v>311</v>
      </c>
      <c r="H180" s="75" t="n">
        <v>0</v>
      </c>
      <c r="I180" s="76" t="n"/>
      <c r="J180" s="91" t="n">
        <v>311</v>
      </c>
    </row>
    <row r="181" ht="16" customHeight="1">
      <c r="A181" s="90" t="n">
        <v>12</v>
      </c>
      <c r="B181" s="58" t="inlineStr">
        <is>
          <t>Ormat</t>
        </is>
      </c>
      <c r="C181" s="77" t="inlineStr">
        <is>
          <t>955.070.841.1</t>
        </is>
      </c>
      <c r="D181" s="78" t="inlineStr">
        <is>
          <t>AJ20-1104</t>
        </is>
      </c>
      <c r="E181" s="79" t="inlineStr">
        <is>
          <t>V</t>
        </is>
      </c>
      <c r="F181" s="78" t="n">
        <v>8</v>
      </c>
      <c r="G181" s="80" t="n">
        <v>135</v>
      </c>
      <c r="H181" s="81" t="n">
        <v>0</v>
      </c>
      <c r="I181" s="82" t="n"/>
      <c r="J181" s="92" t="n">
        <v>1078</v>
      </c>
    </row>
    <row r="182" ht="16" customHeight="1">
      <c r="A182" s="90" t="n">
        <v>13</v>
      </c>
      <c r="B182" s="57" t="inlineStr">
        <is>
          <t>Amiad</t>
        </is>
      </c>
      <c r="C182" s="71" t="inlineStr">
        <is>
          <t>730104-000685</t>
        </is>
      </c>
      <c r="D182" s="72" t="inlineStr">
        <is>
          <t>AJ22-1203</t>
        </is>
      </c>
      <c r="E182" s="73" t="inlineStr">
        <is>
          <t>V</t>
        </is>
      </c>
      <c r="F182" s="72" t="n">
        <v>3</v>
      </c>
      <c r="G182" s="74" t="n">
        <v>365</v>
      </c>
      <c r="H182" s="75" t="n">
        <v>0</v>
      </c>
      <c r="I182" s="76" t="n"/>
      <c r="J182" s="91" t="n">
        <v>1095</v>
      </c>
    </row>
    <row r="183" ht="16" customHeight="1">
      <c r="A183" s="90" t="n">
        <v>15</v>
      </c>
      <c r="B183" s="58" t="inlineStr">
        <is>
          <t>Ormat</t>
        </is>
      </c>
      <c r="C183" s="77" t="inlineStr">
        <is>
          <t>955.071.839.1</t>
        </is>
      </c>
      <c r="D183" s="78" t="inlineStr">
        <is>
          <t>AJ20-1101</t>
        </is>
      </c>
      <c r="E183" s="79" t="inlineStr">
        <is>
          <t>V</t>
        </is>
      </c>
      <c r="F183" s="78" t="n">
        <v>3</v>
      </c>
      <c r="G183" s="80" t="n">
        <v>153</v>
      </c>
      <c r="H183" s="81" t="n">
        <v>0</v>
      </c>
      <c r="I183" s="82" t="n"/>
      <c r="J183" s="92" t="n">
        <v>459</v>
      </c>
    </row>
    <row r="184" ht="16" customHeight="1">
      <c r="A184" s="90" t="n">
        <v>16</v>
      </c>
      <c r="B184" s="57" t="inlineStr">
        <is>
          <t>Ormat</t>
        </is>
      </c>
      <c r="C184" s="71" t="inlineStr">
        <is>
          <t>955.070.839.1</t>
        </is>
      </c>
      <c r="D184" s="88" t="inlineStr">
        <is>
          <t>AJ20-0502</t>
        </is>
      </c>
      <c r="E184" s="73" t="inlineStr">
        <is>
          <t>V</t>
        </is>
      </c>
      <c r="F184" s="72" t="n">
        <v>10</v>
      </c>
      <c r="G184" s="74" t="n">
        <v>100</v>
      </c>
      <c r="H184" s="75" t="n">
        <v>0</v>
      </c>
      <c r="I184" s="76" t="n"/>
      <c r="J184" s="91" t="n">
        <v>1000</v>
      </c>
    </row>
    <row r="185" ht="16" customHeight="1">
      <c r="A185" s="90" t="n">
        <v>42</v>
      </c>
      <c r="B185" s="58" t="inlineStr">
        <is>
          <t>Raphael</t>
        </is>
      </c>
      <c r="C185" s="77" t="inlineStr">
        <is>
          <t>MTZ9206NI−130</t>
        </is>
      </c>
      <c r="D185" s="58" t="inlineStr">
        <is>
          <t>AN21-0104</t>
        </is>
      </c>
      <c r="E185" s="58" t="n"/>
      <c r="F185" s="78" t="n">
        <v>3</v>
      </c>
      <c r="G185" s="80" t="n">
        <v>6820</v>
      </c>
      <c r="H185" s="81" t="n">
        <v>0</v>
      </c>
      <c r="I185" s="82" t="n"/>
      <c r="J185" s="92" t="n">
        <v>20460</v>
      </c>
    </row>
    <row r="186" ht="16" customHeight="1">
      <c r="A186" s="90" t="n">
        <v>3</v>
      </c>
      <c r="B186" s="57" t="inlineStr">
        <is>
          <t>Ormat</t>
        </is>
      </c>
      <c r="C186" s="71" t="inlineStr">
        <is>
          <t>955.071.676.1</t>
        </is>
      </c>
      <c r="D186" s="72" t="inlineStr">
        <is>
          <t>AJ22-0804</t>
        </is>
      </c>
      <c r="E186" s="73" t="inlineStr">
        <is>
          <t>V</t>
        </is>
      </c>
      <c r="F186" s="72" t="n">
        <v>2</v>
      </c>
      <c r="G186" s="74" t="n">
        <v>6647</v>
      </c>
      <c r="H186" s="75" t="n">
        <v>0</v>
      </c>
      <c r="I186" s="75" t="n"/>
      <c r="J186" s="91" t="n">
        <v>13294</v>
      </c>
    </row>
    <row r="187" ht="16" customHeight="1">
      <c r="A187" s="90" t="n">
        <v>11</v>
      </c>
      <c r="B187" s="58" t="inlineStr">
        <is>
          <t>ONI</t>
        </is>
      </c>
      <c r="C187" s="77" t="inlineStr">
        <is>
          <t>955.070.741.1</t>
        </is>
      </c>
      <c r="D187" s="78" t="inlineStr">
        <is>
          <t>AJ22-0201</t>
        </is>
      </c>
      <c r="E187" s="79" t="inlineStr">
        <is>
          <t>V</t>
        </is>
      </c>
      <c r="F187" s="78" t="n">
        <v>3</v>
      </c>
      <c r="G187" s="80" t="n">
        <v>308</v>
      </c>
      <c r="H187" s="81" t="n">
        <v>0</v>
      </c>
      <c r="I187" s="81" t="n"/>
      <c r="J187" s="92" t="n">
        <v>925</v>
      </c>
    </row>
    <row r="188" ht="16" customHeight="1">
      <c r="A188" s="90" t="n">
        <v>12</v>
      </c>
      <c r="B188" s="57" t="inlineStr">
        <is>
          <t>Ormat</t>
        </is>
      </c>
      <c r="C188" s="71" t="inlineStr">
        <is>
          <t>955.070.841.1</t>
        </is>
      </c>
      <c r="D188" s="73" t="inlineStr">
        <is>
          <t>AJ20-1202</t>
        </is>
      </c>
      <c r="E188" s="73" t="inlineStr">
        <is>
          <t>V</t>
        </is>
      </c>
      <c r="F188" s="72" t="n">
        <v>2</v>
      </c>
      <c r="G188" s="74" t="n">
        <v>135</v>
      </c>
      <c r="H188" s="75" t="n">
        <v>0</v>
      </c>
      <c r="I188" s="75" t="n"/>
      <c r="J188" s="91" t="n">
        <v>270</v>
      </c>
    </row>
    <row r="189" ht="16" customHeight="1">
      <c r="A189" s="90" t="n">
        <v>13</v>
      </c>
      <c r="B189" s="58" t="inlineStr">
        <is>
          <t>Amiad</t>
        </is>
      </c>
      <c r="C189" s="77" t="inlineStr">
        <is>
          <t>730104-000685</t>
        </is>
      </c>
      <c r="D189" s="78" t="inlineStr">
        <is>
          <t>AJ22-1205</t>
        </is>
      </c>
      <c r="E189" s="79" t="inlineStr">
        <is>
          <t>V</t>
        </is>
      </c>
      <c r="F189" s="78" t="n">
        <v>11</v>
      </c>
      <c r="G189" s="80" t="n">
        <v>365</v>
      </c>
      <c r="H189" s="81" t="n">
        <v>0</v>
      </c>
      <c r="I189" s="81" t="n"/>
      <c r="J189" s="92" t="n">
        <v>4015</v>
      </c>
    </row>
    <row r="190" ht="16" customHeight="1">
      <c r="A190" s="90" t="n">
        <v>15</v>
      </c>
      <c r="B190" s="57" t="inlineStr">
        <is>
          <t>Ormat</t>
        </is>
      </c>
      <c r="C190" s="71" t="inlineStr">
        <is>
          <t>955.071.365.1</t>
        </is>
      </c>
      <c r="D190" s="72" t="inlineStr">
        <is>
          <t>AJ20-1103</t>
        </is>
      </c>
      <c r="E190" s="73" t="inlineStr">
        <is>
          <t>V</t>
        </is>
      </c>
      <c r="F190" s="72" t="n">
        <v>3</v>
      </c>
      <c r="G190" s="74" t="n">
        <v>153</v>
      </c>
      <c r="H190" s="75" t="n">
        <v>0</v>
      </c>
      <c r="I190" s="75" t="n"/>
      <c r="J190" s="91" t="n">
        <v>459</v>
      </c>
    </row>
    <row r="191" ht="16" customHeight="1">
      <c r="A191" s="90" t="n">
        <v>16</v>
      </c>
      <c r="B191" s="58" t="inlineStr">
        <is>
          <t>Ormat</t>
        </is>
      </c>
      <c r="C191" s="77" t="inlineStr">
        <is>
          <t>955.070.839.1</t>
        </is>
      </c>
      <c r="D191" s="89" t="inlineStr">
        <is>
          <t>AJ21-0102</t>
        </is>
      </c>
      <c r="E191" s="79" t="inlineStr">
        <is>
          <t>V</t>
        </is>
      </c>
      <c r="F191" s="78" t="n">
        <v>5</v>
      </c>
      <c r="G191" s="80" t="n">
        <v>130</v>
      </c>
      <c r="H191" s="81" t="n">
        <v>0</v>
      </c>
      <c r="I191" s="81" t="n"/>
      <c r="J191" s="92" t="n">
        <v>650</v>
      </c>
    </row>
    <row r="192" ht="16" customHeight="1">
      <c r="A192" s="90" t="n">
        <v>3</v>
      </c>
      <c r="B192" s="57" t="inlineStr">
        <is>
          <t>Ormat</t>
        </is>
      </c>
      <c r="C192" s="71" t="inlineStr">
        <is>
          <t>955.071.676.1</t>
        </is>
      </c>
      <c r="D192" s="72" t="inlineStr">
        <is>
          <t>AJ22-0902</t>
        </is>
      </c>
      <c r="E192" s="73" t="inlineStr">
        <is>
          <t>V</t>
        </is>
      </c>
      <c r="F192" s="72" t="n">
        <v>10</v>
      </c>
      <c r="G192" s="74" t="n">
        <v>6800</v>
      </c>
      <c r="H192" s="75" t="n">
        <v>0.03</v>
      </c>
      <c r="I192" s="75" t="n"/>
      <c r="J192" s="91" t="n">
        <v>65960</v>
      </c>
    </row>
    <row r="193" ht="16" customHeight="1">
      <c r="A193" s="90" t="n">
        <v>11</v>
      </c>
      <c r="B193" s="58" t="inlineStr">
        <is>
          <t>Ormat</t>
        </is>
      </c>
      <c r="C193" s="77" t="inlineStr">
        <is>
          <t>955.071.374.1</t>
        </is>
      </c>
      <c r="D193" s="78" t="inlineStr">
        <is>
          <t>AJ22-0602</t>
        </is>
      </c>
      <c r="E193" s="79" t="inlineStr">
        <is>
          <t>V</t>
        </is>
      </c>
      <c r="F193" s="78" t="n">
        <v>2</v>
      </c>
      <c r="G193" s="80" t="n">
        <v>473</v>
      </c>
      <c r="H193" s="81" t="n">
        <v>0</v>
      </c>
      <c r="I193" s="81" t="n"/>
      <c r="J193" s="92" t="n">
        <v>946</v>
      </c>
    </row>
    <row r="194" ht="16" customHeight="1">
      <c r="A194" s="90" t="n">
        <v>12</v>
      </c>
      <c r="B194" s="57" t="inlineStr">
        <is>
          <t>Ormat</t>
        </is>
      </c>
      <c r="C194" s="71" t="inlineStr">
        <is>
          <t>955.070.841.1</t>
        </is>
      </c>
      <c r="D194" s="72" t="inlineStr">
        <is>
          <t>AJ20-1202</t>
        </is>
      </c>
      <c r="E194" s="73" t="inlineStr">
        <is>
          <t>V</t>
        </is>
      </c>
      <c r="F194" s="72" t="n">
        <v>1</v>
      </c>
      <c r="G194" s="74" t="n">
        <v>135</v>
      </c>
      <c r="H194" s="75" t="n">
        <v>0</v>
      </c>
      <c r="I194" s="75" t="n"/>
      <c r="J194" s="91" t="n">
        <v>135</v>
      </c>
    </row>
    <row r="195" ht="16" customHeight="1">
      <c r="A195" s="90" t="n">
        <v>13</v>
      </c>
      <c r="B195" s="58" t="inlineStr">
        <is>
          <t>Amiad</t>
        </is>
      </c>
      <c r="C195" s="77" t="inlineStr">
        <is>
          <t>730104-000685</t>
        </is>
      </c>
      <c r="D195" s="78" t="inlineStr">
        <is>
          <t>AJ23-0201</t>
        </is>
      </c>
      <c r="E195" s="79" t="inlineStr">
        <is>
          <t>V</t>
        </is>
      </c>
      <c r="F195" s="78" t="n">
        <v>1</v>
      </c>
      <c r="G195" s="80" t="n">
        <v>365</v>
      </c>
      <c r="H195" s="81" t="n">
        <v>0</v>
      </c>
      <c r="I195" s="81" t="n"/>
      <c r="J195" s="92" t="n">
        <v>365</v>
      </c>
    </row>
    <row r="196" ht="16" customHeight="1">
      <c r="A196" s="90" t="n">
        <v>15</v>
      </c>
      <c r="B196" s="57" t="inlineStr">
        <is>
          <t>Ormat</t>
        </is>
      </c>
      <c r="C196" s="71" t="inlineStr">
        <is>
          <t>955.071.839.1</t>
        </is>
      </c>
      <c r="D196" s="72" t="inlineStr">
        <is>
          <t>AJ21-0501</t>
        </is>
      </c>
      <c r="E196" s="73" t="inlineStr">
        <is>
          <t>V</t>
        </is>
      </c>
      <c r="F196" s="72" t="n">
        <v>30</v>
      </c>
      <c r="G196" s="74" t="n">
        <v>153</v>
      </c>
      <c r="H196" s="75" t="n">
        <v>0</v>
      </c>
      <c r="I196" s="75" t="n"/>
      <c r="J196" s="91" t="n">
        <v>4590</v>
      </c>
    </row>
    <row r="197" ht="16" customHeight="1">
      <c r="A197" s="90" t="n">
        <v>16</v>
      </c>
      <c r="B197" s="58" t="inlineStr">
        <is>
          <t>Ormat</t>
        </is>
      </c>
      <c r="C197" s="77" t="inlineStr">
        <is>
          <t>955.070.839.1</t>
        </is>
      </c>
      <c r="D197" s="89" t="inlineStr">
        <is>
          <t>AJ21-0103</t>
        </is>
      </c>
      <c r="E197" s="79" t="inlineStr">
        <is>
          <t>V</t>
        </is>
      </c>
      <c r="F197" s="78" t="n">
        <v>2</v>
      </c>
      <c r="G197" s="80" t="n">
        <v>130</v>
      </c>
      <c r="H197" s="81" t="n">
        <v>0</v>
      </c>
      <c r="I197" s="81" t="n"/>
      <c r="J197" s="92" t="n">
        <v>260</v>
      </c>
    </row>
    <row r="198" ht="16" customHeight="1">
      <c r="A198" s="90" t="n">
        <v>11</v>
      </c>
      <c r="B198" s="57" t="inlineStr">
        <is>
          <t>Ormat</t>
        </is>
      </c>
      <c r="C198" s="71" t="inlineStr">
        <is>
          <t>955.071.374.1</t>
        </is>
      </c>
      <c r="D198" s="72" t="inlineStr">
        <is>
          <t>AJ22-1103</t>
        </is>
      </c>
      <c r="E198" s="73" t="inlineStr">
        <is>
          <t>V</t>
        </is>
      </c>
      <c r="F198" s="72" t="n">
        <v>1</v>
      </c>
      <c r="G198" s="74" t="n">
        <v>473</v>
      </c>
      <c r="H198" s="75" t="n">
        <v>0</v>
      </c>
      <c r="I198" s="75" t="n"/>
      <c r="J198" s="91" t="n">
        <v>473</v>
      </c>
    </row>
    <row r="199" ht="16" customHeight="1">
      <c r="A199" s="90" t="n">
        <v>12</v>
      </c>
      <c r="B199" s="58" t="inlineStr">
        <is>
          <t>Ormat</t>
        </is>
      </c>
      <c r="C199" s="77" t="inlineStr">
        <is>
          <t>955.070.841.1</t>
        </is>
      </c>
      <c r="D199" s="78" t="inlineStr">
        <is>
          <t>AJ20-1203</t>
        </is>
      </c>
      <c r="E199" s="79" t="inlineStr">
        <is>
          <t>V</t>
        </is>
      </c>
      <c r="F199" s="78" t="n">
        <v>5</v>
      </c>
      <c r="G199" s="80" t="n">
        <v>135</v>
      </c>
      <c r="H199" s="81" t="n">
        <v>0</v>
      </c>
      <c r="I199" s="81" t="n"/>
      <c r="J199" s="92" t="n">
        <v>674</v>
      </c>
    </row>
    <row r="200" ht="16" customHeight="1">
      <c r="A200" s="90" t="n">
        <v>15</v>
      </c>
      <c r="B200" s="57" t="inlineStr">
        <is>
          <t>Ormat</t>
        </is>
      </c>
      <c r="C200" s="71" t="inlineStr">
        <is>
          <t>955.071.839.1</t>
        </is>
      </c>
      <c r="D200" s="72" t="inlineStr">
        <is>
          <t>AJ21-0601</t>
        </is>
      </c>
      <c r="E200" s="73" t="inlineStr">
        <is>
          <t>V</t>
        </is>
      </c>
      <c r="F200" s="72" t="n">
        <v>3</v>
      </c>
      <c r="G200" s="74" t="n">
        <v>168</v>
      </c>
      <c r="H200" s="75" t="n">
        <v>0</v>
      </c>
      <c r="I200" s="75" t="n"/>
      <c r="J200" s="91" t="n">
        <v>504</v>
      </c>
    </row>
    <row r="201" ht="16" customHeight="1">
      <c r="A201" s="90" t="n">
        <v>16</v>
      </c>
      <c r="B201" s="58" t="inlineStr">
        <is>
          <t>Ormat</t>
        </is>
      </c>
      <c r="C201" s="77" t="inlineStr">
        <is>
          <t>955.074.813.1</t>
        </is>
      </c>
      <c r="D201" s="78" t="inlineStr">
        <is>
          <t>AJ20-0702</t>
        </is>
      </c>
      <c r="E201" s="79" t="n"/>
      <c r="F201" s="78" t="n">
        <v>1</v>
      </c>
      <c r="G201" s="80" t="n">
        <v>134</v>
      </c>
      <c r="H201" s="81" t="n">
        <v>0</v>
      </c>
      <c r="I201" s="81" t="n"/>
      <c r="J201" s="92" t="n">
        <v>134</v>
      </c>
    </row>
    <row r="202" ht="16" customHeight="1">
      <c r="A202" s="90" t="n">
        <v>12</v>
      </c>
      <c r="B202" s="57" t="inlineStr">
        <is>
          <t>Supergas</t>
        </is>
      </c>
      <c r="C202" s="71" t="n">
        <v>110109</v>
      </c>
      <c r="D202" s="72" t="inlineStr">
        <is>
          <t>AJ21-0301</t>
        </is>
      </c>
      <c r="E202" s="73" t="inlineStr">
        <is>
          <t>V</t>
        </is>
      </c>
      <c r="F202" s="72" t="n">
        <v>20</v>
      </c>
      <c r="G202" s="74" t="n">
        <v>147</v>
      </c>
      <c r="H202" s="75" t="n">
        <v>0</v>
      </c>
      <c r="I202" s="75" t="n"/>
      <c r="J202" s="91" t="n">
        <v>2940</v>
      </c>
    </row>
    <row r="203" ht="16" customHeight="1">
      <c r="A203" s="90" t="n">
        <v>15</v>
      </c>
      <c r="B203" s="58" t="inlineStr">
        <is>
          <t>Ormat</t>
        </is>
      </c>
      <c r="C203" s="77" t="inlineStr">
        <is>
          <t>955.071.839.1</t>
        </is>
      </c>
      <c r="D203" s="78" t="inlineStr">
        <is>
          <t>AJ21-1202</t>
        </is>
      </c>
      <c r="E203" s="79" t="inlineStr">
        <is>
          <t>V</t>
        </is>
      </c>
      <c r="F203" s="78" t="n">
        <v>3</v>
      </c>
      <c r="G203" s="80" t="n">
        <v>153</v>
      </c>
      <c r="H203" s="81" t="n">
        <v>0</v>
      </c>
      <c r="I203" s="81" t="n"/>
      <c r="J203" s="92" t="n">
        <v>459</v>
      </c>
    </row>
    <row r="204" ht="16" customHeight="1">
      <c r="A204" s="90" t="n">
        <v>16</v>
      </c>
      <c r="B204" s="57" t="inlineStr">
        <is>
          <t>Supergas</t>
        </is>
      </c>
      <c r="C204" s="71" t="n">
        <v>110111</v>
      </c>
      <c r="D204" s="72" t="inlineStr">
        <is>
          <t>AJ20-0802</t>
        </is>
      </c>
      <c r="E204" s="73" t="inlineStr">
        <is>
          <t>V</t>
        </is>
      </c>
      <c r="F204" s="72" t="n">
        <v>40</v>
      </c>
      <c r="G204" s="74" t="n">
        <v>91</v>
      </c>
      <c r="H204" s="75" t="n">
        <v>0</v>
      </c>
      <c r="I204" s="75" t="n"/>
      <c r="J204" s="91" t="n">
        <v>3640</v>
      </c>
    </row>
    <row r="205" ht="16" customHeight="1">
      <c r="A205" s="90" t="n">
        <v>12</v>
      </c>
      <c r="B205" s="58" t="inlineStr">
        <is>
          <t>Ormat</t>
        </is>
      </c>
      <c r="C205" s="77" t="inlineStr">
        <is>
          <t>955.070.841.1</t>
        </is>
      </c>
      <c r="D205" s="78" t="inlineStr">
        <is>
          <t>AJ21-0403</t>
        </is>
      </c>
      <c r="E205" s="79" t="inlineStr">
        <is>
          <t>V</t>
        </is>
      </c>
      <c r="F205" s="78" t="n">
        <v>1</v>
      </c>
      <c r="G205" s="80" t="n">
        <v>195</v>
      </c>
      <c r="H205" s="81" t="n">
        <v>0</v>
      </c>
      <c r="I205" s="81" t="n"/>
      <c r="J205" s="92" t="n">
        <v>195</v>
      </c>
    </row>
    <row r="206" ht="16" customHeight="1">
      <c r="A206" s="90" t="n">
        <v>15</v>
      </c>
      <c r="B206" s="57" t="inlineStr">
        <is>
          <t>Ormat</t>
        </is>
      </c>
      <c r="C206" s="57" t="inlineStr">
        <is>
          <t>955.071.839.1</t>
        </is>
      </c>
      <c r="D206" s="72" t="inlineStr">
        <is>
          <t>AJ22-0308</t>
        </is>
      </c>
      <c r="E206" s="73" t="inlineStr">
        <is>
          <t>V</t>
        </is>
      </c>
      <c r="F206" s="72" t="n">
        <v>15</v>
      </c>
      <c r="G206" s="74" t="n">
        <v>173</v>
      </c>
      <c r="H206" s="75" t="n">
        <v>0</v>
      </c>
      <c r="I206" s="75" t="n"/>
      <c r="J206" s="91" t="n">
        <v>2595</v>
      </c>
    </row>
    <row r="207" ht="16" customHeight="1">
      <c r="A207" s="90" t="n">
        <v>16</v>
      </c>
      <c r="B207" s="58" t="inlineStr">
        <is>
          <t>Ormat</t>
        </is>
      </c>
      <c r="C207" s="77" t="inlineStr">
        <is>
          <t>955.070.839.1</t>
        </is>
      </c>
      <c r="D207" s="78" t="inlineStr">
        <is>
          <t>AJ20-0903</t>
        </is>
      </c>
      <c r="E207" s="79" t="n"/>
      <c r="F207" s="78" t="n">
        <v>6</v>
      </c>
      <c r="G207" s="80" t="n">
        <v>110</v>
      </c>
      <c r="H207" s="81" t="n">
        <v>0</v>
      </c>
      <c r="I207" s="81" t="n"/>
      <c r="J207" s="92" t="n">
        <v>660</v>
      </c>
    </row>
    <row r="208" ht="16" customHeight="1">
      <c r="A208" s="90" t="n">
        <v>12</v>
      </c>
      <c r="B208" s="57" t="inlineStr">
        <is>
          <t>Ormat</t>
        </is>
      </c>
      <c r="C208" s="71" t="inlineStr">
        <is>
          <t>955.070.841.1</t>
        </is>
      </c>
      <c r="D208" s="72" t="inlineStr">
        <is>
          <t>AJ21-0403</t>
        </is>
      </c>
      <c r="E208" s="73" t="inlineStr">
        <is>
          <t>V</t>
        </is>
      </c>
      <c r="F208" s="72" t="n">
        <v>1</v>
      </c>
      <c r="G208" s="74" t="n">
        <v>195</v>
      </c>
      <c r="H208" s="75" t="n">
        <v>0</v>
      </c>
      <c r="I208" s="75" t="n"/>
      <c r="J208" s="91" t="n">
        <v>195</v>
      </c>
    </row>
    <row r="209" ht="16" customHeight="1">
      <c r="A209" s="90" t="n">
        <v>15</v>
      </c>
      <c r="B209" s="58" t="inlineStr">
        <is>
          <t>Ormat</t>
        </is>
      </c>
      <c r="C209" s="77" t="inlineStr">
        <is>
          <t>955.071.365.1</t>
        </is>
      </c>
      <c r="D209" s="78" t="inlineStr">
        <is>
          <t>AJ22-0602</t>
        </is>
      </c>
      <c r="E209" s="79" t="inlineStr">
        <is>
          <t>V</t>
        </is>
      </c>
      <c r="F209" s="78" t="n">
        <v>3</v>
      </c>
      <c r="G209" s="80" t="n">
        <v>209</v>
      </c>
      <c r="H209" s="81" t="n">
        <v>0</v>
      </c>
      <c r="I209" s="81" t="n"/>
      <c r="J209" s="92" t="n">
        <v>627</v>
      </c>
    </row>
    <row r="210" ht="16" customHeight="1">
      <c r="A210" s="90" t="n">
        <v>16</v>
      </c>
      <c r="B210" s="57" t="inlineStr">
        <is>
          <t>Ormat</t>
        </is>
      </c>
      <c r="C210" s="71" t="inlineStr">
        <is>
          <t>955.070.839.1</t>
        </is>
      </c>
      <c r="D210" s="72" t="inlineStr">
        <is>
          <t>AJ20-1003</t>
        </is>
      </c>
      <c r="E210" s="73" t="n"/>
      <c r="F210" s="72" t="n">
        <v>2</v>
      </c>
      <c r="G210" s="74" t="n">
        <v>110</v>
      </c>
      <c r="H210" s="75" t="n">
        <v>0</v>
      </c>
      <c r="I210" s="75" t="n"/>
      <c r="J210" s="91" t="n">
        <v>220</v>
      </c>
    </row>
    <row r="211" ht="16" customHeight="1">
      <c r="A211" s="90" t="n">
        <v>12</v>
      </c>
      <c r="B211" s="58" t="inlineStr">
        <is>
          <t>Ormat</t>
        </is>
      </c>
      <c r="C211" s="77" t="inlineStr">
        <is>
          <t>955.070.841.1</t>
        </is>
      </c>
      <c r="D211" s="78" t="inlineStr">
        <is>
          <t>AJ21-0503</t>
        </is>
      </c>
      <c r="E211" s="79" t="inlineStr">
        <is>
          <t>V</t>
        </is>
      </c>
      <c r="F211" s="78" t="n">
        <v>10</v>
      </c>
      <c r="G211" s="80" t="n">
        <v>195</v>
      </c>
      <c r="H211" s="81" t="n">
        <v>0</v>
      </c>
      <c r="I211" s="81" t="n"/>
      <c r="J211" s="92" t="n">
        <v>1948</v>
      </c>
    </row>
    <row r="212" ht="16" customHeight="1">
      <c r="A212" s="90" t="n">
        <v>15</v>
      </c>
      <c r="B212" s="57" t="inlineStr">
        <is>
          <t>Ormat</t>
        </is>
      </c>
      <c r="C212" s="71" t="inlineStr">
        <is>
          <t>955.071.839.1</t>
        </is>
      </c>
      <c r="D212" s="72" t="inlineStr">
        <is>
          <t>AJ22-0602</t>
        </is>
      </c>
      <c r="E212" s="73" t="inlineStr">
        <is>
          <t>V</t>
        </is>
      </c>
      <c r="F212" s="72" t="n">
        <v>2</v>
      </c>
      <c r="G212" s="74" t="n">
        <v>209</v>
      </c>
      <c r="H212" s="75" t="n">
        <v>0</v>
      </c>
      <c r="I212" s="75" t="n"/>
      <c r="J212" s="91" t="n">
        <v>418</v>
      </c>
    </row>
    <row r="213" ht="16" customHeight="1">
      <c r="A213" s="90" t="n">
        <v>16</v>
      </c>
      <c r="B213" s="58" t="inlineStr">
        <is>
          <t>Ormat</t>
        </is>
      </c>
      <c r="C213" s="77" t="inlineStr">
        <is>
          <t>955.070.839.1</t>
        </is>
      </c>
      <c r="D213" s="78" t="inlineStr">
        <is>
          <t>AJ20-1101</t>
        </is>
      </c>
      <c r="E213" s="79" t="inlineStr">
        <is>
          <t>V</t>
        </is>
      </c>
      <c r="F213" s="78" t="n">
        <v>2</v>
      </c>
      <c r="G213" s="80" t="n">
        <v>110</v>
      </c>
      <c r="H213" s="81" t="n">
        <v>0</v>
      </c>
      <c r="I213" s="81" t="n"/>
      <c r="J213" s="92" t="n">
        <v>220</v>
      </c>
    </row>
    <row r="214" ht="16" customHeight="1">
      <c r="A214" s="90" t="n">
        <v>12</v>
      </c>
      <c r="B214" s="57" t="inlineStr">
        <is>
          <t>Ormat</t>
        </is>
      </c>
      <c r="C214" s="71" t="inlineStr">
        <is>
          <t>955.070.841.1</t>
        </is>
      </c>
      <c r="D214" s="72" t="inlineStr">
        <is>
          <t>AJ21-0601</t>
        </is>
      </c>
      <c r="E214" s="73" t="inlineStr">
        <is>
          <t>V</t>
        </is>
      </c>
      <c r="F214" s="72" t="n">
        <v>1</v>
      </c>
      <c r="G214" s="74" t="n">
        <v>252</v>
      </c>
      <c r="H214" s="75" t="n">
        <v>0</v>
      </c>
      <c r="I214" s="75" t="n"/>
      <c r="J214" s="91" t="n">
        <v>252</v>
      </c>
    </row>
    <row r="215" ht="16" customHeight="1">
      <c r="A215" s="90" t="n">
        <v>15</v>
      </c>
      <c r="B215" s="58" t="inlineStr">
        <is>
          <t>Ormat</t>
        </is>
      </c>
      <c r="C215" s="77" t="inlineStr">
        <is>
          <t>955.071.839.1</t>
        </is>
      </c>
      <c r="D215" s="78" t="inlineStr">
        <is>
          <t>AJ22-0802</t>
        </is>
      </c>
      <c r="E215" s="79" t="inlineStr">
        <is>
          <t>V</t>
        </is>
      </c>
      <c r="F215" s="78" t="n">
        <v>3</v>
      </c>
      <c r="G215" s="80" t="n">
        <v>209</v>
      </c>
      <c r="H215" s="81" t="n">
        <v>0</v>
      </c>
      <c r="I215" s="81" t="n"/>
      <c r="J215" s="92" t="n">
        <v>627</v>
      </c>
    </row>
    <row r="216" ht="16" customHeight="1">
      <c r="A216" s="90" t="n">
        <v>16</v>
      </c>
      <c r="B216" s="57" t="inlineStr">
        <is>
          <t>Ormat</t>
        </is>
      </c>
      <c r="C216" s="71" t="inlineStr">
        <is>
          <t>955.074.813.1</t>
        </is>
      </c>
      <c r="D216" s="72" t="inlineStr">
        <is>
          <t>AJ20-1104</t>
        </is>
      </c>
      <c r="E216" s="73" t="inlineStr">
        <is>
          <t>V</t>
        </is>
      </c>
      <c r="F216" s="72" t="n">
        <v>1</v>
      </c>
      <c r="G216" s="74" t="n">
        <v>134</v>
      </c>
      <c r="H216" s="75" t="n">
        <v>0</v>
      </c>
      <c r="I216" s="75" t="n"/>
      <c r="J216" s="91" t="n">
        <v>134</v>
      </c>
    </row>
    <row r="217" ht="16" customHeight="1">
      <c r="A217" s="90" t="n">
        <v>12</v>
      </c>
      <c r="B217" s="58" t="inlineStr">
        <is>
          <t>Ormat</t>
        </is>
      </c>
      <c r="C217" s="77" t="inlineStr">
        <is>
          <t>955.070.841.1</t>
        </is>
      </c>
      <c r="D217" s="78" t="inlineStr">
        <is>
          <t>AJ21-0601</t>
        </is>
      </c>
      <c r="E217" s="79" t="inlineStr">
        <is>
          <t>V</t>
        </is>
      </c>
      <c r="F217" s="78" t="n">
        <v>1</v>
      </c>
      <c r="G217" s="80" t="n">
        <v>252</v>
      </c>
      <c r="H217" s="81" t="n">
        <v>0</v>
      </c>
      <c r="I217" s="81" t="n"/>
      <c r="J217" s="92" t="n">
        <v>252</v>
      </c>
    </row>
    <row r="218" ht="16" customHeight="1">
      <c r="A218" s="90" t="n">
        <v>15</v>
      </c>
      <c r="B218" s="57" t="inlineStr">
        <is>
          <t>Ormat</t>
        </is>
      </c>
      <c r="C218" s="71" t="inlineStr">
        <is>
          <t>955.071.839.1</t>
        </is>
      </c>
      <c r="D218" s="72" t="inlineStr">
        <is>
          <t>AJ22-1003</t>
        </is>
      </c>
      <c r="E218" s="73" t="inlineStr">
        <is>
          <t>V</t>
        </is>
      </c>
      <c r="F218" s="72" t="n">
        <v>5</v>
      </c>
      <c r="G218" s="74" t="n">
        <v>209</v>
      </c>
      <c r="H218" s="75" t="n">
        <v>0</v>
      </c>
      <c r="I218" s="75" t="n"/>
      <c r="J218" s="91" t="n">
        <v>1045</v>
      </c>
    </row>
    <row r="219" ht="16" customHeight="1">
      <c r="A219" s="90" t="n">
        <v>16</v>
      </c>
      <c r="B219" s="58" t="inlineStr">
        <is>
          <t>Supergas</t>
        </is>
      </c>
      <c r="C219" s="77" t="n">
        <v>110111</v>
      </c>
      <c r="D219" s="78" t="inlineStr">
        <is>
          <t>AJ21-0301</t>
        </is>
      </c>
      <c r="E219" s="79" t="inlineStr">
        <is>
          <t>V</t>
        </is>
      </c>
      <c r="F219" s="78" t="n">
        <v>30</v>
      </c>
      <c r="G219" s="80" t="n">
        <v>91</v>
      </c>
      <c r="H219" s="81" t="n">
        <v>0</v>
      </c>
      <c r="I219" s="81" t="n"/>
      <c r="J219" s="92" t="n">
        <v>2730</v>
      </c>
    </row>
    <row r="220" ht="16" customHeight="1">
      <c r="A220" s="90" t="n">
        <v>12</v>
      </c>
      <c r="B220" s="57" t="inlineStr">
        <is>
          <t>Ormat</t>
        </is>
      </c>
      <c r="C220" s="71" t="inlineStr">
        <is>
          <t>955.070.841.1</t>
        </is>
      </c>
      <c r="D220" s="72" t="inlineStr">
        <is>
          <t>AJ21-0702</t>
        </is>
      </c>
      <c r="E220" s="73" t="inlineStr">
        <is>
          <t>V</t>
        </is>
      </c>
      <c r="F220" s="72" t="n">
        <v>4</v>
      </c>
      <c r="G220" s="74" t="n">
        <v>252</v>
      </c>
      <c r="H220" s="75" t="n">
        <v>0</v>
      </c>
      <c r="I220" s="75" t="n"/>
      <c r="J220" s="91" t="n">
        <v>1008</v>
      </c>
    </row>
    <row r="221" ht="16" customHeight="1">
      <c r="A221" s="90" t="n">
        <v>15</v>
      </c>
      <c r="B221" s="58" t="inlineStr">
        <is>
          <t>Ormat</t>
        </is>
      </c>
      <c r="C221" s="77" t="inlineStr">
        <is>
          <t>955.071.839.1</t>
        </is>
      </c>
      <c r="D221" s="78" t="inlineStr">
        <is>
          <t>AJ22-1103</t>
        </is>
      </c>
      <c r="E221" s="79" t="inlineStr">
        <is>
          <t>V</t>
        </is>
      </c>
      <c r="F221" s="78" t="n">
        <v>3</v>
      </c>
      <c r="G221" s="80" t="n">
        <v>224</v>
      </c>
      <c r="H221" s="81" t="n">
        <v>0</v>
      </c>
      <c r="I221" s="81" t="n"/>
      <c r="J221" s="92" t="n">
        <v>672</v>
      </c>
    </row>
    <row r="222" ht="16" customHeight="1">
      <c r="A222" s="90" t="n">
        <v>16</v>
      </c>
      <c r="B222" s="57" t="inlineStr">
        <is>
          <t>Ormat</t>
        </is>
      </c>
      <c r="C222" s="71" t="inlineStr">
        <is>
          <t>955.070.839.1</t>
        </is>
      </c>
      <c r="D222" s="72" t="inlineStr">
        <is>
          <t>AJ21-0401</t>
        </is>
      </c>
      <c r="E222" s="73" t="inlineStr">
        <is>
          <t>V</t>
        </is>
      </c>
      <c r="F222" s="72" t="n">
        <v>5</v>
      </c>
      <c r="G222" s="74" t="n">
        <v>130</v>
      </c>
      <c r="H222" s="75" t="n">
        <v>0</v>
      </c>
      <c r="I222" s="75" t="n"/>
      <c r="J222" s="91" t="n">
        <v>650</v>
      </c>
    </row>
    <row r="223" ht="16" customHeight="1">
      <c r="A223" s="90" t="n">
        <v>12</v>
      </c>
      <c r="B223" s="58" t="inlineStr">
        <is>
          <t>Ormat</t>
        </is>
      </c>
      <c r="C223" s="77" t="inlineStr">
        <is>
          <t>955.070.841.1</t>
        </is>
      </c>
      <c r="D223" s="77" t="inlineStr">
        <is>
          <t>AJ21-0703</t>
        </is>
      </c>
      <c r="E223" s="79" t="inlineStr">
        <is>
          <t>V</t>
        </is>
      </c>
      <c r="F223" s="78" t="n">
        <v>6</v>
      </c>
      <c r="G223" s="80" t="n">
        <v>252</v>
      </c>
      <c r="H223" s="81" t="n">
        <v>0</v>
      </c>
      <c r="I223" s="81" t="n"/>
      <c r="J223" s="92" t="n">
        <v>1512</v>
      </c>
    </row>
    <row r="224" ht="16" customHeight="1">
      <c r="A224" s="90" t="n">
        <v>15</v>
      </c>
      <c r="B224" s="57" t="inlineStr">
        <is>
          <t>Ormat</t>
        </is>
      </c>
      <c r="C224" s="71" t="inlineStr">
        <is>
          <t>955.071.839.1</t>
        </is>
      </c>
      <c r="D224" s="72" t="inlineStr">
        <is>
          <t>AJ22-1202</t>
        </is>
      </c>
      <c r="E224" s="73" t="inlineStr">
        <is>
          <t>V</t>
        </is>
      </c>
      <c r="F224" s="72" t="n">
        <v>1</v>
      </c>
      <c r="G224" s="74" t="n">
        <v>224</v>
      </c>
      <c r="H224" s="75" t="n">
        <v>0</v>
      </c>
      <c r="I224" s="75" t="n"/>
      <c r="J224" s="91" t="n">
        <v>224</v>
      </c>
    </row>
    <row r="225" ht="16" customHeight="1">
      <c r="A225" s="90" t="n">
        <v>16</v>
      </c>
      <c r="B225" s="58" t="inlineStr">
        <is>
          <t>Ormat</t>
        </is>
      </c>
      <c r="C225" s="77" t="inlineStr">
        <is>
          <t>955.070.839.1</t>
        </is>
      </c>
      <c r="D225" s="78" t="inlineStr">
        <is>
          <t>AJ21-0403</t>
        </is>
      </c>
      <c r="E225" s="79" t="inlineStr">
        <is>
          <t>V</t>
        </is>
      </c>
      <c r="F225" s="78" t="n">
        <v>1</v>
      </c>
      <c r="G225" s="80" t="n">
        <v>130</v>
      </c>
      <c r="H225" s="81" t="n">
        <v>0</v>
      </c>
      <c r="I225" s="81" t="n"/>
      <c r="J225" s="92" t="n">
        <v>130</v>
      </c>
    </row>
    <row r="226" ht="16" customHeight="1">
      <c r="A226" s="90" t="n">
        <v>12</v>
      </c>
      <c r="B226" s="57" t="inlineStr">
        <is>
          <t>Ormat</t>
        </is>
      </c>
      <c r="C226" s="71" t="inlineStr">
        <is>
          <t>955.070.841.1</t>
        </is>
      </c>
      <c r="D226" s="71" t="inlineStr">
        <is>
          <t>AJ21-0901</t>
        </is>
      </c>
      <c r="E226" s="73" t="inlineStr">
        <is>
          <t>V</t>
        </is>
      </c>
      <c r="F226" s="72" t="n">
        <v>11</v>
      </c>
      <c r="G226" s="74" t="n">
        <v>252</v>
      </c>
      <c r="H226" s="75" t="n">
        <v>0</v>
      </c>
      <c r="I226" s="75" t="n"/>
      <c r="J226" s="91" t="n">
        <v>2772</v>
      </c>
    </row>
    <row r="227" ht="16" customHeight="1">
      <c r="A227" s="90" t="n">
        <v>16</v>
      </c>
      <c r="B227" s="58" t="inlineStr">
        <is>
          <t>Supergas</t>
        </is>
      </c>
      <c r="C227" s="77" t="n">
        <v>110111</v>
      </c>
      <c r="D227" s="78" t="inlineStr">
        <is>
          <t>AJ22-0103</t>
        </is>
      </c>
      <c r="E227" s="79" t="inlineStr">
        <is>
          <t>V</t>
        </is>
      </c>
      <c r="F227" s="78" t="n">
        <v>20</v>
      </c>
      <c r="G227" s="80" t="n">
        <v>110</v>
      </c>
      <c r="H227" s="81" t="n">
        <v>0</v>
      </c>
      <c r="I227" s="81" t="n"/>
      <c r="J227" s="92" t="n">
        <v>2200</v>
      </c>
    </row>
    <row r="228" ht="16" customHeight="1">
      <c r="A228" s="90" t="n">
        <v>12</v>
      </c>
      <c r="B228" s="57" t="inlineStr">
        <is>
          <t>Ormat</t>
        </is>
      </c>
      <c r="C228" s="71" t="inlineStr">
        <is>
          <t>955.070.841.1</t>
        </is>
      </c>
      <c r="D228" s="71" t="inlineStr">
        <is>
          <t>AJ21-1002</t>
        </is>
      </c>
      <c r="E228" s="73" t="inlineStr">
        <is>
          <t>V</t>
        </is>
      </c>
      <c r="F228" s="72" t="n">
        <v>4</v>
      </c>
      <c r="G228" s="74" t="n">
        <v>252</v>
      </c>
      <c r="H228" s="75" t="n">
        <v>0</v>
      </c>
      <c r="I228" s="75" t="n"/>
      <c r="J228" s="91" t="n">
        <v>1008</v>
      </c>
    </row>
    <row r="229" ht="16" customHeight="1">
      <c r="A229" s="90" t="n">
        <v>16</v>
      </c>
      <c r="B229" s="58" t="inlineStr">
        <is>
          <t>Ormat</t>
        </is>
      </c>
      <c r="C229" s="77" t="inlineStr">
        <is>
          <t>955.070.839.1</t>
        </is>
      </c>
      <c r="D229" s="78" t="inlineStr">
        <is>
          <t>AJ22-0107</t>
        </is>
      </c>
      <c r="E229" s="79" t="inlineStr">
        <is>
          <t>V</t>
        </is>
      </c>
      <c r="F229" s="78" t="n">
        <v>1</v>
      </c>
      <c r="G229" s="80" t="n">
        <v>144</v>
      </c>
      <c r="H229" s="81" t="n">
        <v>0</v>
      </c>
      <c r="I229" s="81" t="n"/>
      <c r="J229" s="92" t="n">
        <v>144</v>
      </c>
    </row>
    <row r="230" ht="16" customHeight="1">
      <c r="A230" s="90" t="n">
        <v>12</v>
      </c>
      <c r="B230" s="57" t="inlineStr">
        <is>
          <t>Ormat</t>
        </is>
      </c>
      <c r="C230" s="71" t="inlineStr">
        <is>
          <t>955.070.841.1</t>
        </is>
      </c>
      <c r="D230" s="71" t="inlineStr">
        <is>
          <t>AJ21-1202</t>
        </is>
      </c>
      <c r="E230" s="73" t="inlineStr">
        <is>
          <t>V</t>
        </is>
      </c>
      <c r="F230" s="72" t="n">
        <v>13</v>
      </c>
      <c r="G230" s="74" t="n">
        <v>252</v>
      </c>
      <c r="H230" s="75" t="n">
        <v>0</v>
      </c>
      <c r="I230" s="75" t="n"/>
      <c r="J230" s="91" t="n">
        <v>3276</v>
      </c>
    </row>
    <row r="231" ht="16" customHeight="1">
      <c r="A231" s="90" t="n">
        <v>16</v>
      </c>
      <c r="B231" s="58" t="inlineStr">
        <is>
          <t>Ormat</t>
        </is>
      </c>
      <c r="C231" s="77" t="inlineStr">
        <is>
          <t>955.070.839.1</t>
        </is>
      </c>
      <c r="D231" s="78" t="inlineStr">
        <is>
          <t>AJ22-0402</t>
        </is>
      </c>
      <c r="E231" s="79" t="inlineStr">
        <is>
          <t>V</t>
        </is>
      </c>
      <c r="F231" s="78" t="n">
        <v>4</v>
      </c>
      <c r="G231" s="80" t="n">
        <v>158</v>
      </c>
      <c r="H231" s="81" t="n">
        <v>0</v>
      </c>
      <c r="I231" s="81" t="n"/>
      <c r="J231" s="92" t="n">
        <v>632</v>
      </c>
    </row>
    <row r="232" ht="16" customHeight="1">
      <c r="A232" s="90" t="n">
        <v>12</v>
      </c>
      <c r="B232" s="57" t="inlineStr">
        <is>
          <t>Omrat</t>
        </is>
      </c>
      <c r="C232" s="71" t="inlineStr">
        <is>
          <t>955.070.841.1</t>
        </is>
      </c>
      <c r="D232" s="71" t="inlineStr">
        <is>
          <t>AJ22-0104</t>
        </is>
      </c>
      <c r="E232" s="73" t="inlineStr">
        <is>
          <t>V</t>
        </is>
      </c>
      <c r="F232" s="72" t="n">
        <v>1</v>
      </c>
      <c r="G232" s="74" t="n">
        <v>252</v>
      </c>
      <c r="H232" s="75" t="n">
        <v>0</v>
      </c>
      <c r="I232" s="75" t="n"/>
      <c r="J232" s="91" t="n">
        <v>252</v>
      </c>
    </row>
    <row r="233" ht="16" customHeight="1">
      <c r="A233" s="90" t="n">
        <v>16</v>
      </c>
      <c r="B233" s="58" t="inlineStr">
        <is>
          <t>Ormat</t>
        </is>
      </c>
      <c r="C233" s="77" t="inlineStr">
        <is>
          <t>955.070.839.1</t>
        </is>
      </c>
      <c r="D233" s="78" t="inlineStr">
        <is>
          <t>AJ22-0504</t>
        </is>
      </c>
      <c r="E233" s="79" t="inlineStr">
        <is>
          <t>V</t>
        </is>
      </c>
      <c r="F233" s="78" t="n">
        <v>1</v>
      </c>
      <c r="G233" s="80" t="n">
        <v>158</v>
      </c>
      <c r="H233" s="81" t="n">
        <v>0</v>
      </c>
      <c r="I233" s="81" t="n"/>
      <c r="J233" s="92" t="n">
        <v>158</v>
      </c>
    </row>
    <row r="234" ht="16" customHeight="1">
      <c r="A234" s="90" t="n">
        <v>12</v>
      </c>
      <c r="B234" s="57" t="inlineStr">
        <is>
          <t>Supergas</t>
        </is>
      </c>
      <c r="C234" s="71" t="n">
        <v>110109</v>
      </c>
      <c r="D234" s="71" t="inlineStr">
        <is>
          <t>AJ22-0302</t>
        </is>
      </c>
      <c r="E234" s="73" t="inlineStr">
        <is>
          <t>V</t>
        </is>
      </c>
      <c r="F234" s="72" t="n">
        <v>10</v>
      </c>
      <c r="G234" s="74" t="n">
        <v>186</v>
      </c>
      <c r="H234" s="75" t="n">
        <v>0</v>
      </c>
      <c r="I234" s="75" t="n"/>
      <c r="J234" s="91" t="n">
        <v>1860</v>
      </c>
    </row>
    <row r="235" ht="16" customHeight="1">
      <c r="A235" s="90" t="n">
        <v>16</v>
      </c>
      <c r="B235" s="58" t="inlineStr">
        <is>
          <t>Ormat</t>
        </is>
      </c>
      <c r="C235" s="77" t="inlineStr">
        <is>
          <t>955.070.839.1</t>
        </is>
      </c>
      <c r="D235" s="78" t="inlineStr">
        <is>
          <t>AJ22-0703</t>
        </is>
      </c>
      <c r="E235" s="79" t="inlineStr">
        <is>
          <t>V</t>
        </is>
      </c>
      <c r="F235" s="78" t="n">
        <v>2</v>
      </c>
      <c r="G235" s="80" t="n">
        <v>174</v>
      </c>
      <c r="H235" s="81" t="n">
        <v>0</v>
      </c>
      <c r="I235" s="81" t="n"/>
      <c r="J235" s="92" t="n">
        <v>348</v>
      </c>
    </row>
    <row r="236" ht="16" customHeight="1">
      <c r="A236" s="90" t="n">
        <v>12</v>
      </c>
      <c r="B236" s="57" t="inlineStr">
        <is>
          <t>Omrat</t>
        </is>
      </c>
      <c r="C236" s="71" t="inlineStr">
        <is>
          <t>955.070.841.1</t>
        </is>
      </c>
      <c r="D236" s="71" t="inlineStr">
        <is>
          <t>AJ22-0303</t>
        </is>
      </c>
      <c r="E236" s="73" t="inlineStr">
        <is>
          <t>V</t>
        </is>
      </c>
      <c r="F236" s="72" t="n">
        <v>10</v>
      </c>
      <c r="G236" s="74" t="n">
        <v>252</v>
      </c>
      <c r="H236" s="75" t="n">
        <v>0</v>
      </c>
      <c r="I236" s="75" t="n"/>
      <c r="J236" s="91" t="n">
        <v>2520</v>
      </c>
    </row>
    <row r="237" ht="16" customHeight="1">
      <c r="A237" s="90" t="n">
        <v>16</v>
      </c>
      <c r="B237" s="58" t="inlineStr">
        <is>
          <t>Ormat</t>
        </is>
      </c>
      <c r="C237" s="77" t="inlineStr">
        <is>
          <t>955.070.839</t>
        </is>
      </c>
      <c r="D237" s="78" t="inlineStr">
        <is>
          <t>AJ22-0901</t>
        </is>
      </c>
      <c r="E237" s="79" t="inlineStr">
        <is>
          <t>V</t>
        </is>
      </c>
      <c r="F237" s="78" t="n">
        <v>1</v>
      </c>
      <c r="G237" s="80" t="n">
        <v>174</v>
      </c>
      <c r="H237" s="81" t="n">
        <v>0</v>
      </c>
      <c r="I237" s="81" t="n"/>
      <c r="J237" s="92" t="n">
        <v>174</v>
      </c>
    </row>
    <row r="238" ht="16" customHeight="1">
      <c r="A238" s="90" t="n">
        <v>12</v>
      </c>
      <c r="B238" s="57" t="inlineStr">
        <is>
          <t>Ormat</t>
        </is>
      </c>
      <c r="C238" s="71" t="inlineStr">
        <is>
          <t>955.070.841.1</t>
        </is>
      </c>
      <c r="D238" s="71" t="inlineStr">
        <is>
          <t>AJ22-0504</t>
        </is>
      </c>
      <c r="E238" s="73" t="inlineStr">
        <is>
          <t>V</t>
        </is>
      </c>
      <c r="F238" s="72" t="n">
        <v>5</v>
      </c>
      <c r="G238" s="74" t="n">
        <v>252</v>
      </c>
      <c r="H238" s="75" t="n">
        <v>0</v>
      </c>
      <c r="I238" s="75" t="n"/>
      <c r="J238" s="91" t="n">
        <v>1260</v>
      </c>
    </row>
    <row r="239" ht="16" customHeight="1">
      <c r="A239" s="90" t="n">
        <v>16</v>
      </c>
      <c r="B239" s="58" t="inlineStr">
        <is>
          <t>Ormat</t>
        </is>
      </c>
      <c r="C239" s="77" t="inlineStr">
        <is>
          <t>955.070.839.1</t>
        </is>
      </c>
      <c r="D239" s="78" t="inlineStr">
        <is>
          <t>AJ22-1001</t>
        </is>
      </c>
      <c r="E239" s="79" t="inlineStr">
        <is>
          <t>V</t>
        </is>
      </c>
      <c r="F239" s="78" t="n">
        <v>4</v>
      </c>
      <c r="G239" s="80" t="n">
        <v>174</v>
      </c>
      <c r="H239" s="81" t="n">
        <v>0</v>
      </c>
      <c r="I239" s="81" t="n"/>
      <c r="J239" s="92" t="n">
        <v>696</v>
      </c>
    </row>
    <row r="240" ht="16" customHeight="1">
      <c r="A240" s="90" t="n">
        <v>12</v>
      </c>
      <c r="B240" s="57" t="inlineStr">
        <is>
          <t>Ormat</t>
        </is>
      </c>
      <c r="C240" s="71" t="inlineStr">
        <is>
          <t>955.070.841.1</t>
        </is>
      </c>
      <c r="D240" s="71" t="inlineStr">
        <is>
          <t>AJ22-0604</t>
        </is>
      </c>
      <c r="E240" s="73" t="inlineStr">
        <is>
          <t>V</t>
        </is>
      </c>
      <c r="F240" s="72" t="n">
        <v>10</v>
      </c>
      <c r="G240" s="74" t="n">
        <v>308</v>
      </c>
      <c r="H240" s="75" t="n">
        <v>0</v>
      </c>
      <c r="I240" s="75" t="n"/>
      <c r="J240" s="91" t="n">
        <v>3080</v>
      </c>
    </row>
    <row r="241" ht="16" customHeight="1">
      <c r="A241" s="90" t="n">
        <v>16</v>
      </c>
      <c r="B241" s="58" t="inlineStr">
        <is>
          <t>Ormat</t>
        </is>
      </c>
      <c r="C241" s="77" t="inlineStr">
        <is>
          <t>955.070.839.1</t>
        </is>
      </c>
      <c r="D241" s="78" t="inlineStr">
        <is>
          <t>AJ22-1103</t>
        </is>
      </c>
      <c r="E241" s="79" t="inlineStr">
        <is>
          <t>V</t>
        </is>
      </c>
      <c r="F241" s="78" t="n">
        <v>3</v>
      </c>
      <c r="G241" s="80" t="n">
        <v>174</v>
      </c>
      <c r="H241" s="81" t="n">
        <v>0</v>
      </c>
      <c r="I241" s="81" t="n"/>
      <c r="J241" s="92" t="n">
        <v>522</v>
      </c>
    </row>
    <row r="242" ht="16" customHeight="1">
      <c r="A242" s="90" t="n">
        <v>12</v>
      </c>
      <c r="B242" s="57" t="inlineStr">
        <is>
          <t>Ormat</t>
        </is>
      </c>
      <c r="C242" s="71" t="inlineStr">
        <is>
          <t>955.070.841.1</t>
        </is>
      </c>
      <c r="D242" s="71" t="inlineStr">
        <is>
          <t>AJ22-0707</t>
        </is>
      </c>
      <c r="E242" s="73" t="inlineStr">
        <is>
          <t>V</t>
        </is>
      </c>
      <c r="F242" s="72" t="n">
        <v>4</v>
      </c>
      <c r="G242" s="74" t="n">
        <v>308</v>
      </c>
      <c r="H242" s="75" t="n">
        <v>0</v>
      </c>
      <c r="I242" s="75" t="n"/>
      <c r="J242" s="91" t="n">
        <v>1232</v>
      </c>
    </row>
    <row r="243" ht="16" customHeight="1">
      <c r="A243" s="90" t="n">
        <v>16</v>
      </c>
      <c r="B243" s="58" t="inlineStr">
        <is>
          <t>Supergas</t>
        </is>
      </c>
      <c r="C243" s="77" t="n">
        <v>110111</v>
      </c>
      <c r="D243" s="78" t="inlineStr">
        <is>
          <t>AJ23-0101</t>
        </is>
      </c>
      <c r="E243" s="79" t="inlineStr">
        <is>
          <t>V</t>
        </is>
      </c>
      <c r="F243" s="78" t="n">
        <v>30</v>
      </c>
      <c r="G243" s="80" t="n">
        <v>143</v>
      </c>
      <c r="H243" s="81" t="n">
        <v>0</v>
      </c>
      <c r="I243" s="81" t="n"/>
      <c r="J243" s="92" t="n">
        <v>4290</v>
      </c>
    </row>
    <row r="244" ht="16" customHeight="1">
      <c r="A244" s="90" t="n">
        <v>12</v>
      </c>
      <c r="B244" s="57" t="inlineStr">
        <is>
          <t>Ormat</t>
        </is>
      </c>
      <c r="C244" s="71" t="inlineStr">
        <is>
          <t>955.070.841.1</t>
        </is>
      </c>
      <c r="D244" s="71" t="inlineStr">
        <is>
          <t>AJ22-0801</t>
        </is>
      </c>
      <c r="E244" s="73" t="inlineStr">
        <is>
          <t>V</t>
        </is>
      </c>
      <c r="F244" s="72" t="n">
        <v>4</v>
      </c>
      <c r="G244" s="74" t="n">
        <v>308</v>
      </c>
      <c r="H244" s="75" t="n">
        <v>0</v>
      </c>
      <c r="I244" s="75" t="n"/>
      <c r="J244" s="91" t="n">
        <v>1232</v>
      </c>
    </row>
    <row r="245" ht="16" customHeight="1">
      <c r="A245" s="90" t="n">
        <v>16</v>
      </c>
      <c r="B245" s="58" t="inlineStr">
        <is>
          <t>Ormat</t>
        </is>
      </c>
      <c r="C245" s="77" t="inlineStr">
        <is>
          <t>955.070.839.1</t>
        </is>
      </c>
      <c r="D245" s="78" t="inlineStr">
        <is>
          <t>AJ23-0301</t>
        </is>
      </c>
      <c r="E245" s="79" t="inlineStr">
        <is>
          <t>V</t>
        </is>
      </c>
      <c r="F245" s="78" t="n">
        <v>2</v>
      </c>
      <c r="G245" s="80" t="n">
        <v>200</v>
      </c>
      <c r="H245" s="81" t="n">
        <v>0</v>
      </c>
      <c r="I245" s="81" t="n"/>
      <c r="J245" s="92" t="n">
        <v>400</v>
      </c>
    </row>
    <row r="246" ht="16" customHeight="1">
      <c r="A246" s="90" t="n">
        <v>12</v>
      </c>
      <c r="B246" s="57" t="inlineStr">
        <is>
          <t>Ormat</t>
        </is>
      </c>
      <c r="C246" s="71" t="inlineStr">
        <is>
          <t>955.070.841.1</t>
        </is>
      </c>
      <c r="D246" s="71" t="inlineStr">
        <is>
          <t>AJ22-0803</t>
        </is>
      </c>
      <c r="E246" s="73" t="inlineStr">
        <is>
          <t>V</t>
        </is>
      </c>
      <c r="F246" s="72" t="n">
        <v>1</v>
      </c>
      <c r="G246" s="74" t="n">
        <v>308</v>
      </c>
      <c r="H246" s="75" t="n">
        <v>0</v>
      </c>
      <c r="I246" s="75" t="n"/>
      <c r="J246" s="91" t="n">
        <v>308</v>
      </c>
    </row>
    <row r="247" ht="16" customHeight="1">
      <c r="A247" s="90" t="n">
        <v>16</v>
      </c>
      <c r="B247" s="58" t="inlineStr">
        <is>
          <t>Ormat</t>
        </is>
      </c>
      <c r="C247" s="77" t="inlineStr">
        <is>
          <t>955.070.839.1</t>
        </is>
      </c>
      <c r="D247" s="78" t="inlineStr">
        <is>
          <t>AJ23-0501</t>
        </is>
      </c>
      <c r="E247" s="79" t="inlineStr">
        <is>
          <t>V</t>
        </is>
      </c>
      <c r="F247" s="78" t="n">
        <v>5</v>
      </c>
      <c r="G247" s="80" t="n">
        <v>200</v>
      </c>
      <c r="H247" s="81" t="n">
        <v>0</v>
      </c>
      <c r="I247" s="81" t="n"/>
      <c r="J247" s="92" t="n">
        <v>1000</v>
      </c>
    </row>
    <row r="248" ht="16" customHeight="1">
      <c r="A248" s="90" t="n">
        <v>12</v>
      </c>
      <c r="B248" s="57" t="inlineStr">
        <is>
          <t>Supergas</t>
        </is>
      </c>
      <c r="C248" s="71" t="n">
        <v>110109</v>
      </c>
      <c r="D248" s="71" t="inlineStr">
        <is>
          <t>AJ22-0805</t>
        </is>
      </c>
      <c r="E248" s="73" t="inlineStr">
        <is>
          <t>V</t>
        </is>
      </c>
      <c r="F248" s="72" t="n">
        <v>30</v>
      </c>
      <c r="G248" s="74" t="n">
        <v>186</v>
      </c>
      <c r="H248" s="75" t="n">
        <v>0</v>
      </c>
      <c r="I248" s="75" t="n"/>
      <c r="J248" s="91" t="n">
        <v>5580</v>
      </c>
    </row>
    <row r="249" ht="16" customHeight="1">
      <c r="A249" s="90" t="n">
        <v>12</v>
      </c>
      <c r="B249" s="58" t="inlineStr">
        <is>
          <t>Ormat</t>
        </is>
      </c>
      <c r="C249" s="77" t="inlineStr">
        <is>
          <t>955.070.841.1</t>
        </is>
      </c>
      <c r="D249" s="77" t="inlineStr">
        <is>
          <t>AJ22-0902</t>
        </is>
      </c>
      <c r="E249" s="79" t="inlineStr">
        <is>
          <t>V</t>
        </is>
      </c>
      <c r="F249" s="78" t="n">
        <v>2</v>
      </c>
      <c r="G249" s="80" t="n">
        <v>308</v>
      </c>
      <c r="H249" s="81" t="n">
        <v>0.03</v>
      </c>
      <c r="I249" s="81" t="n"/>
      <c r="J249" s="92" t="n">
        <v>598</v>
      </c>
    </row>
    <row r="250" ht="16" customHeight="1">
      <c r="A250" s="90" t="n">
        <v>12</v>
      </c>
      <c r="B250" s="57" t="inlineStr">
        <is>
          <t>Ormat</t>
        </is>
      </c>
      <c r="C250" s="71" t="inlineStr">
        <is>
          <t>955.070.841.1</t>
        </is>
      </c>
      <c r="D250" s="71" t="inlineStr">
        <is>
          <t>AJ22-0903</t>
        </is>
      </c>
      <c r="E250" s="73" t="inlineStr">
        <is>
          <t>V</t>
        </is>
      </c>
      <c r="F250" s="72" t="n">
        <v>3</v>
      </c>
      <c r="G250" s="74" t="n">
        <v>308</v>
      </c>
      <c r="H250" s="75" t="n">
        <v>0</v>
      </c>
      <c r="I250" s="75" t="n"/>
      <c r="J250" s="91" t="n">
        <v>924</v>
      </c>
    </row>
    <row r="251" ht="16" customHeight="1">
      <c r="A251" s="90" t="n">
        <v>12</v>
      </c>
      <c r="B251" s="58" t="inlineStr">
        <is>
          <t>Ormat</t>
        </is>
      </c>
      <c r="C251" s="77" t="inlineStr">
        <is>
          <t>955.070.841.1</t>
        </is>
      </c>
      <c r="D251" s="77" t="inlineStr">
        <is>
          <t>AJ22-1002</t>
        </is>
      </c>
      <c r="E251" s="79" t="inlineStr">
        <is>
          <t>V</t>
        </is>
      </c>
      <c r="F251" s="78" t="n">
        <v>4</v>
      </c>
      <c r="G251" s="80" t="n">
        <v>308</v>
      </c>
      <c r="H251" s="81" t="n">
        <v>0</v>
      </c>
      <c r="I251" s="81" t="n"/>
      <c r="J251" s="92" t="n">
        <v>1232</v>
      </c>
    </row>
    <row r="252" ht="16" customHeight="1">
      <c r="A252" s="90" t="n">
        <v>12</v>
      </c>
      <c r="B252" s="57" t="inlineStr">
        <is>
          <t>Ormat</t>
        </is>
      </c>
      <c r="C252" s="71" t="inlineStr">
        <is>
          <t>955.070.841.1</t>
        </is>
      </c>
      <c r="D252" s="71" t="inlineStr">
        <is>
          <t>AJ22-1005</t>
        </is>
      </c>
      <c r="E252" s="73" t="inlineStr">
        <is>
          <t>V</t>
        </is>
      </c>
      <c r="F252" s="72" t="n">
        <v>4</v>
      </c>
      <c r="G252" s="74" t="n">
        <v>308</v>
      </c>
      <c r="H252" s="75" t="n">
        <v>0</v>
      </c>
      <c r="I252" s="75" t="n"/>
      <c r="J252" s="91" t="n">
        <v>1232</v>
      </c>
    </row>
    <row r="253" ht="16" customHeight="1">
      <c r="A253" s="90" t="n">
        <v>12</v>
      </c>
      <c r="B253" s="58" t="inlineStr">
        <is>
          <t>Ormat</t>
        </is>
      </c>
      <c r="C253" s="77" t="inlineStr">
        <is>
          <t>955.070.841.1</t>
        </is>
      </c>
      <c r="D253" s="77" t="inlineStr">
        <is>
          <t>AJ22-1101</t>
        </is>
      </c>
      <c r="E253" s="79" t="inlineStr">
        <is>
          <t>V</t>
        </is>
      </c>
      <c r="F253" s="78" t="n">
        <v>8</v>
      </c>
      <c r="G253" s="80" t="n">
        <v>308</v>
      </c>
      <c r="H253" s="81" t="n">
        <v>0</v>
      </c>
      <c r="I253" s="81" t="n"/>
      <c r="J253" s="92" t="n">
        <v>2464</v>
      </c>
    </row>
    <row r="254" ht="16" customHeight="1">
      <c r="A254" s="90" t="n">
        <v>12</v>
      </c>
      <c r="B254" s="57" t="inlineStr">
        <is>
          <t>Ormat</t>
        </is>
      </c>
      <c r="C254" s="71" t="inlineStr">
        <is>
          <t>955.070.841.1</t>
        </is>
      </c>
      <c r="D254" s="71" t="inlineStr">
        <is>
          <t>AJ22-1201</t>
        </is>
      </c>
      <c r="E254" s="73" t="inlineStr">
        <is>
          <t>V</t>
        </is>
      </c>
      <c r="F254" s="72" t="n">
        <v>1</v>
      </c>
      <c r="G254" s="74" t="n">
        <v>308</v>
      </c>
      <c r="H254" s="75" t="n">
        <v>0</v>
      </c>
      <c r="I254" s="75" t="n"/>
      <c r="J254" s="91" t="n">
        <v>308</v>
      </c>
    </row>
    <row r="255" ht="16" customHeight="1">
      <c r="A255" s="90" t="n">
        <v>12</v>
      </c>
      <c r="B255" s="58" t="inlineStr">
        <is>
          <t>Ormat</t>
        </is>
      </c>
      <c r="C255" s="77" t="inlineStr">
        <is>
          <t>955.070.841.1</t>
        </is>
      </c>
      <c r="D255" s="77" t="inlineStr">
        <is>
          <t>AJ22-1204</t>
        </is>
      </c>
      <c r="E255" s="79" t="inlineStr">
        <is>
          <t>V</t>
        </is>
      </c>
      <c r="F255" s="78" t="n">
        <v>4</v>
      </c>
      <c r="G255" s="80" t="n">
        <v>308</v>
      </c>
      <c r="H255" s="81" t="n">
        <v>0</v>
      </c>
      <c r="I255" s="81" t="n"/>
      <c r="J255" s="92" t="n">
        <v>1232</v>
      </c>
    </row>
    <row r="256" ht="16" customHeight="1">
      <c r="A256" s="90" t="n">
        <v>12</v>
      </c>
      <c r="B256" s="57" t="inlineStr">
        <is>
          <t>Supergas</t>
        </is>
      </c>
      <c r="C256" s="71" t="n">
        <v>110109</v>
      </c>
      <c r="D256" s="71" t="inlineStr">
        <is>
          <t>AJ23-0302</t>
        </is>
      </c>
      <c r="E256" s="73" t="inlineStr">
        <is>
          <t>V</t>
        </is>
      </c>
      <c r="F256" s="72" t="n">
        <v>30</v>
      </c>
      <c r="G256" s="74" t="n">
        <v>198</v>
      </c>
      <c r="H256" s="75" t="n">
        <v>0</v>
      </c>
      <c r="I256" s="75" t="n"/>
      <c r="J256" s="91" t="n">
        <v>5940</v>
      </c>
    </row>
    <row r="257" ht="16" customHeight="1">
      <c r="A257" s="90" t="n">
        <v>12</v>
      </c>
      <c r="B257" s="58" t="inlineStr">
        <is>
          <t>Ormat</t>
        </is>
      </c>
      <c r="C257" s="77" t="inlineStr">
        <is>
          <t>955.070.841.1</t>
        </is>
      </c>
      <c r="D257" s="77" t="inlineStr">
        <is>
          <t>AJ23-0501</t>
        </is>
      </c>
      <c r="E257" s="79" t="inlineStr">
        <is>
          <t>V</t>
        </is>
      </c>
      <c r="F257" s="78" t="n">
        <v>4</v>
      </c>
      <c r="G257" s="80" t="n">
        <v>308</v>
      </c>
      <c r="H257" s="81" t="n">
        <v>0</v>
      </c>
      <c r="I257" s="81" t="n"/>
      <c r="J257" s="92" t="n">
        <v>1232</v>
      </c>
    </row>
    <row r="258" ht="16" customHeight="1">
      <c r="A258" s="90" t="n">
        <v>12</v>
      </c>
      <c r="B258" s="57" t="inlineStr">
        <is>
          <t>Ormat</t>
        </is>
      </c>
      <c r="C258" s="71" t="inlineStr">
        <is>
          <t>955.070.841.1</t>
        </is>
      </c>
      <c r="D258" s="71" t="inlineStr">
        <is>
          <t>AJ23-0503</t>
        </is>
      </c>
      <c r="E258" s="73" t="inlineStr">
        <is>
          <t>V</t>
        </is>
      </c>
      <c r="F258" s="72" t="n">
        <v>23</v>
      </c>
      <c r="G258" s="74" t="n">
        <v>342</v>
      </c>
      <c r="H258" s="75" t="n">
        <v>0</v>
      </c>
      <c r="I258" s="75" t="n"/>
      <c r="J258" s="91" t="n">
        <v>7866</v>
      </c>
    </row>
    <row r="259">
      <c r="A259" t="n">
        <v>58</v>
      </c>
      <c r="B259" t="inlineStr">
        <is>
          <t>a</t>
        </is>
      </c>
      <c r="C259" t="inlineStr">
        <is>
          <t>aa</t>
        </is>
      </c>
      <c r="D259" t="inlineStr">
        <is>
          <t>aaa</t>
        </is>
      </c>
      <c r="E259" t="inlineStr">
        <is>
          <t>V</t>
        </is>
      </c>
      <c r="F259" t="n">
        <v>10</v>
      </c>
      <c r="G259" t="n">
        <v>100</v>
      </c>
      <c r="H259" t="n">
        <v>0.05</v>
      </c>
      <c r="I259" t="n">
        <v>0</v>
      </c>
      <c r="J259">
        <f>10*100*(1-0.05)+0</f>
        <v/>
      </c>
    </row>
    <row r="260">
      <c r="A260" t="n">
        <v>58</v>
      </c>
      <c r="B260" t="inlineStr">
        <is>
          <t>Ormat</t>
        </is>
      </c>
      <c r="C260" t="inlineStr">
        <is>
          <t>a</t>
        </is>
      </c>
      <c r="D260" t="inlineStr">
        <is>
          <t>a</t>
        </is>
      </c>
      <c r="E260" t="inlineStr">
        <is>
          <t>V</t>
        </is>
      </c>
      <c r="F260" t="n">
        <v>10</v>
      </c>
      <c r="G260" t="n">
        <v>100</v>
      </c>
      <c r="H260" t="n">
        <v>0.3</v>
      </c>
      <c r="I260" t="n">
        <v>0</v>
      </c>
      <c r="J260">
        <f>10*100*(1-0.3)+0</f>
        <v/>
      </c>
    </row>
    <row r="261">
      <c r="A261" t="n">
        <v>58</v>
      </c>
      <c r="B261" t="inlineStr">
        <is>
          <t>Ormat</t>
        </is>
      </c>
      <c r="C261" t="inlineStr">
        <is>
          <t>123</t>
        </is>
      </c>
      <c r="D261" t="inlineStr">
        <is>
          <t>WOW</t>
        </is>
      </c>
      <c r="E261" t="inlineStr">
        <is>
          <t>V</t>
        </is>
      </c>
      <c r="F261" t="n">
        <v>10</v>
      </c>
      <c r="G261" t="n">
        <v>10</v>
      </c>
      <c r="H261" t="n">
        <v>0</v>
      </c>
      <c r="I261" t="n">
        <v>0</v>
      </c>
      <c r="J261">
        <f>10*10*(1-0.0)+0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6">
    <outlinePr summaryBelow="1" summaryRight="1"/>
    <pageSetUpPr/>
  </sheetPr>
  <dimension ref="A1:J53"/>
  <sheetViews>
    <sheetView topLeftCell="A2" workbookViewId="0">
      <selection activeCell="F14" sqref="F14"/>
    </sheetView>
  </sheetViews>
  <sheetFormatPr baseColWidth="10" defaultRowHeight="13"/>
  <cols>
    <col width="11.83203125" customWidth="1" min="3" max="3"/>
    <col width="11" customWidth="1" min="4" max="4"/>
    <col width="15" customWidth="1" min="6" max="6"/>
    <col width="13.1640625" customWidth="1" min="7" max="7"/>
    <col width="12.1640625" customWidth="1" min="8" max="8"/>
    <col width="18.83203125" customWidth="1" min="9" max="9"/>
    <col width="12.83203125" customWidth="1" min="10" max="10"/>
  </cols>
  <sheetData>
    <row r="1" ht="17" customHeight="1" thickBot="1">
      <c r="A1" s="69" t="inlineStr">
        <is>
          <t>AE PN</t>
        </is>
      </c>
      <c r="B1" s="69" t="inlineStr">
        <is>
          <t>Valve</t>
        </is>
      </c>
      <c r="C1" s="69" t="inlineStr">
        <is>
          <t>Actuator</t>
        </is>
      </c>
      <c r="D1" s="69" t="inlineStr">
        <is>
          <t>Linkage</t>
        </is>
      </c>
      <c r="E1" s="69" t="inlineStr">
        <is>
          <t>LD</t>
        </is>
      </c>
      <c r="F1" s="69" t="inlineStr">
        <is>
          <t>Limit Switch</t>
        </is>
      </c>
      <c r="G1" s="69" t="inlineStr">
        <is>
          <t>Positioner</t>
        </is>
      </c>
      <c r="H1" s="69" t="inlineStr">
        <is>
          <t>Linkage3</t>
        </is>
      </c>
      <c r="I1" s="69" t="inlineStr">
        <is>
          <t>Valve Repair Kit</t>
        </is>
      </c>
      <c r="J1" s="70" t="inlineStr">
        <is>
          <t>Ormat PN</t>
        </is>
      </c>
    </row>
    <row r="2" ht="18" customHeight="1" thickBot="1" thickTop="1">
      <c r="A2" s="52" t="n">
        <v>1</v>
      </c>
      <c r="B2" s="53" t="inlineStr">
        <is>
          <t>1 7300313600XTZ2A</t>
        </is>
      </c>
      <c r="C2" s="54" t="inlineStr">
        <is>
          <t>VPVL100SR6BD</t>
        </is>
      </c>
      <c r="D2" s="54" t="inlineStr">
        <is>
          <t>LK-1869</t>
        </is>
      </c>
      <c r="E2" s="54" t="inlineStr">
        <is>
          <t>LD-99</t>
        </is>
      </c>
      <c r="F2" s="54" t="inlineStr">
        <is>
          <t>QX35K05NDM</t>
        </is>
      </c>
      <c r="G2" s="54" t="n"/>
      <c r="H2" s="54" t="inlineStr">
        <is>
          <t>ST970156</t>
        </is>
      </c>
      <c r="I2" s="54" t="n"/>
      <c r="J2" s="65" t="inlineStr">
        <is>
          <t>955.070.085.1</t>
        </is>
      </c>
    </row>
    <row r="3" ht="18" customHeight="1" thickBot="1" thickTop="1">
      <c r="A3" s="55" t="n">
        <v>2</v>
      </c>
      <c r="B3" s="53" t="inlineStr">
        <is>
          <t>1/2 9FB3600XTB</t>
        </is>
      </c>
      <c r="C3" s="56" t="inlineStr">
        <is>
          <t>VPVL051SR6BD</t>
        </is>
      </c>
      <c r="D3" s="56" t="inlineStr">
        <is>
          <t>LK1878</t>
        </is>
      </c>
      <c r="E3" s="56" t="inlineStr">
        <is>
          <t>LD-98</t>
        </is>
      </c>
      <c r="F3" s="56" t="inlineStr">
        <is>
          <t>QX35K05NDM</t>
        </is>
      </c>
      <c r="G3" s="56" t="n"/>
      <c r="H3" s="56" t="inlineStr">
        <is>
          <t>ST970156</t>
        </is>
      </c>
      <c r="I3" s="56" t="n"/>
      <c r="J3" s="66" t="inlineStr">
        <is>
          <t>955.070.086.1</t>
        </is>
      </c>
    </row>
    <row r="4" ht="18" customHeight="1" thickBot="1" thickTop="1">
      <c r="A4" s="55" t="n">
        <v>3</v>
      </c>
      <c r="B4" s="53" t="inlineStr">
        <is>
          <t>2" 7380313600XTZ2</t>
        </is>
      </c>
      <c r="C4" s="54" t="inlineStr">
        <is>
          <t>VPVL300SR6BD</t>
        </is>
      </c>
      <c r="D4" s="54" t="inlineStr">
        <is>
          <t>LK-1873</t>
        </is>
      </c>
      <c r="E4" s="57" t="n"/>
      <c r="F4" s="57" t="n"/>
      <c r="G4" s="57" t="n"/>
      <c r="H4" s="57" t="n"/>
      <c r="I4" s="57" t="n"/>
      <c r="J4" s="65" t="inlineStr">
        <is>
          <t>955.071.676.1</t>
        </is>
      </c>
    </row>
    <row r="5" ht="18" customHeight="1" thickBot="1" thickTop="1">
      <c r="A5" s="55" t="n">
        <v>4</v>
      </c>
      <c r="B5" s="53" t="inlineStr">
        <is>
          <t>1 7300313600XTZ2A</t>
        </is>
      </c>
      <c r="C5" s="56" t="inlineStr">
        <is>
          <t>VPVL100SR6BD</t>
        </is>
      </c>
      <c r="D5" s="56" t="inlineStr">
        <is>
          <t>LK-1869</t>
        </is>
      </c>
      <c r="E5" s="58" t="n"/>
      <c r="F5" s="58" t="n"/>
      <c r="G5" s="58" t="n"/>
      <c r="H5" s="58" t="n"/>
      <c r="I5" s="58" t="n"/>
      <c r="J5" s="66" t="inlineStr">
        <is>
          <t>955.072.575.1</t>
        </is>
      </c>
    </row>
    <row r="6" ht="18" customHeight="1" thickBot="1" thickTop="1">
      <c r="A6" s="55" t="n">
        <v>5</v>
      </c>
      <c r="B6" s="53" t="inlineStr">
        <is>
          <t>1 7300313600XTZ2A</t>
        </is>
      </c>
      <c r="C6" s="54" t="inlineStr">
        <is>
          <t>VPVL100SR6BD</t>
        </is>
      </c>
      <c r="D6" s="54" t="inlineStr">
        <is>
          <t>LK-1869</t>
        </is>
      </c>
      <c r="E6" s="54" t="inlineStr">
        <is>
          <t>LD-99</t>
        </is>
      </c>
      <c r="F6" s="59" t="inlineStr">
        <is>
          <t>QX35B02NDM</t>
        </is>
      </c>
      <c r="G6" s="59" t="n"/>
      <c r="H6" s="54" t="inlineStr">
        <is>
          <t>ST970156</t>
        </is>
      </c>
      <c r="I6" s="54" t="n"/>
      <c r="J6" s="65" t="inlineStr">
        <is>
          <t>955.070.092.1</t>
        </is>
      </c>
    </row>
    <row r="7" ht="18" customHeight="1" thickBot="1" thickTop="1">
      <c r="A7" s="55" t="n">
        <v>6</v>
      </c>
      <c r="B7" s="53" t="inlineStr">
        <is>
          <t>1/2 9FB3600XTB</t>
        </is>
      </c>
      <c r="C7" s="56" t="inlineStr">
        <is>
          <t>VPVL051SR6BD</t>
        </is>
      </c>
      <c r="D7" s="56" t="inlineStr">
        <is>
          <t>LK1878</t>
        </is>
      </c>
      <c r="E7" s="56" t="inlineStr">
        <is>
          <t>LD-98</t>
        </is>
      </c>
      <c r="F7" s="60" t="inlineStr">
        <is>
          <t>QX35B02NDM</t>
        </is>
      </c>
      <c r="G7" s="60" t="n"/>
      <c r="H7" s="56" t="inlineStr">
        <is>
          <t>ST970156</t>
        </is>
      </c>
      <c r="I7" s="56" t="n"/>
      <c r="J7" s="66" t="inlineStr">
        <is>
          <t>955.070.093.1</t>
        </is>
      </c>
    </row>
    <row r="8" ht="18" customHeight="1" thickBot="1" thickTop="1">
      <c r="A8" s="55" t="n">
        <v>7</v>
      </c>
      <c r="B8" s="53" t="inlineStr">
        <is>
          <t>2 333600MLC</t>
        </is>
      </c>
      <c r="C8" s="54" t="n"/>
      <c r="D8" s="54" t="n"/>
      <c r="E8" s="54" t="n"/>
      <c r="F8" s="59" t="n"/>
      <c r="G8" s="59" t="n"/>
      <c r="H8" s="54" t="n"/>
      <c r="I8" s="54" t="n"/>
      <c r="J8" s="65" t="inlineStr">
        <is>
          <t>955.071.471.1</t>
        </is>
      </c>
    </row>
    <row r="9" ht="18" customHeight="1" thickBot="1" thickTop="1">
      <c r="A9" s="55" t="n">
        <v>8</v>
      </c>
      <c r="B9" s="53" t="inlineStr">
        <is>
          <t>2 332236MLC</t>
        </is>
      </c>
      <c r="C9" s="58" t="n"/>
      <c r="D9" s="58" t="n"/>
      <c r="E9" s="58" t="n"/>
      <c r="F9" s="58" t="n"/>
      <c r="G9" s="58" t="n"/>
      <c r="H9" s="58" t="n"/>
      <c r="I9" s="58" t="n"/>
      <c r="J9" s="66" t="inlineStr">
        <is>
          <t>955.073.129.1, 955.073.861.1</t>
        </is>
      </c>
    </row>
    <row r="10" ht="18" customHeight="1" thickBot="1" thickTop="1">
      <c r="A10" s="55" t="n">
        <v>9</v>
      </c>
      <c r="B10" s="53" t="inlineStr">
        <is>
          <t>11/2 333600MLC</t>
        </is>
      </c>
      <c r="C10" s="57" t="n"/>
      <c r="D10" s="57" t="n"/>
      <c r="E10" s="57" t="n"/>
      <c r="F10" s="57" t="n"/>
      <c r="G10" s="57" t="n"/>
      <c r="H10" s="57" t="n"/>
      <c r="I10" s="57" t="n"/>
      <c r="J10" s="65" t="inlineStr">
        <is>
          <t>955.071.198.1, 955.071.375.1</t>
        </is>
      </c>
    </row>
    <row r="11" ht="18" customHeight="1" thickBot="1" thickTop="1">
      <c r="A11" s="55" t="n">
        <v>10</v>
      </c>
      <c r="B11" s="53" t="inlineStr">
        <is>
          <t>11/2 332236MLC</t>
        </is>
      </c>
      <c r="C11" s="58" t="n"/>
      <c r="D11" s="58" t="n"/>
      <c r="E11" s="58" t="n"/>
      <c r="F11" s="58" t="n"/>
      <c r="G11" s="58" t="n"/>
      <c r="H11" s="58" t="n"/>
      <c r="I11" s="58" t="n"/>
      <c r="J11" s="66" t="inlineStr">
        <is>
          <t>955.074.285.1, 955.074.814.1</t>
        </is>
      </c>
    </row>
    <row r="12" ht="18" customHeight="1" thickBot="1" thickTop="1">
      <c r="A12" s="55" t="n">
        <v>11</v>
      </c>
      <c r="B12" s="53" t="inlineStr">
        <is>
          <t xml:space="preserve">1 333600MLC </t>
        </is>
      </c>
      <c r="C12" s="57" t="n"/>
      <c r="D12" s="57" t="n"/>
      <c r="E12" s="57" t="n"/>
      <c r="F12" s="57" t="n"/>
      <c r="G12" s="57" t="n"/>
      <c r="H12" s="57" t="n"/>
      <c r="I12" s="57" t="n"/>
      <c r="J12" s="65" t="inlineStr">
        <is>
          <t xml:space="preserve">955.071.374.1, 955.070.741.1, 955.070.812.1, 955.071.008.1, 955.071.364.1, 955.073.215.1, 960.070.741.1   </t>
        </is>
      </c>
    </row>
    <row r="13" ht="18" customHeight="1" thickBot="1" thickTop="1">
      <c r="A13" s="55" t="n">
        <v>12</v>
      </c>
      <c r="B13" s="53" t="inlineStr">
        <is>
          <t>1 332236MLC</t>
        </is>
      </c>
      <c r="C13" s="58" t="n"/>
      <c r="D13" s="58" t="n"/>
      <c r="E13" s="58" t="n"/>
      <c r="F13" s="58" t="n"/>
      <c r="G13" s="58" t="n"/>
      <c r="H13" s="58" t="n"/>
      <c r="I13" s="58" t="n"/>
      <c r="J13" s="66" t="inlineStr">
        <is>
          <t>955.070.841.1, 960.070.841.1, 955.073.089.1</t>
        </is>
      </c>
    </row>
    <row r="14" ht="18" customHeight="1" thickBot="1" thickTop="1">
      <c r="A14" s="55" t="n">
        <v>13</v>
      </c>
      <c r="B14" s="53" t="inlineStr">
        <is>
          <t>3/4 333600MLC</t>
        </is>
      </c>
      <c r="C14" s="57" t="n"/>
      <c r="D14" s="57" t="n"/>
      <c r="E14" s="57" t="n"/>
      <c r="F14" s="57" t="n"/>
      <c r="G14" s="57" t="n"/>
      <c r="H14" s="57" t="n"/>
      <c r="I14" s="57" t="n"/>
      <c r="J14" s="65" t="inlineStr">
        <is>
          <t>955.071.373.1, 955.071.363.1</t>
        </is>
      </c>
    </row>
    <row r="15" ht="18" customHeight="1" thickBot="1" thickTop="1">
      <c r="A15" s="55" t="n">
        <v>14</v>
      </c>
      <c r="B15" s="53" t="inlineStr">
        <is>
          <t>3/4 332236MLC</t>
        </is>
      </c>
      <c r="C15" s="58" t="n"/>
      <c r="D15" s="58" t="n"/>
      <c r="E15" s="58" t="n"/>
      <c r="F15" s="58" t="n"/>
      <c r="G15" s="58" t="n"/>
      <c r="H15" s="58" t="n"/>
      <c r="I15" s="58" t="n"/>
      <c r="J15" s="66" t="inlineStr">
        <is>
          <t>955.070.840.1</t>
        </is>
      </c>
    </row>
    <row r="16" ht="18" customHeight="1" thickBot="1" thickTop="1">
      <c r="A16" s="55" t="n">
        <v>15</v>
      </c>
      <c r="B16" s="53" t="inlineStr">
        <is>
          <t xml:space="preserve">1/2 333600MLC </t>
        </is>
      </c>
      <c r="C16" s="57" t="n"/>
      <c r="D16" s="57" t="n"/>
      <c r="E16" s="57" t="n"/>
      <c r="F16" s="57" t="n"/>
      <c r="G16" s="57" t="n"/>
      <c r="H16" s="57" t="n"/>
      <c r="I16" s="57" t="n"/>
      <c r="J16" s="65" t="inlineStr">
        <is>
          <t xml:space="preserve">955.071.839.1, 955.071.365.1, 960.071.839.1 </t>
        </is>
      </c>
    </row>
    <row r="17" ht="18" customHeight="1" thickBot="1" thickTop="1">
      <c r="A17" s="55" t="n">
        <v>16</v>
      </c>
      <c r="B17" s="53" t="inlineStr">
        <is>
          <t xml:space="preserve">1/2 332236MLC </t>
        </is>
      </c>
      <c r="C17" s="58" t="n"/>
      <c r="D17" s="58" t="n"/>
      <c r="E17" s="58" t="n"/>
      <c r="F17" s="58" t="n"/>
      <c r="G17" s="58" t="n"/>
      <c r="H17" s="58" t="n"/>
      <c r="I17" s="58" t="n"/>
      <c r="J17" s="66" t="inlineStr">
        <is>
          <t>955.070.839.1, 955.074.813.1</t>
        </is>
      </c>
    </row>
    <row r="18" ht="18" customHeight="1" thickBot="1" thickTop="1">
      <c r="A18" s="55" t="n">
        <v>17</v>
      </c>
      <c r="B18" s="53" t="inlineStr">
        <is>
          <t xml:space="preserve">1/4 333600MLC </t>
        </is>
      </c>
      <c r="C18" s="57" t="n"/>
      <c r="D18" s="57" t="n"/>
      <c r="E18" s="57" t="n"/>
      <c r="F18" s="57" t="n"/>
      <c r="G18" s="57" t="n"/>
      <c r="H18" s="57" t="n"/>
      <c r="I18" s="57" t="n"/>
      <c r="J18" s="65" t="inlineStr">
        <is>
          <t>955.071.085.1</t>
        </is>
      </c>
    </row>
    <row r="19" ht="18" customHeight="1" thickBot="1" thickTop="1">
      <c r="A19" s="55" t="n">
        <v>18</v>
      </c>
      <c r="B19" s="53" t="inlineStr">
        <is>
          <t xml:space="preserve">1/4 332236MLC </t>
        </is>
      </c>
      <c r="C19" s="58" t="n"/>
      <c r="D19" s="58" t="n"/>
      <c r="E19" s="58" t="n"/>
      <c r="F19" s="58" t="n"/>
      <c r="G19" s="58" t="n"/>
      <c r="H19" s="58" t="n"/>
      <c r="I19" s="58" t="n"/>
      <c r="J19" s="66" t="n"/>
    </row>
    <row r="20" ht="18" customHeight="1" thickBot="1" thickTop="1">
      <c r="A20" s="55" t="n">
        <v>19</v>
      </c>
      <c r="B20" s="53" t="inlineStr">
        <is>
          <t>1 7180313600XTZ2A</t>
        </is>
      </c>
      <c r="C20" s="57" t="n"/>
      <c r="D20" s="57" t="n"/>
      <c r="E20" s="57" t="n"/>
      <c r="F20" s="57" t="n"/>
      <c r="G20" s="57" t="n"/>
      <c r="H20" s="57" t="n"/>
      <c r="I20" s="57" t="n"/>
      <c r="J20" s="65" t="inlineStr">
        <is>
          <t>955.071.924.1</t>
        </is>
      </c>
    </row>
    <row r="21" ht="18" customHeight="1" thickBot="1" thickTop="1">
      <c r="A21" s="55" t="n">
        <v>20</v>
      </c>
      <c r="B21" s="53" t="inlineStr">
        <is>
          <t>3/4 7150313600XTZ2A</t>
        </is>
      </c>
      <c r="C21" s="58" t="n"/>
      <c r="D21" s="58" t="n"/>
      <c r="E21" s="58" t="n"/>
      <c r="F21" s="58" t="n"/>
      <c r="G21" s="58" t="n"/>
      <c r="H21" s="58" t="n"/>
      <c r="I21" s="58" t="n"/>
      <c r="J21" s="66" t="inlineStr">
        <is>
          <t>955.071.268.1, 955.071.310.1, 955.072.267.1</t>
        </is>
      </c>
    </row>
    <row r="22" ht="18" customHeight="1" thickBot="1" thickTop="1">
      <c r="A22" s="55" t="n">
        <v>21</v>
      </c>
      <c r="B22" s="53" t="inlineStr">
        <is>
          <t>3/4 9NA3600XTB</t>
        </is>
      </c>
      <c r="C22" s="57" t="inlineStr">
        <is>
          <t>Torq-Handle A – Spring</t>
        </is>
      </c>
      <c r="D22" s="57" t="inlineStr">
        <is>
          <t>Return to Open</t>
        </is>
      </c>
      <c r="E22" s="57" t="n"/>
      <c r="F22" s="57" t="n"/>
      <c r="G22" s="57" t="n"/>
      <c r="H22" s="57" t="n"/>
      <c r="I22" s="57" t="n"/>
      <c r="J22" s="65" t="inlineStr">
        <is>
          <t>955.074.758.1</t>
        </is>
      </c>
    </row>
    <row r="23" ht="18" customHeight="1" thickBot="1" thickTop="1">
      <c r="A23" s="55" t="n">
        <v>22</v>
      </c>
      <c r="B23" s="53" t="inlineStr">
        <is>
          <t>1/2 9NB3600XT</t>
        </is>
      </c>
      <c r="C23" s="58" t="n"/>
      <c r="D23" s="58" t="n"/>
      <c r="E23" s="58" t="n"/>
      <c r="F23" s="58" t="n"/>
      <c r="G23" s="58" t="n"/>
      <c r="H23" s="58" t="n"/>
      <c r="I23" s="58" t="n"/>
      <c r="J23" s="66" t="inlineStr">
        <is>
          <t>955.071.278.1, 955.071.277.1</t>
        </is>
      </c>
    </row>
    <row r="24" ht="18" customHeight="1" thickBot="1" thickTop="1">
      <c r="A24" s="55" t="n">
        <v>23</v>
      </c>
      <c r="B24" s="53" t="inlineStr">
        <is>
          <t>1 3C3600MTA3</t>
        </is>
      </c>
      <c r="C24" s="57" t="n"/>
      <c r="D24" s="57" t="n"/>
      <c r="E24" s="57" t="n"/>
      <c r="F24" s="57" t="n"/>
      <c r="G24" s="57" t="n"/>
      <c r="H24" s="57" t="n"/>
      <c r="I24" s="57" t="n"/>
      <c r="J24" s="65" t="inlineStr">
        <is>
          <t>955.073.189.1</t>
        </is>
      </c>
    </row>
    <row r="25" ht="18" customHeight="1" thickBot="1" thickTop="1">
      <c r="A25" s="55" t="n">
        <v>24</v>
      </c>
      <c r="B25" s="56" t="inlineStr">
        <is>
          <t>QX35K05NDM</t>
        </is>
      </c>
      <c r="C25" s="56" t="n"/>
      <c r="D25" s="58" t="n"/>
      <c r="E25" s="58" t="n"/>
      <c r="F25" s="56" t="inlineStr">
        <is>
          <t>QX35K05NDM</t>
        </is>
      </c>
      <c r="G25" s="56" t="n"/>
      <c r="H25" s="58" t="n"/>
      <c r="I25" s="58" t="n"/>
      <c r="J25" s="66" t="n"/>
    </row>
    <row r="26" ht="18" customHeight="1" thickBot="1" thickTop="1">
      <c r="A26" s="55" t="n">
        <v>25</v>
      </c>
      <c r="B26" s="54" t="inlineStr">
        <is>
          <t>QX33K05SDM / QX35K05SDM</t>
        </is>
      </c>
      <c r="C26" s="54" t="n"/>
      <c r="D26" s="54" t="n"/>
      <c r="E26" s="57" t="n"/>
      <c r="F26" s="54" t="inlineStr">
        <is>
          <t>QX33K05SDM / QX35K05SDM</t>
        </is>
      </c>
      <c r="G26" s="54" t="n"/>
      <c r="H26" s="54" t="n"/>
      <c r="I26" s="57" t="n"/>
      <c r="J26" s="65" t="inlineStr">
        <is>
          <t xml:space="preserve"> 955.070.522.1, 955.070.406.1 (incl ST960105)</t>
        </is>
      </c>
    </row>
    <row r="27" ht="18" customHeight="1" thickBot="1" thickTop="1">
      <c r="A27" s="55" t="n">
        <v>26</v>
      </c>
      <c r="B27" s="56" t="inlineStr">
        <is>
          <t>QX33B02SDM</t>
        </is>
      </c>
      <c r="C27" s="56" t="n"/>
      <c r="D27" s="58" t="n"/>
      <c r="E27" s="58" t="n"/>
      <c r="F27" s="56" t="inlineStr">
        <is>
          <t>QX33B02SDM</t>
        </is>
      </c>
      <c r="G27" s="56" t="n"/>
      <c r="H27" s="58" t="n"/>
      <c r="I27" s="58" t="n"/>
      <c r="J27" s="66" t="inlineStr">
        <is>
          <t>955.070.409.1</t>
        </is>
      </c>
    </row>
    <row r="28" ht="18" customHeight="1" thickBot="1" thickTop="1">
      <c r="A28" s="55" t="n">
        <v>27</v>
      </c>
      <c r="B28" s="59" t="inlineStr">
        <is>
          <t>QX4GK05SDM</t>
        </is>
      </c>
      <c r="C28" s="59" t="n"/>
      <c r="D28" s="57" t="n"/>
      <c r="E28" s="57" t="n"/>
      <c r="F28" s="59" t="inlineStr">
        <is>
          <t>QX4GK05SDM</t>
        </is>
      </c>
      <c r="G28" s="59" t="n"/>
      <c r="H28" s="57" t="n"/>
      <c r="I28" s="57" t="n"/>
      <c r="J28" s="67" t="inlineStr">
        <is>
          <t>955.070.308.1</t>
        </is>
      </c>
    </row>
    <row r="29" ht="18" customHeight="1" thickBot="1" thickTop="1">
      <c r="A29" s="55" t="n">
        <v>28</v>
      </c>
      <c r="B29" s="56" t="inlineStr">
        <is>
          <t>ND9206HE1T-A3Y-DS02</t>
        </is>
      </c>
      <c r="C29" s="56" t="n"/>
      <c r="D29" s="56" t="n"/>
      <c r="E29" s="58" t="n"/>
      <c r="F29" s="56" t="n"/>
      <c r="G29" s="56" t="inlineStr">
        <is>
          <t>ND9206HE1T-A3Y-DS02</t>
        </is>
      </c>
      <c r="H29" s="56" t="n"/>
      <c r="I29" s="58" t="n"/>
      <c r="J29" s="68" t="inlineStr">
        <is>
          <t>MTZ9206−130, MTZ9206−80</t>
        </is>
      </c>
    </row>
    <row r="30" ht="18" customHeight="1" thickBot="1" thickTop="1">
      <c r="A30" s="55" t="n">
        <v>35</v>
      </c>
      <c r="B30" s="59" t="inlineStr">
        <is>
          <t>RKN-359XT</t>
        </is>
      </c>
      <c r="C30" s="59" t="n"/>
      <c r="D30" s="57" t="n"/>
      <c r="E30" s="57" t="n"/>
      <c r="F30" s="57" t="n"/>
      <c r="G30" s="57" t="n"/>
      <c r="H30" s="57" t="n"/>
      <c r="I30" s="59" t="inlineStr">
        <is>
          <t>RKN-359XT</t>
        </is>
      </c>
      <c r="J30" s="67" t="inlineStr">
        <is>
          <t>955.070.357.1</t>
        </is>
      </c>
    </row>
    <row r="31" ht="18" customHeight="1" thickBot="1" thickTop="1">
      <c r="A31" s="55" t="n">
        <v>36</v>
      </c>
      <c r="B31" s="60" t="inlineStr">
        <is>
          <t>RKN-356XT</t>
        </is>
      </c>
      <c r="C31" s="60" t="n"/>
      <c r="D31" s="58" t="n"/>
      <c r="E31" s="58" t="n"/>
      <c r="F31" s="58" t="n"/>
      <c r="G31" s="58" t="n"/>
      <c r="H31" s="58" t="n"/>
      <c r="I31" s="60" t="inlineStr">
        <is>
          <t>RKN-356XT</t>
        </is>
      </c>
      <c r="J31" s="68" t="inlineStr">
        <is>
          <t>955.070.358.1</t>
        </is>
      </c>
    </row>
    <row r="32" ht="18" customHeight="1" thickBot="1" thickTop="1">
      <c r="A32" s="55" t="n">
        <v>37</v>
      </c>
      <c r="B32" s="59" t="inlineStr">
        <is>
          <t>RKN-354XT</t>
        </is>
      </c>
      <c r="C32" s="59" t="n"/>
      <c r="D32" s="57" t="n"/>
      <c r="E32" s="57" t="n"/>
      <c r="F32" s="57" t="n"/>
      <c r="G32" s="57" t="n"/>
      <c r="H32" s="57" t="n"/>
      <c r="I32" s="59" t="inlineStr">
        <is>
          <t>RKN-354XT</t>
        </is>
      </c>
      <c r="J32" s="67" t="inlineStr">
        <is>
          <t>955.070.359.1</t>
        </is>
      </c>
    </row>
    <row r="33" ht="18" customHeight="1" thickBot="1" thickTop="1">
      <c r="A33" s="61" t="n">
        <v>38</v>
      </c>
      <c r="B33" s="60" t="inlineStr">
        <is>
          <t>RKN-357XT</t>
        </is>
      </c>
      <c r="C33" s="60" t="n"/>
      <c r="D33" s="62" t="n"/>
      <c r="E33" s="62" t="n"/>
      <c r="F33" s="62" t="n"/>
      <c r="G33" s="62" t="n"/>
      <c r="H33" s="62" t="n"/>
      <c r="I33" s="62" t="n"/>
      <c r="J33" s="68" t="n"/>
    </row>
    <row r="34" ht="18" customHeight="1" thickBot="1" thickTop="1">
      <c r="A34" s="63" t="n">
        <v>39</v>
      </c>
      <c r="B34" s="59" t="inlineStr">
        <is>
          <t>RKN-174XTZ</t>
        </is>
      </c>
      <c r="C34" s="59" t="n"/>
      <c r="D34" s="64" t="n"/>
      <c r="E34" s="64" t="n"/>
      <c r="F34" s="64" t="n"/>
      <c r="G34" s="64" t="n"/>
      <c r="H34" s="64" t="n"/>
      <c r="I34" s="64" t="n"/>
      <c r="J34" s="67" t="n"/>
    </row>
    <row r="35" ht="18" customHeight="1" thickBot="1" thickTop="1">
      <c r="A35" s="63" t="n">
        <v>40</v>
      </c>
      <c r="B35" s="60" t="inlineStr">
        <is>
          <t>H036899</t>
        </is>
      </c>
      <c r="C35" s="62" t="n"/>
      <c r="D35" s="62" t="n"/>
      <c r="E35" s="62" t="n"/>
      <c r="F35" s="62" t="n"/>
      <c r="G35" s="62" t="n"/>
      <c r="H35" s="62" t="n"/>
      <c r="I35" s="62" t="n"/>
      <c r="J35" s="68" t="n"/>
    </row>
    <row r="36" ht="18" customHeight="1" thickBot="1" thickTop="1">
      <c r="A36" s="55" t="n">
        <v>41</v>
      </c>
      <c r="B36" s="54" t="inlineStr">
        <is>
          <t>ND9203HE1T/D33-KA3</t>
        </is>
      </c>
      <c r="C36" s="54" t="n"/>
      <c r="D36" s="54" t="n"/>
      <c r="E36" s="57" t="n"/>
      <c r="F36" s="57" t="n"/>
      <c r="G36" s="54" t="inlineStr">
        <is>
          <t>ND9203HE1T/D33-KA3</t>
        </is>
      </c>
      <c r="H36" s="54" t="n"/>
      <c r="I36" s="59" t="n"/>
      <c r="J36" s="67" t="inlineStr">
        <is>
          <t>955.071.472.1</t>
        </is>
      </c>
    </row>
    <row r="37" ht="18" customHeight="1" thickBot="1" thickTop="1">
      <c r="A37" s="55" t="n">
        <v>42</v>
      </c>
      <c r="B37" s="56" t="inlineStr">
        <is>
          <t>ND9206HE2T-A3Y-DS02</t>
        </is>
      </c>
      <c r="C37" s="56" t="n"/>
      <c r="D37" s="56" t="n"/>
      <c r="E37" s="58" t="n"/>
      <c r="F37" s="56" t="n"/>
      <c r="G37" s="56" t="inlineStr">
        <is>
          <t>ND9206HE2T-A3Y-DS02</t>
        </is>
      </c>
      <c r="H37" s="56" t="n"/>
      <c r="I37" s="58" t="n"/>
      <c r="J37" s="68" t="inlineStr">
        <is>
          <t>MTZ9206NI−130, MTZ9206NI−80</t>
        </is>
      </c>
    </row>
    <row r="38" ht="18" customHeight="1" thickBot="1" thickTop="1">
      <c r="A38" s="55" t="n">
        <v>43</v>
      </c>
      <c r="B38" s="54" t="inlineStr">
        <is>
          <t>ND9206HE1T/D33-A3-KS-MS21-DS04</t>
        </is>
      </c>
      <c r="C38" s="54" t="n"/>
      <c r="D38" s="54" t="n"/>
      <c r="E38" s="54" t="n"/>
      <c r="F38" s="54" t="n"/>
      <c r="G38" s="54" t="inlineStr">
        <is>
          <t>ND9206HE1T/D33-A3-KS-MS21-DS04</t>
        </is>
      </c>
      <c r="H38" s="54" t="n"/>
      <c r="I38" s="54" t="n"/>
      <c r="J38" s="67" t="inlineStr">
        <is>
          <t>MTZ9206LSE−130</t>
        </is>
      </c>
    </row>
    <row r="39" ht="18" customHeight="1" thickBot="1" thickTop="1">
      <c r="A39" s="55" t="n">
        <v>44</v>
      </c>
      <c r="B39" s="56" t="inlineStr">
        <is>
          <t>ND9206HE1T/D33-A3-MS21-DS04</t>
        </is>
      </c>
      <c r="C39" s="56" t="n"/>
      <c r="D39" s="56" t="n"/>
      <c r="E39" s="58" t="n"/>
      <c r="F39" s="56" t="n"/>
      <c r="G39" s="56" t="inlineStr">
        <is>
          <t>ND9206HE1T/D33-A3-MS21-DS04</t>
        </is>
      </c>
      <c r="H39" s="56" t="n"/>
      <c r="I39" s="56" t="n"/>
      <c r="J39" s="68" t="inlineStr">
        <is>
          <t>MTZ9206LSE−80</t>
        </is>
      </c>
    </row>
    <row r="40" ht="18" customHeight="1" thickBot="1" thickTop="1">
      <c r="A40" s="55" t="n">
        <v>45</v>
      </c>
      <c r="B40" s="54" t="inlineStr">
        <is>
          <t>ND9206HE1T/D33-KS-A3-DS02</t>
        </is>
      </c>
      <c r="C40" s="54" t="n"/>
      <c r="D40" s="54" t="n"/>
      <c r="E40" s="57" t="n"/>
      <c r="F40" s="54" t="n"/>
      <c r="G40" s="54" t="inlineStr">
        <is>
          <t>ND9206HE1T/D33-KS-A3-DS02</t>
        </is>
      </c>
      <c r="H40" s="54" t="n"/>
      <c r="I40" s="54" t="n"/>
      <c r="J40" s="67" t="inlineStr">
        <is>
          <t>955.070.293.1</t>
        </is>
      </c>
    </row>
    <row r="41" ht="18" customHeight="1" thickBot="1" thickTop="1">
      <c r="A41" s="55" t="n">
        <v>46</v>
      </c>
      <c r="B41" s="56" t="inlineStr">
        <is>
          <t>ND9206HE1T-KS-A3Y-DS02</t>
        </is>
      </c>
      <c r="C41" s="56" t="n"/>
      <c r="D41" s="56" t="n"/>
      <c r="E41" s="58" t="n"/>
      <c r="F41" s="56" t="n"/>
      <c r="G41" s="56" t="inlineStr">
        <is>
          <t>ND9206HE1T-A3Y-DS02</t>
        </is>
      </c>
      <c r="H41" s="56" t="n"/>
      <c r="I41" s="58" t="n"/>
      <c r="J41" s="68" t="inlineStr">
        <is>
          <t>955.070.403.1</t>
        </is>
      </c>
    </row>
    <row r="42" ht="18" customHeight="1" thickBot="1" thickTop="1">
      <c r="A42" s="55" t="n">
        <v>47</v>
      </c>
      <c r="B42" s="54" t="inlineStr">
        <is>
          <t>ND9203HE1T-A3Y-DS02</t>
        </is>
      </c>
      <c r="C42" s="54" t="n"/>
      <c r="D42" s="54" t="n"/>
      <c r="E42" s="57" t="n"/>
      <c r="F42" s="54" t="n"/>
      <c r="G42" s="54" t="inlineStr">
        <is>
          <t>ND9203HE1T-A3Y-DS02</t>
        </is>
      </c>
      <c r="H42" s="54" t="n"/>
      <c r="I42" s="57" t="n"/>
      <c r="J42" s="67" t="n"/>
    </row>
    <row r="43" ht="18" customHeight="1" thickBot="1" thickTop="1">
      <c r="A43" s="55" t="n">
        <v>48</v>
      </c>
      <c r="B43" s="56" t="inlineStr">
        <is>
          <t>SG9215HX/I02-DS01</t>
        </is>
      </c>
      <c r="C43" s="56" t="n"/>
      <c r="D43" s="58" t="n"/>
      <c r="E43" s="58" t="n"/>
      <c r="F43" s="56" t="n"/>
      <c r="G43" s="56" t="inlineStr">
        <is>
          <t>SG9215HX/I02-DS01</t>
        </is>
      </c>
      <c r="H43" s="56" t="n"/>
      <c r="I43" s="58" t="n"/>
      <c r="J43" s="68" t="n">
        <v>5262700</v>
      </c>
    </row>
    <row r="44" ht="18" customHeight="1" thickBot="1" thickTop="1">
      <c r="A44" s="55" t="n">
        <v>49</v>
      </c>
      <c r="B44" s="54" t="inlineStr">
        <is>
          <t>1 4DXEU0013600XTB2</t>
        </is>
      </c>
      <c r="C44" s="54" t="n"/>
      <c r="D44" s="54" t="n"/>
      <c r="E44" s="57" t="n"/>
      <c r="F44" s="54" t="n"/>
      <c r="G44" s="54" t="n"/>
      <c r="H44" s="57" t="n"/>
      <c r="I44" s="57" t="n"/>
      <c r="J44" s="67" t="n">
        <v>1930524140</v>
      </c>
    </row>
    <row r="45" ht="18" customHeight="1" thickBot="1" thickTop="1">
      <c r="A45" s="55" t="n">
        <v>50</v>
      </c>
      <c r="B45" s="56" t="inlineStr">
        <is>
          <t>ND9206HE2T/D33-A3Y-DS04</t>
        </is>
      </c>
      <c r="C45" s="56" t="n"/>
      <c r="D45" s="56" t="n"/>
      <c r="E45" s="58" t="n"/>
      <c r="F45" s="56" t="n"/>
      <c r="G45" s="56" t="inlineStr">
        <is>
          <t>ND9206HE2T/D33-A3Y-DS04</t>
        </is>
      </c>
      <c r="H45" s="56" t="n"/>
      <c r="I45" s="56" t="n"/>
      <c r="J45" s="68" t="inlineStr">
        <is>
          <t>MTZ9206LSNI−130</t>
        </is>
      </c>
    </row>
    <row r="46" ht="18" customHeight="1" thickBot="1" thickTop="1">
      <c r="A46" s="55" t="n">
        <v>51</v>
      </c>
      <c r="B46" s="54" t="inlineStr">
        <is>
          <t>1/2-4AB22HBDHB1</t>
        </is>
      </c>
      <c r="C46" s="54" t="n"/>
      <c r="D46" s="57" t="n"/>
      <c r="E46" s="57" t="n"/>
      <c r="F46" s="54" t="n"/>
      <c r="G46" s="54" t="inlineStr">
        <is>
          <t>1/2-4AB22HBDHB1</t>
        </is>
      </c>
      <c r="H46" s="54" t="n"/>
      <c r="I46" s="57" t="n"/>
      <c r="J46" s="67" t="n">
        <v>2714319</v>
      </c>
    </row>
    <row r="47" ht="18" customHeight="1" thickBot="1" thickTop="1">
      <c r="A47" s="55" t="n">
        <v>52</v>
      </c>
      <c r="B47" s="56" t="inlineStr">
        <is>
          <t>1 730SC312273XTZ1</t>
        </is>
      </c>
      <c r="C47" s="56" t="n"/>
      <c r="D47" s="58" t="n"/>
      <c r="E47" s="58" t="n"/>
      <c r="F47" s="56" t="n"/>
      <c r="G47" s="56" t="n"/>
      <c r="H47" s="58" t="n"/>
      <c r="I47" s="58" t="n"/>
      <c r="J47" s="68" t="n">
        <v>1933724140</v>
      </c>
    </row>
    <row r="48" ht="18" customHeight="1" thickBot="1" thickTop="1">
      <c r="A48" s="55" t="n">
        <v>53</v>
      </c>
      <c r="B48" s="54" t="inlineStr">
        <is>
          <t>8 815L-11-3600TT-MGR7/QA</t>
        </is>
      </c>
      <c r="C48" s="54" t="n"/>
      <c r="D48" s="54" t="n"/>
      <c r="E48" s="57" t="n"/>
      <c r="F48" s="54" t="n"/>
      <c r="G48" s="54" t="n"/>
      <c r="H48" s="57" t="n"/>
      <c r="I48" s="57" t="n"/>
      <c r="J48" s="67" t="n">
        <v>1000100001</v>
      </c>
    </row>
    <row r="49" ht="18" customHeight="1" thickBot="1" thickTop="1">
      <c r="A49" s="55" t="n">
        <v>54</v>
      </c>
      <c r="B49" s="56" t="inlineStr">
        <is>
          <t>ND9206HE2T-KS-A3Y-DS02</t>
        </is>
      </c>
      <c r="C49" s="56" t="n"/>
      <c r="D49" s="56" t="n"/>
      <c r="E49" s="58" t="n"/>
      <c r="F49" s="56" t="n"/>
      <c r="G49" s="56" t="inlineStr">
        <is>
          <t>ND9206HE1T-A3Y-DS02</t>
        </is>
      </c>
      <c r="H49" s="56" t="n"/>
      <c r="I49" s="58" t="n"/>
      <c r="J49" s="68" t="inlineStr">
        <is>
          <t>955.070.097.1</t>
        </is>
      </c>
    </row>
    <row r="50" ht="18" customHeight="1" thickBot="1" thickTop="1">
      <c r="A50" s="55" t="n">
        <v>55</v>
      </c>
      <c r="B50" s="59" t="inlineStr">
        <is>
          <t>RKW-358XZ</t>
        </is>
      </c>
      <c r="C50" s="59" t="n"/>
      <c r="D50" s="57" t="n"/>
      <c r="E50" s="57" t="n"/>
      <c r="F50" s="57" t="n"/>
      <c r="G50" s="57" t="n"/>
      <c r="H50" s="57" t="n"/>
      <c r="I50" s="59" t="inlineStr">
        <is>
          <t>RKW-358XZ</t>
        </is>
      </c>
      <c r="J50" s="67" t="inlineStr">
        <is>
          <t>36JM8852050</t>
        </is>
      </c>
    </row>
    <row r="51" ht="18" customHeight="1" thickBot="1" thickTop="1">
      <c r="A51" s="55" t="n">
        <v>56</v>
      </c>
      <c r="B51" s="60" t="inlineStr">
        <is>
          <t>H026195</t>
        </is>
      </c>
      <c r="C51" s="58" t="n"/>
      <c r="D51" s="58" t="n"/>
      <c r="E51" s="58" t="n"/>
      <c r="F51" s="58" t="n"/>
      <c r="G51" s="58" t="n"/>
      <c r="H51" s="58" t="n"/>
      <c r="I51" s="60" t="inlineStr">
        <is>
          <t>H026195</t>
        </is>
      </c>
      <c r="J51" s="68" t="inlineStr">
        <is>
          <t>36JM2100800</t>
        </is>
      </c>
    </row>
    <row r="52" ht="18" customHeight="1" thickBot="1" thickTop="1">
      <c r="A52" s="55" t="n">
        <v>57</v>
      </c>
      <c r="B52" s="54" t="inlineStr">
        <is>
          <t>ND9106HXT-A3Y-KS-CE07</t>
        </is>
      </c>
      <c r="C52" s="54" t="n"/>
      <c r="D52" s="54" t="n"/>
      <c r="E52" s="57" t="n"/>
      <c r="F52" s="54" t="n"/>
      <c r="G52" s="54" t="inlineStr">
        <is>
          <t>ND9106HXT-A3Y-KS-CE07</t>
        </is>
      </c>
      <c r="H52" s="54" t="n"/>
      <c r="I52" s="57" t="n"/>
      <c r="J52" s="67" t="inlineStr">
        <is>
          <t>955.070.282.1</t>
        </is>
      </c>
    </row>
    <row r="53" ht="18" customHeight="1" thickBot="1" thickTop="1">
      <c r="A53" s="55" t="n">
        <v>58</v>
      </c>
      <c r="B53" s="56" t="inlineStr">
        <is>
          <t>SG9235HXT/I60</t>
        </is>
      </c>
      <c r="C53" s="56" t="n"/>
      <c r="D53" s="58" t="n"/>
      <c r="E53" s="58" t="n"/>
      <c r="F53" s="56" t="n"/>
      <c r="G53" s="56" t="inlineStr">
        <is>
          <t>SG9235HXT/I60</t>
        </is>
      </c>
      <c r="H53" s="56" t="n"/>
      <c r="I53" s="58" t="n"/>
      <c r="J53" s="68" t="n"/>
    </row>
    <row r="54" ht="14" customHeight="1" thickTop="1"/>
  </sheetData>
  <pageMargins left="0.7" right="0.7" top="0.75" bottom="0.75" header="0.3" footer="0.3"/>
  <pageSetup orientation="portrait" paperSize="9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U21"/>
  <sheetViews>
    <sheetView zoomScale="120" zoomScaleNormal="120" workbookViewId="0">
      <pane xSplit="1" topLeftCell="B1" activePane="topRight" state="frozen"/>
      <selection pane="topRight" activeCell="G23" sqref="G23"/>
    </sheetView>
  </sheetViews>
  <sheetFormatPr baseColWidth="10" defaultColWidth="11.5" defaultRowHeight="13"/>
  <cols>
    <col width="15.83203125" bestFit="1" customWidth="1" min="1" max="1"/>
    <col width="14.6640625" bestFit="1" customWidth="1" min="2" max="2"/>
    <col width="33.5" bestFit="1" customWidth="1" min="3" max="3"/>
    <col width="39.83203125" bestFit="1" customWidth="1" min="4" max="4"/>
    <col width="21.5" bestFit="1" customWidth="1" min="5" max="5"/>
    <col width="15.5" bestFit="1" customWidth="1" min="6" max="6"/>
    <col width="19.6640625" bestFit="1" customWidth="1" min="7" max="7"/>
    <col width="18.6640625" bestFit="1" customWidth="1" min="8" max="8"/>
    <col width="37.1640625" bestFit="1" customWidth="1" min="9" max="9"/>
  </cols>
  <sheetData>
    <row r="1" ht="16" customHeight="1">
      <c r="A1" s="1" t="inlineStr">
        <is>
          <t>Part</t>
        </is>
      </c>
      <c r="B1" s="2" t="inlineStr">
        <is>
          <t>Wear Ring</t>
        </is>
      </c>
      <c r="C1" s="2" t="inlineStr">
        <is>
          <t>Wear Ring</t>
        </is>
      </c>
      <c r="D1" s="2" t="inlineStr">
        <is>
          <t>Wear Ring</t>
        </is>
      </c>
      <c r="E1" s="2" t="inlineStr">
        <is>
          <t>Stud</t>
        </is>
      </c>
      <c r="F1" s="2" t="inlineStr">
        <is>
          <t>Shaft</t>
        </is>
      </c>
      <c r="G1" s="2" t="n"/>
      <c r="H1" s="2" t="n"/>
      <c r="I1" s="2" t="inlineStr">
        <is>
          <t>Shaft(?)</t>
        </is>
      </c>
      <c r="J1" s="2" t="inlineStr">
        <is>
          <t>Shaft Sleeve</t>
        </is>
      </c>
      <c r="K1" s="2" t="inlineStr">
        <is>
          <t>Gasket</t>
        </is>
      </c>
      <c r="L1" s="2" t="inlineStr">
        <is>
          <t>Wear Ring</t>
        </is>
      </c>
      <c r="M1" s="2" t="inlineStr">
        <is>
          <t>Wear Ring</t>
        </is>
      </c>
      <c r="N1" s="2" t="inlineStr">
        <is>
          <t>Wear Ring</t>
        </is>
      </c>
      <c r="O1" s="2" t="inlineStr">
        <is>
          <t>Shaft</t>
        </is>
      </c>
      <c r="P1" s="2" t="n"/>
      <c r="Q1" s="2" t="n"/>
      <c r="R1" s="2" t="n"/>
      <c r="S1" s="2" t="n"/>
      <c r="T1" s="2" t="n"/>
    </row>
    <row r="2" ht="16" customHeight="1">
      <c r="A2" s="1" t="inlineStr">
        <is>
          <t>Pump</t>
        </is>
      </c>
      <c r="B2" s="2" t="inlineStr">
        <is>
          <t>3X10</t>
        </is>
      </c>
      <c r="C2" s="2" t="n"/>
      <c r="D2" s="2" t="n"/>
      <c r="E2" s="2" t="inlineStr">
        <is>
          <t>20VELW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16" customHeight="1">
      <c r="A3" s="1" t="inlineStr">
        <is>
          <t>Description</t>
        </is>
      </c>
      <c r="B3" s="5" t="inlineStr">
        <is>
          <t>Stuffing box wear ring</t>
        </is>
      </c>
      <c r="C3" s="5" t="inlineStr">
        <is>
          <t>WEARING RING-IMPELLER FRONT HUB</t>
        </is>
      </c>
      <c r="D3" s="5" t="inlineStr">
        <is>
          <t>WEARING RING-IMPELLER FRONT HUB</t>
        </is>
      </c>
      <c r="E3" s="5" t="inlineStr">
        <is>
          <t>STUD ASME 193GR.B7</t>
        </is>
      </c>
      <c r="F3" s="5" t="inlineStr">
        <is>
          <t>Shaft</t>
        </is>
      </c>
      <c r="G3" s="5" t="inlineStr">
        <is>
          <t>Breakdown Bushing</t>
        </is>
      </c>
      <c r="H3" s="5" t="inlineStr">
        <is>
          <t>O-Ring Retainer</t>
        </is>
      </c>
      <c r="I3" s="5" t="inlineStr">
        <is>
          <t>SHAFT ST.ST ASTM-1276 WITH KEYS</t>
        </is>
      </c>
      <c r="J3" s="5" t="inlineStr">
        <is>
          <t>shaft sleeve 304SS</t>
        </is>
      </c>
      <c r="K3" s="5" t="inlineStr">
        <is>
          <t>GASKET ID=16-1/16"</t>
        </is>
      </c>
      <c r="L3" s="5" t="inlineStr">
        <is>
          <t>wearing ring casing</t>
        </is>
      </c>
      <c r="M3" s="5" t="inlineStr">
        <is>
          <t>wearing ring - stuffing box extension</t>
        </is>
      </c>
      <c r="N3" s="5" t="inlineStr">
        <is>
          <t>wearin ring impeller back hub</t>
        </is>
      </c>
      <c r="O3" s="5" t="inlineStr">
        <is>
          <t>shaft</t>
        </is>
      </c>
    </row>
    <row r="4" ht="16" customHeight="1">
      <c r="A4" s="1" t="inlineStr">
        <is>
          <t>OEM PN</t>
        </is>
      </c>
      <c r="B4" s="5" t="inlineStr">
        <is>
          <t>500D7AX1</t>
        </is>
      </c>
      <c r="C4" s="5" t="inlineStr">
        <is>
          <t xml:space="preserve">450D7AX2-414HT </t>
        </is>
      </c>
      <c r="D4" s="5" t="inlineStr">
        <is>
          <t>500D7AX3414HT</t>
        </is>
      </c>
      <c r="E4" s="5" t="n">
        <v>67237420</v>
      </c>
      <c r="F4" s="5" t="inlineStr">
        <is>
          <t>311B10X81374</t>
        </is>
      </c>
      <c r="G4" s="5" t="inlineStr">
        <is>
          <t>007654-01</t>
        </is>
      </c>
      <c r="H4" s="5" t="inlineStr">
        <is>
          <t>821692-64-01-278</t>
        </is>
      </c>
      <c r="I4" s="5" t="inlineStr">
        <is>
          <t xml:space="preserve">Z5-11551 </t>
        </is>
      </c>
      <c r="K4" s="5" t="inlineStr">
        <is>
          <t>A10460-30-00-244</t>
        </is>
      </c>
      <c r="L4" s="5" t="inlineStr">
        <is>
          <t>500D7AX1147</t>
        </is>
      </c>
      <c r="M4" s="5" t="inlineStr">
        <is>
          <t>450D7AX1147</t>
        </is>
      </c>
      <c r="N4" s="5" t="inlineStr">
        <is>
          <t>500D7AX3414HT</t>
        </is>
      </c>
      <c r="O4" s="5" t="inlineStr">
        <is>
          <t>311B10X34B379</t>
        </is>
      </c>
    </row>
    <row r="5" ht="16" customHeight="1">
      <c r="A5" s="1" t="inlineStr">
        <is>
          <t>IEC PN</t>
        </is>
      </c>
      <c r="B5" s="5" t="n">
        <v>1296714</v>
      </c>
      <c r="C5" s="5" t="n">
        <v>202648</v>
      </c>
      <c r="D5" s="5" t="n">
        <v>202689</v>
      </c>
      <c r="E5" s="5" t="n">
        <v>968479</v>
      </c>
      <c r="F5" s="5" t="n">
        <v>1296771</v>
      </c>
      <c r="G5" s="5" t="n">
        <v>438630</v>
      </c>
      <c r="H5" s="5" t="n">
        <v>297416</v>
      </c>
      <c r="I5" s="5" t="n">
        <v>1025360</v>
      </c>
      <c r="J5" s="5" t="n">
        <v>1337401</v>
      </c>
      <c r="K5" s="5" t="n">
        <v>296673</v>
      </c>
      <c r="L5" s="5" t="n">
        <v>202713</v>
      </c>
      <c r="M5" s="5" t="n">
        <v>202747</v>
      </c>
      <c r="N5" s="5" t="n">
        <v>202689</v>
      </c>
      <c r="O5" s="5" t="n">
        <v>202770</v>
      </c>
    </row>
    <row r="6" ht="17" customHeight="1" thickBot="1">
      <c r="A6" s="8" t="inlineStr">
        <is>
          <t>HGM PN</t>
        </is>
      </c>
      <c r="B6" s="36" t="inlineStr">
        <is>
          <t>500D7AX1</t>
        </is>
      </c>
      <c r="C6" s="36" t="inlineStr">
        <is>
          <t>450D7AX2</t>
        </is>
      </c>
      <c r="D6" s="36" t="inlineStr">
        <is>
          <t>500D7AX3</t>
        </is>
      </c>
      <c r="E6" s="36" t="n"/>
      <c r="F6" s="36" t="n"/>
      <c r="G6" s="36" t="inlineStr">
        <is>
          <t>007654-01</t>
        </is>
      </c>
      <c r="H6" s="36" t="inlineStr">
        <is>
          <t>B21692-64-01-278</t>
        </is>
      </c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</row>
    <row r="7" ht="17" customHeight="1" thickTop="1">
      <c r="A7" s="11" t="inlineStr">
        <is>
          <t>Customer</t>
        </is>
      </c>
      <c r="B7" s="13" t="inlineStr">
        <is>
          <t>IEC</t>
        </is>
      </c>
      <c r="C7" s="13" t="inlineStr">
        <is>
          <t>IEC</t>
        </is>
      </c>
      <c r="D7" s="13" t="inlineStr">
        <is>
          <t>IEC</t>
        </is>
      </c>
      <c r="E7" s="13" t="inlineStr">
        <is>
          <t>IEC</t>
        </is>
      </c>
      <c r="F7" s="13" t="inlineStr">
        <is>
          <t>IEC</t>
        </is>
      </c>
      <c r="G7" s="13" t="inlineStr">
        <is>
          <t>IEC</t>
        </is>
      </c>
      <c r="H7" s="13" t="inlineStr">
        <is>
          <t>IEC</t>
        </is>
      </c>
      <c r="I7" s="13" t="inlineStr">
        <is>
          <t>IEC</t>
        </is>
      </c>
      <c r="J7" s="13" t="inlineStr">
        <is>
          <t>IEC</t>
        </is>
      </c>
      <c r="K7" s="13" t="inlineStr">
        <is>
          <t>IEC</t>
        </is>
      </c>
      <c r="L7" s="13" t="inlineStr">
        <is>
          <t>IEC</t>
        </is>
      </c>
      <c r="M7" s="13" t="inlineStr">
        <is>
          <t>IEC</t>
        </is>
      </c>
    </row>
    <row r="8" ht="16" customHeight="1">
      <c r="A8" s="12" t="inlineStr">
        <is>
          <t>PO REF</t>
        </is>
      </c>
      <c r="B8" s="13" t="inlineStr">
        <is>
          <t>HG21_1101</t>
        </is>
      </c>
      <c r="C8" s="13" t="inlineStr">
        <is>
          <t>HG21_1101</t>
        </is>
      </c>
      <c r="D8" s="13" t="inlineStr">
        <is>
          <t>HG21-1101</t>
        </is>
      </c>
      <c r="E8" s="13" t="inlineStr">
        <is>
          <t>HG21-1104Q</t>
        </is>
      </c>
      <c r="F8" s="13" t="inlineStr">
        <is>
          <t>HG21-1104Q</t>
        </is>
      </c>
      <c r="G8" s="13" t="inlineStr">
        <is>
          <t>HG21-1002Q</t>
        </is>
      </c>
      <c r="H8" s="13" t="inlineStr">
        <is>
          <t>HG21-1002Q</t>
        </is>
      </c>
      <c r="I8" s="13" t="inlineStr">
        <is>
          <t>HG21-1001Q</t>
        </is>
      </c>
      <c r="J8" s="13" t="inlineStr">
        <is>
          <t>HG21-0802Q</t>
        </is>
      </c>
      <c r="K8" s="13" t="inlineStr">
        <is>
          <t>HG21-0801</t>
        </is>
      </c>
      <c r="L8" s="13" t="inlineStr">
        <is>
          <t>HG21-0603</t>
        </is>
      </c>
      <c r="M8" s="13" t="inlineStr">
        <is>
          <t>HG21-0603</t>
        </is>
      </c>
      <c r="N8" s="13" t="n"/>
    </row>
    <row r="9" ht="16" customHeight="1">
      <c r="A9" s="12" t="inlineStr">
        <is>
          <t>Qty</t>
        </is>
      </c>
      <c r="B9" s="13" t="n">
        <v>2</v>
      </c>
      <c r="C9" s="13" t="n">
        <v>2</v>
      </c>
      <c r="D9" s="13" t="n">
        <v>1</v>
      </c>
      <c r="E9" s="13" t="n"/>
      <c r="F9" s="13" t="n"/>
      <c r="G9" s="13" t="n">
        <v>1</v>
      </c>
      <c r="H9" s="13" t="n">
        <v>10</v>
      </c>
      <c r="I9" s="13" t="n">
        <v>1</v>
      </c>
      <c r="J9" s="13" t="n">
        <v>2</v>
      </c>
      <c r="K9" s="13" t="n">
        <v>14</v>
      </c>
      <c r="L9" s="13" t="n">
        <v>2</v>
      </c>
      <c r="M9" s="13" t="n">
        <v>2</v>
      </c>
    </row>
    <row r="10" ht="16" customFormat="1" customHeight="1" s="37">
      <c r="A10" s="14" t="inlineStr">
        <is>
          <t>Price</t>
        </is>
      </c>
      <c r="B10" s="40" t="n">
        <v>3272</v>
      </c>
      <c r="C10" s="40" t="n">
        <v>3682</v>
      </c>
      <c r="D10" s="40" t="n">
        <v>3860</v>
      </c>
      <c r="E10" s="40" t="n"/>
      <c r="F10" s="40" t="n"/>
      <c r="G10" s="40" t="n">
        <v>28000</v>
      </c>
      <c r="H10" s="40" t="n">
        <v>139</v>
      </c>
      <c r="I10" s="40" t="n">
        <v>11680</v>
      </c>
      <c r="J10" s="40" t="n">
        <v>4674</v>
      </c>
      <c r="K10" s="40" t="n">
        <v>712</v>
      </c>
      <c r="L10" s="40">
        <f>3.25*356</f>
        <v/>
      </c>
      <c r="M10" s="40">
        <f>3.25*349</f>
        <v/>
      </c>
      <c r="N10" s="40" t="n"/>
      <c r="O10" s="40" t="n"/>
      <c r="P10" s="40" t="n"/>
      <c r="Q10" s="40" t="n"/>
      <c r="R10" s="40" t="n"/>
      <c r="S10" s="40" t="n"/>
      <c r="T10" s="40" t="n"/>
    </row>
    <row r="11" ht="16" customFormat="1" customHeight="1" s="38">
      <c r="A11" s="18" t="inlineStr">
        <is>
          <t>Final Price</t>
        </is>
      </c>
      <c r="B11" s="41">
        <f>B10*B9</f>
        <v/>
      </c>
      <c r="C11" s="41">
        <f>C10*C9</f>
        <v/>
      </c>
      <c r="D11" s="41">
        <f>D10*D9</f>
        <v/>
      </c>
      <c r="E11" s="41" t="n"/>
      <c r="F11" s="41" t="n"/>
      <c r="G11" s="41" t="n">
        <v>28000</v>
      </c>
      <c r="H11" s="41">
        <f>H10*H9</f>
        <v/>
      </c>
      <c r="I11" s="41">
        <f>I10</f>
        <v/>
      </c>
      <c r="J11" s="41">
        <f>J10*J9</f>
        <v/>
      </c>
      <c r="K11" s="41">
        <f>K10*K9</f>
        <v/>
      </c>
      <c r="L11" s="41">
        <f>L10*L9</f>
        <v/>
      </c>
      <c r="M11" s="41">
        <f>M10*M9</f>
        <v/>
      </c>
      <c r="N11" s="41" t="n"/>
      <c r="O11" s="41" t="n"/>
      <c r="P11" s="41" t="n"/>
      <c r="Q11" s="41" t="n"/>
      <c r="R11" s="41" t="n"/>
      <c r="S11" s="41" t="n"/>
      <c r="T11" s="41" t="n"/>
    </row>
    <row r="12" ht="16" customHeight="1">
      <c r="A12" s="11" t="inlineStr">
        <is>
          <t>Customer</t>
        </is>
      </c>
      <c r="D12" t="inlineStr">
        <is>
          <t>IEC</t>
        </is>
      </c>
      <c r="E12" s="13" t="inlineStr">
        <is>
          <t>IEC</t>
        </is>
      </c>
    </row>
    <row r="13" ht="16" customHeight="1">
      <c r="A13" s="12" t="inlineStr">
        <is>
          <t>PO REF</t>
        </is>
      </c>
      <c r="D13" t="inlineStr">
        <is>
          <t>HG21-0702</t>
        </is>
      </c>
      <c r="E13" s="13" t="inlineStr">
        <is>
          <t>HG21-1102_Q</t>
        </is>
      </c>
    </row>
    <row r="14" ht="16" customHeight="1">
      <c r="A14" s="12" t="inlineStr">
        <is>
          <t>Qty</t>
        </is>
      </c>
      <c r="D14" t="n">
        <v>1</v>
      </c>
      <c r="E14" s="13" t="n">
        <v>11</v>
      </c>
    </row>
    <row r="15" ht="16" customFormat="1" customHeight="1" s="37">
      <c r="A15" s="14" t="inlineStr">
        <is>
          <t>Price</t>
        </is>
      </c>
      <c r="B15" s="40" t="n"/>
      <c r="C15" s="40" t="n"/>
      <c r="D15" s="40" t="n">
        <v>4982</v>
      </c>
      <c r="E15" s="40" t="n">
        <v>1575</v>
      </c>
      <c r="F15" s="40" t="n"/>
      <c r="G15" s="40" t="n"/>
      <c r="H15" s="40" t="n"/>
      <c r="I15" s="40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</row>
    <row r="16" ht="16" customFormat="1" customHeight="1" s="38">
      <c r="A16" s="18" t="inlineStr">
        <is>
          <t>Final Price</t>
        </is>
      </c>
      <c r="B16" s="41" t="n"/>
      <c r="C16" s="41" t="n"/>
      <c r="D16" s="41">
        <f>D15</f>
        <v/>
      </c>
      <c r="E16" s="41">
        <f>E15*E14</f>
        <v/>
      </c>
      <c r="F16" s="41" t="n"/>
      <c r="G16" s="41" t="n"/>
      <c r="H16" s="41" t="n"/>
      <c r="I16" s="41" t="n"/>
    </row>
    <row r="17" ht="16" customHeight="1">
      <c r="A17" s="11" t="inlineStr">
        <is>
          <t>Customer</t>
        </is>
      </c>
      <c r="D17" t="inlineStr">
        <is>
          <t>IEC</t>
        </is>
      </c>
    </row>
    <row r="18" ht="16" customHeight="1">
      <c r="A18" s="12" t="inlineStr">
        <is>
          <t>PO REF</t>
        </is>
      </c>
      <c r="D18" t="inlineStr">
        <is>
          <t>HG21-0701</t>
        </is>
      </c>
    </row>
    <row r="19" ht="16" customHeight="1">
      <c r="A19" s="12" t="inlineStr">
        <is>
          <t>Qty</t>
        </is>
      </c>
      <c r="D19" t="n">
        <v>1</v>
      </c>
    </row>
    <row r="20" ht="16" customHeight="1">
      <c r="A20" s="14" t="inlineStr">
        <is>
          <t>Price</t>
        </is>
      </c>
      <c r="D20" s="40" t="n">
        <v>4982</v>
      </c>
    </row>
    <row r="21" ht="16" customFormat="1" customHeight="1" s="39">
      <c r="A21" s="18" t="inlineStr">
        <is>
          <t>Final Price</t>
        </is>
      </c>
      <c r="D21" s="41">
        <f>D20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E4:F27"/>
  <sheetViews>
    <sheetView zoomScale="150" zoomScaleNormal="150" workbookViewId="0">
      <selection activeCell="C13" sqref="C13"/>
    </sheetView>
  </sheetViews>
  <sheetFormatPr baseColWidth="10" defaultColWidth="11.5" defaultRowHeight="13"/>
  <cols>
    <col width="68.6640625" customWidth="1" min="6" max="6"/>
  </cols>
  <sheetData>
    <row r="3" ht="14" customHeight="1" thickBot="1"/>
    <row r="4" ht="14" customHeight="1" thickBot="1">
      <c r="E4" s="24" t="inlineStr">
        <is>
          <t>PO REF</t>
        </is>
      </c>
      <c r="F4" s="23" t="inlineStr">
        <is>
          <t xml:space="preserve">Comment </t>
        </is>
      </c>
    </row>
    <row r="5">
      <c r="E5" s="25" t="n"/>
      <c r="F5" s="25" t="n"/>
    </row>
    <row r="6">
      <c r="E6" s="25" t="n"/>
      <c r="F6" s="25" t="n"/>
    </row>
    <row r="7">
      <c r="E7" s="25" t="n"/>
      <c r="F7" s="25" t="n"/>
    </row>
    <row r="8">
      <c r="E8" s="25" t="n"/>
      <c r="F8" s="25" t="n"/>
    </row>
    <row r="9">
      <c r="E9" s="25" t="n"/>
      <c r="F9" s="25" t="n"/>
    </row>
    <row r="10">
      <c r="E10" s="25" t="n"/>
      <c r="F10" s="25" t="n"/>
    </row>
    <row r="11">
      <c r="E11" s="25" t="n"/>
      <c r="F11" s="25" t="n"/>
    </row>
    <row r="12">
      <c r="E12" s="25" t="n"/>
      <c r="F12" s="25" t="n"/>
    </row>
    <row r="13">
      <c r="E13" s="25" t="n"/>
      <c r="F13" s="25" t="n"/>
    </row>
    <row r="14">
      <c r="E14" s="25" t="n"/>
      <c r="F14" s="25" t="n"/>
    </row>
    <row r="15">
      <c r="E15" s="25" t="n"/>
      <c r="F15" s="25" t="n"/>
    </row>
    <row r="16">
      <c r="E16" s="25" t="n"/>
      <c r="F16" s="25" t="n"/>
    </row>
    <row r="17">
      <c r="E17" s="25" t="n"/>
      <c r="F17" s="25" t="n"/>
    </row>
    <row r="18">
      <c r="E18" s="25" t="n"/>
      <c r="F18" s="25" t="n"/>
    </row>
    <row r="19">
      <c r="E19" s="25" t="n"/>
      <c r="F19" s="25" t="n"/>
    </row>
    <row r="20">
      <c r="E20" s="25" t="n"/>
      <c r="F20" s="25" t="n"/>
    </row>
    <row r="21">
      <c r="E21" s="25" t="n"/>
      <c r="F21" s="25" t="n"/>
    </row>
    <row r="22">
      <c r="E22" s="25" t="n"/>
      <c r="F22" s="25" t="n"/>
    </row>
    <row r="23">
      <c r="E23" s="25" t="n"/>
      <c r="F23" s="25" t="n"/>
    </row>
    <row r="24">
      <c r="E24" s="25" t="n"/>
      <c r="F24" s="25" t="n"/>
    </row>
    <row r="25">
      <c r="E25" s="25" t="n"/>
      <c r="F25" s="25" t="n"/>
    </row>
    <row r="26">
      <c r="E26" s="25" t="n"/>
      <c r="F26" s="25" t="n"/>
    </row>
    <row r="27">
      <c r="E27" s="25" t="n"/>
      <c r="F27" s="25" t="n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B3:C20"/>
  <sheetViews>
    <sheetView zoomScale="200" zoomScaleNormal="200" workbookViewId="0">
      <selection activeCell="C8" sqref="C8"/>
    </sheetView>
  </sheetViews>
  <sheetFormatPr baseColWidth="10" defaultColWidth="8.83203125" defaultRowHeight="13"/>
  <cols>
    <col width="18" bestFit="1" customWidth="1" min="2" max="2"/>
    <col width="93.1640625" bestFit="1" customWidth="1" min="3" max="3"/>
  </cols>
  <sheetData>
    <row r="3">
      <c r="B3" s="28" t="inlineStr">
        <is>
          <t>Tool</t>
        </is>
      </c>
      <c r="C3" s="28" t="inlineStr">
        <is>
          <t>Link</t>
        </is>
      </c>
    </row>
    <row r="4">
      <c r="B4" s="26" t="inlineStr">
        <is>
          <t>USD to NIS by Date</t>
        </is>
      </c>
      <c r="C4" s="27" t="inlineStr">
        <is>
          <t>https://www.poundsterlinglive.com/bank-of-england-spot/historical-spot-exchange-rates/usd/USD-to-ILS</t>
        </is>
      </c>
    </row>
    <row r="5">
      <c r="B5" s="25" t="inlineStr">
        <is>
          <t>USD to EURO by Date</t>
        </is>
      </c>
      <c r="C5" s="29" t="inlineStr">
        <is>
          <t>https://www.poundsterlinglive.com/bank-of-england-spot/historical-spot-exchange-rates/usd/USD-to-EUR</t>
        </is>
      </c>
    </row>
    <row r="6">
      <c r="B6" s="25" t="n"/>
      <c r="C6" s="25" t="n"/>
    </row>
    <row r="7">
      <c r="B7" s="25" t="n"/>
      <c r="C7" s="25" t="n"/>
    </row>
    <row r="8">
      <c r="B8" s="25" t="n"/>
      <c r="C8" s="25" t="n"/>
    </row>
    <row r="9">
      <c r="B9" s="25" t="n"/>
      <c r="C9" s="25" t="n"/>
    </row>
    <row r="10">
      <c r="B10" s="25" t="n"/>
      <c r="C10" s="25" t="n"/>
    </row>
    <row r="11">
      <c r="B11" s="25" t="n"/>
      <c r="C11" s="25" t="n"/>
    </row>
    <row r="12">
      <c r="B12" s="25" t="n"/>
      <c r="C12" s="25" t="n"/>
    </row>
    <row r="13">
      <c r="B13" s="25" t="n"/>
      <c r="C13" s="25" t="n"/>
    </row>
    <row r="14">
      <c r="B14" s="25" t="n"/>
      <c r="C14" s="25" t="n"/>
    </row>
    <row r="15">
      <c r="B15" s="25" t="n"/>
      <c r="C15" s="25" t="n"/>
    </row>
    <row r="16">
      <c r="B16" s="25" t="n"/>
      <c r="C16" s="25" t="n"/>
    </row>
    <row r="17">
      <c r="B17" s="25" t="n"/>
      <c r="C17" s="25" t="n"/>
    </row>
    <row r="18">
      <c r="B18" s="25" t="n"/>
      <c r="C18" s="25" t="n"/>
    </row>
    <row r="19">
      <c r="B19" s="25" t="n"/>
      <c r="C19" s="25" t="n"/>
    </row>
    <row r="20">
      <c r="B20" s="25" t="n"/>
      <c r="C20" s="25" t="n"/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2021-07-15T13:16:55Z</dcterms:created>
  <dcterms:modified xsi:type="dcterms:W3CDTF">2024-02-15T18:52:31Z</dcterms:modified>
  <cp:lastModifiedBy>Omer Barfeld</cp:lastModifiedBy>
</cp:coreProperties>
</file>