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an Okudan\Desktop\"/>
    </mc:Choice>
  </mc:AlternateContent>
  <xr:revisionPtr revIDLastSave="0" documentId="13_ncr:1_{55BBF367-498F-4320-A93E-0E796838FAE7}" xr6:coauthVersionLast="47" xr6:coauthVersionMax="47" xr10:uidLastSave="{00000000-0000-0000-0000-000000000000}"/>
  <bookViews>
    <workbookView xWindow="-120" yWindow="-120" windowWidth="24240" windowHeight="13020" firstSheet="1" activeTab="19" xr2:uid="{00000000-000D-0000-FFFF-FFFF00000000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19" r:id="rId17"/>
    <sheet name="18" sheetId="20" r:id="rId18"/>
    <sheet name="Overall" sheetId="21" r:id="rId19"/>
    <sheet name="Sheet1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2" l="1"/>
  <c r="C28" i="22"/>
  <c r="C29" i="22"/>
  <c r="C30" i="22"/>
  <c r="C31" i="22"/>
  <c r="C32" i="22"/>
  <c r="C33" i="22"/>
  <c r="C34" i="22"/>
  <c r="C26" i="22"/>
  <c r="C25" i="22"/>
  <c r="C20" i="22"/>
  <c r="C21" i="22"/>
  <c r="C22" i="22"/>
  <c r="C23" i="22"/>
  <c r="C24" i="22"/>
  <c r="C19" i="22"/>
  <c r="C15" i="22"/>
  <c r="C16" i="22"/>
  <c r="C17" i="22"/>
  <c r="C18" i="22"/>
  <c r="C14" i="22"/>
  <c r="C11" i="22"/>
  <c r="C12" i="22"/>
  <c r="C13" i="22"/>
  <c r="C10" i="22"/>
  <c r="BJ50" i="21"/>
  <c r="BI50" i="21"/>
  <c r="BH50" i="21"/>
  <c r="BG50" i="21"/>
  <c r="BF50" i="21"/>
  <c r="BE50" i="21"/>
  <c r="BD50" i="21"/>
  <c r="BC50" i="21"/>
  <c r="BB50" i="21"/>
  <c r="BA50" i="21"/>
  <c r="AZ50" i="21"/>
  <c r="AY50" i="21"/>
  <c r="AX50" i="21"/>
  <c r="AW50" i="21"/>
  <c r="AV50" i="21"/>
  <c r="AU50" i="21"/>
  <c r="AT50" i="21"/>
  <c r="AS50" i="21"/>
  <c r="AR50" i="21"/>
  <c r="AQ50" i="21"/>
  <c r="AP50" i="21"/>
  <c r="AO50" i="21"/>
  <c r="AN50" i="21"/>
  <c r="AM50" i="21"/>
  <c r="AL50" i="21"/>
  <c r="AK50" i="21"/>
  <c r="AJ50" i="21"/>
  <c r="BJ49" i="21"/>
  <c r="BI49" i="21"/>
  <c r="BH49" i="21"/>
  <c r="BG49" i="21"/>
  <c r="BF49" i="21"/>
  <c r="BE49" i="21"/>
  <c r="BD49" i="21"/>
  <c r="BC49" i="21"/>
  <c r="BB49" i="21"/>
  <c r="BA49" i="21"/>
  <c r="AZ49" i="21"/>
  <c r="AY49" i="21"/>
  <c r="AX49" i="21"/>
  <c r="AW49" i="21"/>
  <c r="AV49" i="21"/>
  <c r="AU49" i="21"/>
  <c r="AT49" i="21"/>
  <c r="AS49" i="21"/>
  <c r="AR49" i="21"/>
  <c r="AQ49" i="21"/>
  <c r="AP49" i="21"/>
  <c r="AO49" i="21"/>
  <c r="AN49" i="21"/>
  <c r="AM49" i="21"/>
  <c r="AL49" i="21"/>
  <c r="AK49" i="21"/>
  <c r="AJ49" i="21"/>
  <c r="BJ48" i="21"/>
  <c r="BI48" i="21"/>
  <c r="BH48" i="21"/>
  <c r="BG48" i="21"/>
  <c r="BF48" i="21"/>
  <c r="BE48" i="21"/>
  <c r="BD48" i="21"/>
  <c r="BC48" i="21"/>
  <c r="BB48" i="21"/>
  <c r="BA48" i="21"/>
  <c r="AZ48" i="21"/>
  <c r="AY48" i="21"/>
  <c r="AX48" i="21"/>
  <c r="AW48" i="21"/>
  <c r="AV48" i="21"/>
  <c r="AU48" i="21"/>
  <c r="AT48" i="21"/>
  <c r="AS48" i="21"/>
  <c r="AR48" i="21"/>
  <c r="AQ48" i="21"/>
  <c r="AP48" i="21"/>
  <c r="AO48" i="21"/>
  <c r="AN48" i="21"/>
  <c r="AM48" i="21"/>
  <c r="AL48" i="21"/>
  <c r="AK48" i="21"/>
  <c r="AJ48" i="21"/>
  <c r="BJ47" i="21"/>
  <c r="BI47" i="21"/>
  <c r="BH47" i="21"/>
  <c r="BG47" i="21"/>
  <c r="BF47" i="21"/>
  <c r="BE47" i="21"/>
  <c r="BD47" i="21"/>
  <c r="BC47" i="21"/>
  <c r="BB47" i="21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BJ46" i="21"/>
  <c r="BI46" i="21"/>
  <c r="BH46" i="21"/>
  <c r="BG46" i="21"/>
  <c r="BF46" i="21"/>
  <c r="BE46" i="21"/>
  <c r="BD46" i="21"/>
  <c r="BC46" i="21"/>
  <c r="BB46" i="21"/>
  <c r="BA46" i="21"/>
  <c r="AZ46" i="21"/>
  <c r="AY46" i="21"/>
  <c r="AX46" i="21"/>
  <c r="AW46" i="21"/>
  <c r="AV46" i="21"/>
  <c r="AU46" i="21"/>
  <c r="AT46" i="21"/>
  <c r="AS46" i="21"/>
  <c r="AR46" i="21"/>
  <c r="AQ46" i="21"/>
  <c r="AP46" i="21"/>
  <c r="AO46" i="21"/>
  <c r="AN46" i="21"/>
  <c r="AM46" i="21"/>
  <c r="AL46" i="21"/>
  <c r="AK46" i="21"/>
  <c r="AJ46" i="21"/>
  <c r="BJ45" i="21"/>
  <c r="BI45" i="21"/>
  <c r="BH45" i="21"/>
  <c r="BG45" i="21"/>
  <c r="BF45" i="21"/>
  <c r="BE45" i="21"/>
  <c r="BD45" i="21"/>
  <c r="BC45" i="21"/>
  <c r="BB45" i="21"/>
  <c r="BA45" i="21"/>
  <c r="AZ45" i="21"/>
  <c r="AY45" i="21"/>
  <c r="AX45" i="21"/>
  <c r="AW45" i="21"/>
  <c r="AV45" i="21"/>
  <c r="AU45" i="21"/>
  <c r="AT45" i="21"/>
  <c r="AS45" i="21"/>
  <c r="AR45" i="21"/>
  <c r="AQ45" i="21"/>
  <c r="AP45" i="21"/>
  <c r="AO45" i="21"/>
  <c r="AN45" i="21"/>
  <c r="AM45" i="21"/>
  <c r="AL45" i="21"/>
  <c r="AK45" i="21"/>
  <c r="AJ45" i="21"/>
  <c r="BJ44" i="21"/>
  <c r="BI44" i="21"/>
  <c r="BH44" i="21"/>
  <c r="BG44" i="21"/>
  <c r="BF44" i="21"/>
  <c r="BE44" i="21"/>
  <c r="BD44" i="21"/>
  <c r="BC44" i="21"/>
  <c r="BB44" i="21"/>
  <c r="BA44" i="21"/>
  <c r="AZ44" i="21"/>
  <c r="AY44" i="21"/>
  <c r="AX44" i="21"/>
  <c r="AW44" i="21"/>
  <c r="AV44" i="21"/>
  <c r="AU44" i="21"/>
  <c r="AT44" i="21"/>
  <c r="AS44" i="21"/>
  <c r="AR44" i="21"/>
  <c r="AQ44" i="21"/>
  <c r="AP44" i="21"/>
  <c r="AO44" i="21"/>
  <c r="AN44" i="21"/>
  <c r="AM44" i="21"/>
  <c r="AL44" i="21"/>
  <c r="AK44" i="21"/>
  <c r="AJ44" i="21"/>
  <c r="BJ43" i="21"/>
  <c r="BI43" i="21"/>
  <c r="BH43" i="21"/>
  <c r="BG43" i="21"/>
  <c r="BF43" i="21"/>
  <c r="BE43" i="21"/>
  <c r="BD43" i="21"/>
  <c r="BC43" i="21"/>
  <c r="BB43" i="21"/>
  <c r="BA43" i="21"/>
  <c r="AZ43" i="21"/>
  <c r="AY43" i="21"/>
  <c r="AX43" i="21"/>
  <c r="AW43" i="21"/>
  <c r="AV43" i="21"/>
  <c r="AU43" i="21"/>
  <c r="AT43" i="21"/>
  <c r="AS43" i="21"/>
  <c r="AR43" i="21"/>
  <c r="AQ43" i="21"/>
  <c r="AP43" i="21"/>
  <c r="AO43" i="21"/>
  <c r="AN43" i="21"/>
  <c r="AM43" i="21"/>
  <c r="AL43" i="21"/>
  <c r="AK43" i="21"/>
  <c r="AJ43" i="21"/>
  <c r="BJ42" i="21"/>
  <c r="BI42" i="21"/>
  <c r="BH42" i="21"/>
  <c r="BG42" i="21"/>
  <c r="BF42" i="21"/>
  <c r="BE42" i="21"/>
  <c r="BD42" i="21"/>
  <c r="BC42" i="21"/>
  <c r="BB42" i="21"/>
  <c r="BA42" i="21"/>
  <c r="AZ42" i="21"/>
  <c r="AY42" i="21"/>
  <c r="AX42" i="21"/>
  <c r="AW42" i="21"/>
  <c r="AV42" i="21"/>
  <c r="AU42" i="21"/>
  <c r="AT42" i="21"/>
  <c r="AS42" i="21"/>
  <c r="AR42" i="21"/>
  <c r="AQ42" i="21"/>
  <c r="AP42" i="21"/>
  <c r="AO42" i="21"/>
  <c r="AN42" i="21"/>
  <c r="AM42" i="21"/>
  <c r="AL42" i="21"/>
  <c r="AK42" i="21"/>
  <c r="AJ42" i="21"/>
  <c r="BD37" i="21"/>
  <c r="BC37" i="21"/>
  <c r="BB37" i="21"/>
  <c r="BA37" i="21"/>
  <c r="AZ37" i="21"/>
  <c r="AY37" i="21"/>
  <c r="AX37" i="21"/>
  <c r="AW37" i="21"/>
  <c r="AV37" i="21"/>
  <c r="AU37" i="21"/>
  <c r="AT37" i="21"/>
  <c r="AS37" i="21"/>
  <c r="AR37" i="21"/>
  <c r="AQ37" i="21"/>
  <c r="AP37" i="21"/>
  <c r="AO37" i="21"/>
  <c r="AN37" i="21"/>
  <c r="AM37" i="21"/>
  <c r="AL37" i="21"/>
  <c r="AK37" i="21"/>
  <c r="AJ37" i="21"/>
  <c r="BD36" i="21"/>
  <c r="BC36" i="21"/>
  <c r="BB36" i="21"/>
  <c r="BA36" i="21"/>
  <c r="AZ36" i="21"/>
  <c r="AY36" i="21"/>
  <c r="AX36" i="21"/>
  <c r="AW36" i="21"/>
  <c r="AV36" i="21"/>
  <c r="AU36" i="21"/>
  <c r="AT36" i="21"/>
  <c r="AS36" i="21"/>
  <c r="AR36" i="21"/>
  <c r="AQ36" i="21"/>
  <c r="AP36" i="21"/>
  <c r="AO36" i="21"/>
  <c r="AN36" i="21"/>
  <c r="AM36" i="21"/>
  <c r="AL36" i="21"/>
  <c r="AK36" i="21"/>
  <c r="AJ36" i="21"/>
  <c r="BD35" i="21"/>
  <c r="BC35" i="21"/>
  <c r="BB35" i="21"/>
  <c r="BA35" i="21"/>
  <c r="AZ35" i="21"/>
  <c r="AY35" i="21"/>
  <c r="AX35" i="21"/>
  <c r="AW35" i="21"/>
  <c r="AV35" i="21"/>
  <c r="AU35" i="21"/>
  <c r="AT35" i="21"/>
  <c r="AS35" i="21"/>
  <c r="AR35" i="21"/>
  <c r="AQ35" i="21"/>
  <c r="AP35" i="21"/>
  <c r="AO35" i="21"/>
  <c r="AN35" i="21"/>
  <c r="AM35" i="21"/>
  <c r="AL35" i="21"/>
  <c r="AK35" i="21"/>
  <c r="AJ35" i="21"/>
  <c r="BD34" i="21"/>
  <c r="BC34" i="21"/>
  <c r="BB34" i="21"/>
  <c r="BA34" i="21"/>
  <c r="AZ34" i="21"/>
  <c r="AY34" i="21"/>
  <c r="AX34" i="21"/>
  <c r="AW34" i="21"/>
  <c r="AV34" i="21"/>
  <c r="AU34" i="21"/>
  <c r="AT34" i="21"/>
  <c r="AS34" i="21"/>
  <c r="AR34" i="21"/>
  <c r="AQ34" i="21"/>
  <c r="AP34" i="21"/>
  <c r="AO34" i="21"/>
  <c r="AN34" i="21"/>
  <c r="AM34" i="21"/>
  <c r="AL34" i="21"/>
  <c r="AK34" i="21"/>
  <c r="AJ34" i="21"/>
  <c r="BD33" i="21"/>
  <c r="BC33" i="21"/>
  <c r="BB33" i="21"/>
  <c r="BA33" i="21"/>
  <c r="AZ33" i="21"/>
  <c r="AY33" i="21"/>
  <c r="AX33" i="21"/>
  <c r="AW33" i="21"/>
  <c r="AV33" i="21"/>
  <c r="AU33" i="21"/>
  <c r="AT33" i="21"/>
  <c r="AS33" i="21"/>
  <c r="AR33" i="21"/>
  <c r="AQ33" i="21"/>
  <c r="AP33" i="21"/>
  <c r="AO33" i="21"/>
  <c r="AN33" i="21"/>
  <c r="AM33" i="21"/>
  <c r="AL33" i="21"/>
  <c r="AK33" i="21"/>
  <c r="AJ33" i="21"/>
  <c r="BD32" i="21"/>
  <c r="BC32" i="21"/>
  <c r="BB32" i="21"/>
  <c r="BA32" i="21"/>
  <c r="AZ32" i="21"/>
  <c r="AY32" i="21"/>
  <c r="AX32" i="21"/>
  <c r="AW32" i="21"/>
  <c r="AV32" i="21"/>
  <c r="AU32" i="21"/>
  <c r="AT32" i="21"/>
  <c r="AS32" i="21"/>
  <c r="AR32" i="21"/>
  <c r="AQ32" i="21"/>
  <c r="AP32" i="21"/>
  <c r="AO32" i="21"/>
  <c r="AN32" i="21"/>
  <c r="AM32" i="21"/>
  <c r="AL32" i="21"/>
  <c r="AK32" i="21"/>
  <c r="AJ32" i="21"/>
  <c r="BD31" i="21"/>
  <c r="BC31" i="21"/>
  <c r="BB31" i="21"/>
  <c r="BA31" i="21"/>
  <c r="AZ31" i="21"/>
  <c r="AY31" i="21"/>
  <c r="AX31" i="21"/>
  <c r="AW31" i="21"/>
  <c r="AV31" i="21"/>
  <c r="AU31" i="21"/>
  <c r="AT31" i="21"/>
  <c r="AS31" i="21"/>
  <c r="AR31" i="21"/>
  <c r="AQ31" i="21"/>
  <c r="AP31" i="21"/>
  <c r="AO31" i="21"/>
  <c r="AN31" i="21"/>
  <c r="AM31" i="21"/>
  <c r="AL31" i="21"/>
  <c r="AK31" i="21"/>
  <c r="AJ31" i="21"/>
  <c r="AX26" i="21"/>
  <c r="AW26" i="21"/>
  <c r="AV26" i="21"/>
  <c r="AU26" i="21"/>
  <c r="AT26" i="21"/>
  <c r="AS26" i="21"/>
  <c r="AR26" i="21"/>
  <c r="AQ26" i="21"/>
  <c r="AP26" i="21"/>
  <c r="AO26" i="21"/>
  <c r="AN26" i="21"/>
  <c r="AM26" i="21"/>
  <c r="AL26" i="21"/>
  <c r="AK26" i="21"/>
  <c r="AJ26" i="21"/>
  <c r="AX25" i="21"/>
  <c r="AW25" i="21"/>
  <c r="AV25" i="21"/>
  <c r="AU25" i="21"/>
  <c r="AT25" i="21"/>
  <c r="AS25" i="21"/>
  <c r="AR25" i="21"/>
  <c r="AQ25" i="21"/>
  <c r="AP25" i="21"/>
  <c r="AO25" i="21"/>
  <c r="AN25" i="21"/>
  <c r="AM25" i="21"/>
  <c r="AL25" i="21"/>
  <c r="AK25" i="21"/>
  <c r="AJ25" i="21"/>
  <c r="AX24" i="21"/>
  <c r="AW24" i="21"/>
  <c r="AV24" i="21"/>
  <c r="AU24" i="21"/>
  <c r="AT24" i="21"/>
  <c r="AS24" i="21"/>
  <c r="AR24" i="21"/>
  <c r="AQ24" i="21"/>
  <c r="AP24" i="21"/>
  <c r="AO24" i="21"/>
  <c r="AN24" i="21"/>
  <c r="AM24" i="21"/>
  <c r="AL24" i="21"/>
  <c r="AK24" i="21"/>
  <c r="AJ24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X22" i="21"/>
  <c r="AW22" i="21"/>
  <c r="AV22" i="21"/>
  <c r="AU22" i="21"/>
  <c r="AT22" i="21"/>
  <c r="AS22" i="21"/>
  <c r="AR22" i="21"/>
  <c r="AQ22" i="21"/>
  <c r="AP22" i="21"/>
  <c r="AO22" i="21"/>
  <c r="AN22" i="21"/>
  <c r="AM22" i="21"/>
  <c r="AL22" i="21"/>
  <c r="AK22" i="21"/>
  <c r="AJ22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U9" i="21"/>
  <c r="AT9" i="21"/>
  <c r="AS9" i="21"/>
  <c r="AR9" i="21"/>
  <c r="AQ9" i="21"/>
  <c r="AP9" i="21"/>
  <c r="AO9" i="21"/>
  <c r="AN9" i="21"/>
  <c r="AM9" i="21"/>
  <c r="AL9" i="21"/>
  <c r="AK9" i="21"/>
  <c r="AJ9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U6" i="21"/>
  <c r="AT6" i="21"/>
  <c r="AS6" i="21"/>
  <c r="AR6" i="21"/>
  <c r="AQ6" i="21"/>
  <c r="AP6" i="21"/>
  <c r="AO6" i="21"/>
  <c r="AN6" i="21"/>
  <c r="AM6" i="21"/>
  <c r="AL6" i="21"/>
  <c r="AJ6" i="21"/>
  <c r="AK6" i="21"/>
  <c r="K49" i="21"/>
  <c r="J49" i="21"/>
  <c r="I49" i="21"/>
  <c r="H49" i="21"/>
  <c r="G49" i="21"/>
  <c r="F49" i="21"/>
  <c r="E49" i="21"/>
  <c r="D49" i="21"/>
  <c r="C49" i="21"/>
  <c r="K48" i="21"/>
  <c r="J48" i="21"/>
  <c r="I48" i="21"/>
  <c r="H48" i="21"/>
  <c r="G48" i="21"/>
  <c r="F48" i="21"/>
  <c r="E48" i="21"/>
  <c r="D48" i="21"/>
  <c r="C48" i="21"/>
  <c r="K47" i="21"/>
  <c r="J47" i="21"/>
  <c r="I47" i="21"/>
  <c r="H47" i="21"/>
  <c r="G47" i="21"/>
  <c r="F47" i="21"/>
  <c r="E47" i="21"/>
  <c r="D47" i="21"/>
  <c r="C47" i="21"/>
  <c r="K46" i="21"/>
  <c r="J46" i="21"/>
  <c r="I46" i="21"/>
  <c r="H46" i="21"/>
  <c r="G46" i="21"/>
  <c r="F46" i="21"/>
  <c r="E46" i="21"/>
  <c r="D46" i="21"/>
  <c r="C46" i="21"/>
  <c r="K45" i="21"/>
  <c r="U45" i="21" s="1"/>
  <c r="J45" i="21"/>
  <c r="I45" i="21"/>
  <c r="H45" i="21"/>
  <c r="G45" i="21"/>
  <c r="F45" i="21"/>
  <c r="E45" i="21"/>
  <c r="D45" i="21"/>
  <c r="C45" i="21"/>
  <c r="K44" i="21"/>
  <c r="J44" i="21"/>
  <c r="I44" i="21"/>
  <c r="H44" i="21"/>
  <c r="G44" i="21"/>
  <c r="F44" i="21"/>
  <c r="E44" i="21"/>
  <c r="D44" i="21"/>
  <c r="C44" i="21"/>
  <c r="K43" i="21"/>
  <c r="J43" i="21"/>
  <c r="I43" i="21"/>
  <c r="H43" i="21"/>
  <c r="G43" i="21"/>
  <c r="F43" i="21"/>
  <c r="E43" i="21"/>
  <c r="E50" i="21" s="1"/>
  <c r="D43" i="21"/>
  <c r="C43" i="21"/>
  <c r="K42" i="21"/>
  <c r="J42" i="21"/>
  <c r="I42" i="21"/>
  <c r="H42" i="21"/>
  <c r="G42" i="21"/>
  <c r="F42" i="21"/>
  <c r="E42" i="21"/>
  <c r="D42" i="21"/>
  <c r="C42" i="21"/>
  <c r="K41" i="21"/>
  <c r="J41" i="21"/>
  <c r="I41" i="21"/>
  <c r="H41" i="21"/>
  <c r="G41" i="21"/>
  <c r="F41" i="21"/>
  <c r="E41" i="21"/>
  <c r="D41" i="21"/>
  <c r="C41" i="21"/>
  <c r="I36" i="21"/>
  <c r="H36" i="21"/>
  <c r="G36" i="21"/>
  <c r="F36" i="21"/>
  <c r="E36" i="21"/>
  <c r="D36" i="21"/>
  <c r="C36" i="21"/>
  <c r="I35" i="21"/>
  <c r="H35" i="21"/>
  <c r="G35" i="21"/>
  <c r="F35" i="21"/>
  <c r="E35" i="21"/>
  <c r="D35" i="21"/>
  <c r="C35" i="21"/>
  <c r="I34" i="21"/>
  <c r="H34" i="21"/>
  <c r="G34" i="21"/>
  <c r="F34" i="21"/>
  <c r="E34" i="21"/>
  <c r="D34" i="21"/>
  <c r="C34" i="21"/>
  <c r="I33" i="21"/>
  <c r="H33" i="21"/>
  <c r="G33" i="21"/>
  <c r="F33" i="21"/>
  <c r="E33" i="21"/>
  <c r="D33" i="21"/>
  <c r="C33" i="21"/>
  <c r="I32" i="21"/>
  <c r="H32" i="21"/>
  <c r="G32" i="21"/>
  <c r="F32" i="21"/>
  <c r="E32" i="21"/>
  <c r="D32" i="21"/>
  <c r="C32" i="21"/>
  <c r="I31" i="21"/>
  <c r="I37" i="21" s="1"/>
  <c r="H31" i="21"/>
  <c r="G31" i="21"/>
  <c r="F31" i="21"/>
  <c r="E31" i="21"/>
  <c r="D31" i="21"/>
  <c r="C31" i="21"/>
  <c r="I30" i="21"/>
  <c r="H30" i="21"/>
  <c r="G30" i="21"/>
  <c r="F30" i="21"/>
  <c r="E30" i="21"/>
  <c r="D30" i="21"/>
  <c r="C30" i="21"/>
  <c r="G25" i="21"/>
  <c r="F25" i="21"/>
  <c r="E25" i="21"/>
  <c r="D25" i="21"/>
  <c r="C25" i="21"/>
  <c r="G24" i="21"/>
  <c r="F24" i="21"/>
  <c r="E24" i="21"/>
  <c r="D24" i="21"/>
  <c r="C24" i="21"/>
  <c r="G23" i="21"/>
  <c r="F23" i="21"/>
  <c r="E23" i="21"/>
  <c r="D23" i="21"/>
  <c r="C23" i="21"/>
  <c r="G22" i="21"/>
  <c r="F22" i="21"/>
  <c r="E22" i="21"/>
  <c r="D22" i="21"/>
  <c r="C22" i="21"/>
  <c r="G21" i="21"/>
  <c r="F21" i="21"/>
  <c r="E21" i="21"/>
  <c r="D21" i="21"/>
  <c r="C21" i="21"/>
  <c r="F16" i="21"/>
  <c r="E16" i="21"/>
  <c r="D16" i="21"/>
  <c r="C16" i="21"/>
  <c r="F15" i="21"/>
  <c r="E15" i="21"/>
  <c r="D15" i="21"/>
  <c r="C15" i="21"/>
  <c r="F14" i="21"/>
  <c r="E14" i="21"/>
  <c r="E17" i="21" s="1"/>
  <c r="O16" i="21" s="1"/>
  <c r="D14" i="21"/>
  <c r="C14" i="21"/>
  <c r="F13" i="21"/>
  <c r="E13" i="21"/>
  <c r="D13" i="21"/>
  <c r="C13" i="21"/>
  <c r="F8" i="21"/>
  <c r="E8" i="21"/>
  <c r="D8" i="21"/>
  <c r="C8" i="21"/>
  <c r="F7" i="21"/>
  <c r="E7" i="21"/>
  <c r="D7" i="21"/>
  <c r="C7" i="21"/>
  <c r="F6" i="21"/>
  <c r="E6" i="21"/>
  <c r="D6" i="21"/>
  <c r="C6" i="21"/>
  <c r="F5" i="21"/>
  <c r="E5" i="21"/>
  <c r="D5" i="21"/>
  <c r="C5" i="21"/>
  <c r="K50" i="21"/>
  <c r="U47" i="21" s="1"/>
  <c r="F50" i="21"/>
  <c r="P42" i="21" s="1"/>
  <c r="U49" i="21"/>
  <c r="P48" i="21"/>
  <c r="I50" i="21"/>
  <c r="P45" i="21"/>
  <c r="U43" i="21"/>
  <c r="C50" i="21"/>
  <c r="M48" i="21" s="1"/>
  <c r="U41" i="21"/>
  <c r="AE20" i="21"/>
  <c r="AE19" i="21"/>
  <c r="AE18" i="21"/>
  <c r="AE17" i="21"/>
  <c r="AE16" i="21"/>
  <c r="AE15" i="21"/>
  <c r="AE14" i="21"/>
  <c r="AH13" i="21"/>
  <c r="AE13" i="21"/>
  <c r="AH12" i="21"/>
  <c r="AF20" i="21" s="1"/>
  <c r="AG12" i="21"/>
  <c r="AF12" i="21" s="1"/>
  <c r="AH20" i="21" s="1"/>
  <c r="AG11" i="21"/>
  <c r="AH11" i="21" s="1"/>
  <c r="AF19" i="21" s="1"/>
  <c r="AH10" i="21"/>
  <c r="AF18" i="21" s="1"/>
  <c r="AG10" i="21"/>
  <c r="AG18" i="21" s="1"/>
  <c r="AF10" i="21"/>
  <c r="AH18" i="21" s="1"/>
  <c r="AG9" i="21"/>
  <c r="AG8" i="21"/>
  <c r="AG7" i="21"/>
  <c r="AH6" i="21"/>
  <c r="AG6" i="21"/>
  <c r="AF6" i="21"/>
  <c r="AH5" i="21"/>
  <c r="AF13" i="21" s="1"/>
  <c r="AG5" i="21"/>
  <c r="AG13" i="21" s="1"/>
  <c r="F9" i="21"/>
  <c r="P6" i="21" s="1"/>
  <c r="E9" i="21"/>
  <c r="O7" i="21" s="1"/>
  <c r="AG4" i="21"/>
  <c r="K46" i="19"/>
  <c r="F43" i="19"/>
  <c r="G42" i="19"/>
  <c r="G44" i="19"/>
  <c r="K48" i="19"/>
  <c r="K44" i="19"/>
  <c r="K43" i="19"/>
  <c r="I42" i="19"/>
  <c r="H33" i="19"/>
  <c r="H30" i="19"/>
  <c r="I46" i="18"/>
  <c r="I44" i="18"/>
  <c r="I43" i="18"/>
  <c r="I42" i="18"/>
  <c r="G44" i="18"/>
  <c r="G43" i="18"/>
  <c r="G42" i="18"/>
  <c r="G30" i="17"/>
  <c r="E5" i="17"/>
  <c r="H43" i="16"/>
  <c r="G43" i="16"/>
  <c r="H44" i="16"/>
  <c r="G44" i="16"/>
  <c r="K47" i="16"/>
  <c r="H30" i="16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W50" i="11"/>
  <c r="AV50" i="11"/>
  <c r="AU50" i="11"/>
  <c r="AT50" i="11"/>
  <c r="AS50" i="11"/>
  <c r="AR50" i="11"/>
  <c r="AQ50" i="11"/>
  <c r="AP50" i="11"/>
  <c r="AO50" i="11"/>
  <c r="AN50" i="11"/>
  <c r="AM50" i="11"/>
  <c r="AL50" i="11"/>
  <c r="AK50" i="11"/>
  <c r="AJ50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W49" i="11"/>
  <c r="AV49" i="11"/>
  <c r="AU49" i="11"/>
  <c r="AT49" i="11"/>
  <c r="AS49" i="11"/>
  <c r="AR49" i="11"/>
  <c r="AQ49" i="11"/>
  <c r="AP49" i="11"/>
  <c r="AO49" i="11"/>
  <c r="AN49" i="11"/>
  <c r="AM49" i="11"/>
  <c r="AL49" i="11"/>
  <c r="AK49" i="11"/>
  <c r="AJ49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W48" i="11"/>
  <c r="AV48" i="11"/>
  <c r="AU48" i="11"/>
  <c r="AT48" i="11"/>
  <c r="AS48" i="11"/>
  <c r="AR48" i="11"/>
  <c r="AQ48" i="11"/>
  <c r="AP48" i="11"/>
  <c r="AO48" i="11"/>
  <c r="AN48" i="11"/>
  <c r="AM48" i="11"/>
  <c r="AL48" i="11"/>
  <c r="AK48" i="11"/>
  <c r="AJ48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BJ50" i="12"/>
  <c r="BI50" i="12"/>
  <c r="BH50" i="12"/>
  <c r="BG50" i="12"/>
  <c r="BF50" i="12"/>
  <c r="BE50" i="12"/>
  <c r="BD50" i="12"/>
  <c r="BC50" i="12"/>
  <c r="BB50" i="12"/>
  <c r="BA50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BJ49" i="12"/>
  <c r="BI49" i="12"/>
  <c r="BH49" i="12"/>
  <c r="BG49" i="12"/>
  <c r="BF49" i="12"/>
  <c r="BE49" i="12"/>
  <c r="BD49" i="12"/>
  <c r="BC49" i="12"/>
  <c r="BB49" i="12"/>
  <c r="BA49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BJ48" i="12"/>
  <c r="BI48" i="12"/>
  <c r="BH48" i="12"/>
  <c r="BG48" i="12"/>
  <c r="BF48" i="12"/>
  <c r="BE48" i="12"/>
  <c r="BD48" i="12"/>
  <c r="BC48" i="12"/>
  <c r="BB48" i="12"/>
  <c r="BA48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BJ50" i="13"/>
  <c r="BI50" i="13"/>
  <c r="BH50" i="13"/>
  <c r="BG50" i="13"/>
  <c r="BF50" i="13"/>
  <c r="BE50" i="13"/>
  <c r="BD50" i="13"/>
  <c r="BC50" i="13"/>
  <c r="BB50" i="13"/>
  <c r="BA50" i="13"/>
  <c r="AZ50" i="13"/>
  <c r="AY50" i="13"/>
  <c r="AX50" i="13"/>
  <c r="AW50" i="13"/>
  <c r="AV50" i="13"/>
  <c r="AU50" i="13"/>
  <c r="AT50" i="13"/>
  <c r="AS50" i="13"/>
  <c r="AR50" i="13"/>
  <c r="AQ50" i="13"/>
  <c r="AP50" i="13"/>
  <c r="AO50" i="13"/>
  <c r="AN50" i="13"/>
  <c r="AM50" i="13"/>
  <c r="AL50" i="13"/>
  <c r="AK50" i="13"/>
  <c r="AJ50" i="13"/>
  <c r="BJ49" i="13"/>
  <c r="BI49" i="13"/>
  <c r="BH49" i="13"/>
  <c r="BG49" i="13"/>
  <c r="BF49" i="13"/>
  <c r="BE49" i="13"/>
  <c r="BD49" i="13"/>
  <c r="BC49" i="13"/>
  <c r="BB49" i="13"/>
  <c r="BA49" i="13"/>
  <c r="AZ49" i="13"/>
  <c r="AY49" i="13"/>
  <c r="AX49" i="13"/>
  <c r="AW49" i="13"/>
  <c r="AV49" i="13"/>
  <c r="AU49" i="13"/>
  <c r="AT49" i="13"/>
  <c r="AS49" i="13"/>
  <c r="AR49" i="13"/>
  <c r="AQ49" i="13"/>
  <c r="AP49" i="13"/>
  <c r="AO49" i="13"/>
  <c r="AN49" i="13"/>
  <c r="AM49" i="13"/>
  <c r="AL49" i="13"/>
  <c r="AK49" i="13"/>
  <c r="AJ49" i="13"/>
  <c r="BJ48" i="13"/>
  <c r="BI48" i="13"/>
  <c r="BH48" i="13"/>
  <c r="BG48" i="13"/>
  <c r="BF48" i="13"/>
  <c r="BE48" i="13"/>
  <c r="BD48" i="13"/>
  <c r="BC48" i="13"/>
  <c r="BB48" i="13"/>
  <c r="BA48" i="13"/>
  <c r="AZ48" i="13"/>
  <c r="AY48" i="13"/>
  <c r="AX48" i="13"/>
  <c r="AW48" i="13"/>
  <c r="AV48" i="13"/>
  <c r="AU48" i="13"/>
  <c r="AT48" i="13"/>
  <c r="AS48" i="13"/>
  <c r="AR48" i="13"/>
  <c r="AQ48" i="13"/>
  <c r="AP48" i="13"/>
  <c r="AO48" i="13"/>
  <c r="AN48" i="13"/>
  <c r="AM48" i="13"/>
  <c r="AL48" i="13"/>
  <c r="AK48" i="13"/>
  <c r="AJ48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AM47" i="13"/>
  <c r="AL47" i="13"/>
  <c r="AK47" i="13"/>
  <c r="AJ47" i="13"/>
  <c r="BJ46" i="13"/>
  <c r="BI46" i="13"/>
  <c r="BH46" i="13"/>
  <c r="BG46" i="13"/>
  <c r="BF46" i="13"/>
  <c r="BE46" i="13"/>
  <c r="BD46" i="13"/>
  <c r="BC46" i="13"/>
  <c r="BB46" i="13"/>
  <c r="BA46" i="13"/>
  <c r="AZ46" i="13"/>
  <c r="AY46" i="13"/>
  <c r="AX46" i="13"/>
  <c r="AW46" i="13"/>
  <c r="AV46" i="13"/>
  <c r="AU46" i="13"/>
  <c r="AT46" i="13"/>
  <c r="AS46" i="13"/>
  <c r="AR46" i="13"/>
  <c r="AQ46" i="13"/>
  <c r="AP46" i="13"/>
  <c r="AO46" i="13"/>
  <c r="AN46" i="13"/>
  <c r="AM46" i="13"/>
  <c r="AL46" i="13"/>
  <c r="AK46" i="13"/>
  <c r="AJ46" i="13"/>
  <c r="BJ45" i="13"/>
  <c r="BI45" i="13"/>
  <c r="BH45" i="13"/>
  <c r="BG45" i="13"/>
  <c r="BF45" i="13"/>
  <c r="BE45" i="13"/>
  <c r="BD45" i="13"/>
  <c r="BC45" i="13"/>
  <c r="BB45" i="13"/>
  <c r="BA45" i="13"/>
  <c r="AZ45" i="13"/>
  <c r="AY45" i="13"/>
  <c r="AX45" i="13"/>
  <c r="AW45" i="13"/>
  <c r="AV45" i="13"/>
  <c r="AU45" i="13"/>
  <c r="AT45" i="13"/>
  <c r="AS45" i="13"/>
  <c r="AR45" i="13"/>
  <c r="AQ45" i="13"/>
  <c r="AP45" i="13"/>
  <c r="AO45" i="13"/>
  <c r="AN45" i="13"/>
  <c r="AM45" i="13"/>
  <c r="AL45" i="13"/>
  <c r="AK45" i="13"/>
  <c r="AJ45" i="13"/>
  <c r="BJ44" i="13"/>
  <c r="BI44" i="13"/>
  <c r="BH44" i="13"/>
  <c r="BG44" i="13"/>
  <c r="BF44" i="13"/>
  <c r="BE44" i="13"/>
  <c r="BD44" i="13"/>
  <c r="BC44" i="13"/>
  <c r="BB44" i="13"/>
  <c r="BA44" i="13"/>
  <c r="AZ44" i="13"/>
  <c r="AY44" i="13"/>
  <c r="AX44" i="13"/>
  <c r="AW44" i="13"/>
  <c r="AV44" i="13"/>
  <c r="AU44" i="13"/>
  <c r="AT44" i="13"/>
  <c r="AS44" i="13"/>
  <c r="AR44" i="13"/>
  <c r="AQ44" i="13"/>
  <c r="AP44" i="13"/>
  <c r="AO44" i="13"/>
  <c r="AN44" i="13"/>
  <c r="AM44" i="13"/>
  <c r="AL44" i="13"/>
  <c r="AK44" i="13"/>
  <c r="AJ44" i="13"/>
  <c r="BJ43" i="13"/>
  <c r="BI43" i="13"/>
  <c r="BH43" i="13"/>
  <c r="BG43" i="13"/>
  <c r="BF43" i="13"/>
  <c r="BE43" i="13"/>
  <c r="BD43" i="13"/>
  <c r="BC43" i="13"/>
  <c r="BB43" i="13"/>
  <c r="BA43" i="13"/>
  <c r="AZ43" i="13"/>
  <c r="AY43" i="13"/>
  <c r="AX43" i="13"/>
  <c r="AW43" i="13"/>
  <c r="AV43" i="13"/>
  <c r="AU43" i="13"/>
  <c r="AT43" i="13"/>
  <c r="AS43" i="13"/>
  <c r="AR43" i="13"/>
  <c r="AQ43" i="13"/>
  <c r="AP43" i="13"/>
  <c r="AO43" i="13"/>
  <c r="AN43" i="13"/>
  <c r="AM43" i="13"/>
  <c r="AL43" i="13"/>
  <c r="AK43" i="13"/>
  <c r="AJ43" i="13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BJ50" i="16"/>
  <c r="BI50" i="16"/>
  <c r="BH50" i="16"/>
  <c r="BG50" i="16"/>
  <c r="BF50" i="16"/>
  <c r="BE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AK50" i="16"/>
  <c r="AJ50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AW48" i="16"/>
  <c r="AV48" i="16"/>
  <c r="AU48" i="16"/>
  <c r="AT48" i="16"/>
  <c r="AS48" i="16"/>
  <c r="AR48" i="16"/>
  <c r="AQ48" i="16"/>
  <c r="AP48" i="16"/>
  <c r="AO48" i="16"/>
  <c r="AN48" i="16"/>
  <c r="AM48" i="16"/>
  <c r="AL48" i="16"/>
  <c r="AK48" i="16"/>
  <c r="AJ48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O47" i="16"/>
  <c r="AN47" i="16"/>
  <c r="AM47" i="16"/>
  <c r="AL47" i="16"/>
  <c r="AK47" i="16"/>
  <c r="AJ47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Q46" i="16"/>
  <c r="AP46" i="16"/>
  <c r="AO46" i="16"/>
  <c r="AN46" i="16"/>
  <c r="AM46" i="16"/>
  <c r="AL46" i="16"/>
  <c r="AK46" i="16"/>
  <c r="AJ46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AW43" i="16"/>
  <c r="AV43" i="16"/>
  <c r="AU43" i="16"/>
  <c r="AT43" i="16"/>
  <c r="AS43" i="16"/>
  <c r="AR43" i="16"/>
  <c r="AQ43" i="16"/>
  <c r="AP43" i="16"/>
  <c r="AO43" i="16"/>
  <c r="AN43" i="16"/>
  <c r="AM43" i="16"/>
  <c r="AL43" i="16"/>
  <c r="AK43" i="16"/>
  <c r="AJ43" i="16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BJ47" i="17"/>
  <c r="BI47" i="17"/>
  <c r="BH47" i="17"/>
  <c r="BG47" i="17"/>
  <c r="BF47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BJ48" i="18"/>
  <c r="BI48" i="18"/>
  <c r="BH48" i="18"/>
  <c r="BG48" i="18"/>
  <c r="BF48" i="18"/>
  <c r="BE48" i="18"/>
  <c r="BD48" i="18"/>
  <c r="BC48" i="18"/>
  <c r="BB48" i="18"/>
  <c r="AX48" i="18"/>
  <c r="AW48" i="18"/>
  <c r="AV48" i="18"/>
  <c r="AU48" i="18"/>
  <c r="AL48" i="18"/>
  <c r="AK48" i="18"/>
  <c r="AJ48" i="18"/>
  <c r="BJ47" i="18"/>
  <c r="BI47" i="18"/>
  <c r="BH47" i="18"/>
  <c r="BG47" i="18"/>
  <c r="BF47" i="18"/>
  <c r="BE47" i="18"/>
  <c r="BD47" i="18"/>
  <c r="BC47" i="18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AK47" i="18"/>
  <c r="AJ47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L46" i="18"/>
  <c r="AK46" i="18"/>
  <c r="AJ46" i="18"/>
  <c r="BJ45" i="18"/>
  <c r="BI45" i="18"/>
  <c r="BH45" i="18"/>
  <c r="BG45" i="18"/>
  <c r="BF45" i="18"/>
  <c r="BE45" i="18"/>
  <c r="BD45" i="18"/>
  <c r="BC45" i="18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BJ50" i="19"/>
  <c r="BI50" i="19"/>
  <c r="BH50" i="19"/>
  <c r="BD50" i="19"/>
  <c r="BC50" i="19"/>
  <c r="BB50" i="19"/>
  <c r="BA50" i="19"/>
  <c r="AX50" i="19"/>
  <c r="AW50" i="19"/>
  <c r="AV50" i="19"/>
  <c r="AO50" i="19"/>
  <c r="AN50" i="19"/>
  <c r="AM50" i="19"/>
  <c r="AL50" i="19"/>
  <c r="AK50" i="19"/>
  <c r="AJ50" i="19"/>
  <c r="BJ49" i="19"/>
  <c r="BI49" i="19"/>
  <c r="BH49" i="19"/>
  <c r="BG49" i="19"/>
  <c r="BF49" i="19"/>
  <c r="BE49" i="19"/>
  <c r="BD49" i="19"/>
  <c r="BC49" i="19"/>
  <c r="BB49" i="19"/>
  <c r="BA49" i="19"/>
  <c r="AZ49" i="19"/>
  <c r="AY49" i="19"/>
  <c r="AX49" i="19"/>
  <c r="AW49" i="19"/>
  <c r="AV49" i="19"/>
  <c r="AU49" i="19"/>
  <c r="AT49" i="19"/>
  <c r="AS49" i="19"/>
  <c r="AR49" i="19"/>
  <c r="AQ49" i="19"/>
  <c r="AP49" i="19"/>
  <c r="AO49" i="19"/>
  <c r="AN49" i="19"/>
  <c r="AM49" i="19"/>
  <c r="AL49" i="19"/>
  <c r="AK49" i="19"/>
  <c r="AJ49" i="19"/>
  <c r="BJ48" i="19"/>
  <c r="BI48" i="19"/>
  <c r="BH48" i="19"/>
  <c r="BG48" i="19"/>
  <c r="BF48" i="19"/>
  <c r="BE48" i="19"/>
  <c r="BD48" i="19"/>
  <c r="BC48" i="19"/>
  <c r="BB48" i="19"/>
  <c r="BA48" i="19"/>
  <c r="AZ48" i="19"/>
  <c r="AY48" i="19"/>
  <c r="AX48" i="19"/>
  <c r="AW48" i="19"/>
  <c r="AV48" i="19"/>
  <c r="AU48" i="19"/>
  <c r="AT48" i="19"/>
  <c r="AS48" i="19"/>
  <c r="AR48" i="19"/>
  <c r="AQ48" i="19"/>
  <c r="AP48" i="19"/>
  <c r="AL48" i="19"/>
  <c r="AK48" i="19"/>
  <c r="AJ48" i="19"/>
  <c r="BJ47" i="19"/>
  <c r="BI47" i="19"/>
  <c r="BH47" i="19"/>
  <c r="BG47" i="19"/>
  <c r="BF47" i="19"/>
  <c r="BE47" i="19"/>
  <c r="BD47" i="19"/>
  <c r="BC47" i="19"/>
  <c r="BB47" i="19"/>
  <c r="BA47" i="19"/>
  <c r="AZ47" i="19"/>
  <c r="AY47" i="19"/>
  <c r="AX47" i="19"/>
  <c r="AW47" i="19"/>
  <c r="AV47" i="19"/>
  <c r="AU47" i="19"/>
  <c r="AT47" i="19"/>
  <c r="AS47" i="19"/>
  <c r="AR47" i="19"/>
  <c r="AQ47" i="19"/>
  <c r="AP47" i="19"/>
  <c r="AO47" i="19"/>
  <c r="AN47" i="19"/>
  <c r="AM47" i="19"/>
  <c r="AL47" i="19"/>
  <c r="AK47" i="19"/>
  <c r="AJ47" i="19"/>
  <c r="BJ46" i="19"/>
  <c r="BI46" i="19"/>
  <c r="BH46" i="19"/>
  <c r="BG46" i="19"/>
  <c r="BF46" i="19"/>
  <c r="BE46" i="19"/>
  <c r="BD46" i="19"/>
  <c r="BC46" i="19"/>
  <c r="BB46" i="19"/>
  <c r="BA46" i="19"/>
  <c r="AZ46" i="19"/>
  <c r="AY46" i="19"/>
  <c r="AX46" i="19"/>
  <c r="AW46" i="19"/>
  <c r="AV46" i="19"/>
  <c r="AR46" i="19"/>
  <c r="AQ46" i="19"/>
  <c r="AP46" i="19"/>
  <c r="AN46" i="19"/>
  <c r="AM46" i="19"/>
  <c r="AL46" i="19"/>
  <c r="AK46" i="19"/>
  <c r="AJ46" i="19"/>
  <c r="BJ45" i="19"/>
  <c r="BI45" i="19"/>
  <c r="BH45" i="19"/>
  <c r="BG45" i="19"/>
  <c r="BF45" i="19"/>
  <c r="BE45" i="19"/>
  <c r="BD45" i="19"/>
  <c r="BC45" i="19"/>
  <c r="BB45" i="19"/>
  <c r="BA45" i="19"/>
  <c r="AZ45" i="19"/>
  <c r="AY45" i="19"/>
  <c r="AX45" i="19"/>
  <c r="AW45" i="19"/>
  <c r="AV45" i="19"/>
  <c r="AU45" i="19"/>
  <c r="AT45" i="19"/>
  <c r="AS45" i="19"/>
  <c r="AR45" i="19"/>
  <c r="AP45" i="19"/>
  <c r="AO45" i="19"/>
  <c r="AN45" i="19"/>
  <c r="AM45" i="19"/>
  <c r="AL45" i="19"/>
  <c r="AK45" i="19"/>
  <c r="AJ45" i="19"/>
  <c r="BJ44" i="19"/>
  <c r="BI44" i="19"/>
  <c r="BH44" i="19"/>
  <c r="BG44" i="19"/>
  <c r="BF44" i="19"/>
  <c r="BE44" i="19"/>
  <c r="BD44" i="19"/>
  <c r="BC44" i="19"/>
  <c r="BB44" i="19"/>
  <c r="BA44" i="19"/>
  <c r="AZ44" i="19"/>
  <c r="AY44" i="19"/>
  <c r="AX44" i="19"/>
  <c r="AW44" i="19"/>
  <c r="AV44" i="19"/>
  <c r="AU44" i="19"/>
  <c r="AT44" i="19"/>
  <c r="AS44" i="19"/>
  <c r="AR44" i="19"/>
  <c r="AQ44" i="19"/>
  <c r="AP44" i="19"/>
  <c r="AO44" i="19"/>
  <c r="AN44" i="19"/>
  <c r="AM44" i="19"/>
  <c r="AL44" i="19"/>
  <c r="AK44" i="19"/>
  <c r="AJ44" i="19"/>
  <c r="BJ43" i="19"/>
  <c r="BI43" i="19"/>
  <c r="BH43" i="19"/>
  <c r="BG43" i="19"/>
  <c r="BF43" i="19"/>
  <c r="BE43" i="19"/>
  <c r="BD43" i="19"/>
  <c r="BC43" i="19"/>
  <c r="BB43" i="19"/>
  <c r="BA43" i="19"/>
  <c r="AZ43" i="19"/>
  <c r="AY43" i="19"/>
  <c r="AX43" i="19"/>
  <c r="AW43" i="19"/>
  <c r="AV43" i="19"/>
  <c r="AU43" i="19"/>
  <c r="AT43" i="19"/>
  <c r="AS43" i="19"/>
  <c r="AR43" i="19"/>
  <c r="AQ43" i="19"/>
  <c r="AP43" i="19"/>
  <c r="AO43" i="19"/>
  <c r="AN43" i="19"/>
  <c r="AM43" i="19"/>
  <c r="AL43" i="19"/>
  <c r="AK43" i="19"/>
  <c r="AJ43" i="19"/>
  <c r="BJ50" i="20"/>
  <c r="BI50" i="20"/>
  <c r="BH50" i="20"/>
  <c r="BG50" i="20"/>
  <c r="BF50" i="20"/>
  <c r="BE50" i="20"/>
  <c r="BD50" i="20"/>
  <c r="BC50" i="20"/>
  <c r="BB50" i="20"/>
  <c r="BA50" i="20"/>
  <c r="AZ50" i="20"/>
  <c r="AY50" i="20"/>
  <c r="AX50" i="20"/>
  <c r="AW50" i="20"/>
  <c r="AV50" i="20"/>
  <c r="AU50" i="20"/>
  <c r="AT50" i="20"/>
  <c r="AS50" i="20"/>
  <c r="AR50" i="20"/>
  <c r="AQ50" i="20"/>
  <c r="AP50" i="20"/>
  <c r="AO50" i="20"/>
  <c r="AN50" i="20"/>
  <c r="AM50" i="20"/>
  <c r="AL50" i="20"/>
  <c r="AK50" i="20"/>
  <c r="AJ50" i="20"/>
  <c r="BJ49" i="20"/>
  <c r="BI49" i="20"/>
  <c r="BH49" i="20"/>
  <c r="BG49" i="20"/>
  <c r="BF49" i="20"/>
  <c r="BE49" i="20"/>
  <c r="BD49" i="20"/>
  <c r="BC49" i="20"/>
  <c r="BB49" i="20"/>
  <c r="BA49" i="20"/>
  <c r="AZ49" i="20"/>
  <c r="AY49" i="20"/>
  <c r="AX49" i="20"/>
  <c r="AW49" i="20"/>
  <c r="AV49" i="20"/>
  <c r="AU49" i="20"/>
  <c r="AT49" i="20"/>
  <c r="AS49" i="20"/>
  <c r="AR49" i="20"/>
  <c r="AQ49" i="20"/>
  <c r="AP49" i="20"/>
  <c r="AO49" i="20"/>
  <c r="AN49" i="20"/>
  <c r="AM49" i="20"/>
  <c r="AL49" i="20"/>
  <c r="AK49" i="20"/>
  <c r="AJ49" i="20"/>
  <c r="BJ48" i="20"/>
  <c r="BI48" i="20"/>
  <c r="BH48" i="20"/>
  <c r="BG48" i="20"/>
  <c r="BF48" i="20"/>
  <c r="BE48" i="20"/>
  <c r="BD48" i="20"/>
  <c r="BC48" i="20"/>
  <c r="BB48" i="20"/>
  <c r="BA48" i="20"/>
  <c r="AZ48" i="20"/>
  <c r="AY48" i="20"/>
  <c r="AX48" i="20"/>
  <c r="AW48" i="20"/>
  <c r="AV48" i="20"/>
  <c r="AU48" i="20"/>
  <c r="AT48" i="20"/>
  <c r="AS48" i="20"/>
  <c r="AR48" i="20"/>
  <c r="AQ48" i="20"/>
  <c r="AP48" i="20"/>
  <c r="AO48" i="20"/>
  <c r="AN48" i="20"/>
  <c r="AM48" i="20"/>
  <c r="AL48" i="20"/>
  <c r="AK48" i="20"/>
  <c r="AJ48" i="20"/>
  <c r="BJ47" i="20"/>
  <c r="BI47" i="20"/>
  <c r="BH47" i="20"/>
  <c r="BG47" i="20"/>
  <c r="BF47" i="20"/>
  <c r="BE47" i="20"/>
  <c r="BD47" i="20"/>
  <c r="BC47" i="20"/>
  <c r="BB47" i="20"/>
  <c r="BA47" i="20"/>
  <c r="AZ47" i="20"/>
  <c r="AY47" i="20"/>
  <c r="AX47" i="20"/>
  <c r="AW47" i="20"/>
  <c r="AV47" i="20"/>
  <c r="AU47" i="20"/>
  <c r="AT47" i="20"/>
  <c r="AS47" i="20"/>
  <c r="AR47" i="20"/>
  <c r="AQ47" i="20"/>
  <c r="AP47" i="20"/>
  <c r="AO47" i="20"/>
  <c r="AN47" i="20"/>
  <c r="AM47" i="20"/>
  <c r="AL47" i="20"/>
  <c r="AK47" i="20"/>
  <c r="AJ47" i="20"/>
  <c r="BJ46" i="20"/>
  <c r="BI46" i="20"/>
  <c r="BH46" i="20"/>
  <c r="BG46" i="20"/>
  <c r="BF46" i="20"/>
  <c r="BE46" i="20"/>
  <c r="BD46" i="20"/>
  <c r="BC46" i="20"/>
  <c r="BB46" i="20"/>
  <c r="BA46" i="20"/>
  <c r="AZ46" i="20"/>
  <c r="AY46" i="20"/>
  <c r="AX46" i="20"/>
  <c r="AW46" i="20"/>
  <c r="AV46" i="20"/>
  <c r="AU46" i="20"/>
  <c r="AT46" i="20"/>
  <c r="AS46" i="20"/>
  <c r="AR46" i="20"/>
  <c r="AQ46" i="20"/>
  <c r="AP46" i="20"/>
  <c r="AO46" i="20"/>
  <c r="AN46" i="20"/>
  <c r="AM46" i="20"/>
  <c r="AL46" i="20"/>
  <c r="AK46" i="20"/>
  <c r="AJ46" i="20"/>
  <c r="BJ45" i="20"/>
  <c r="BI45" i="20"/>
  <c r="BH45" i="20"/>
  <c r="BG45" i="20"/>
  <c r="BF45" i="20"/>
  <c r="BE45" i="20"/>
  <c r="BD45" i="20"/>
  <c r="BC45" i="20"/>
  <c r="BB45" i="20"/>
  <c r="BA45" i="20"/>
  <c r="AZ45" i="20"/>
  <c r="AY45" i="20"/>
  <c r="AX45" i="20"/>
  <c r="AW45" i="20"/>
  <c r="AV45" i="20"/>
  <c r="AU45" i="20"/>
  <c r="AT45" i="20"/>
  <c r="AS45" i="20"/>
  <c r="AR45" i="20"/>
  <c r="AQ45" i="20"/>
  <c r="AP45" i="20"/>
  <c r="AO45" i="20"/>
  <c r="AN45" i="20"/>
  <c r="AM45" i="20"/>
  <c r="AL45" i="20"/>
  <c r="AK45" i="20"/>
  <c r="AJ45" i="20"/>
  <c r="BJ44" i="20"/>
  <c r="BI44" i="20"/>
  <c r="BH44" i="20"/>
  <c r="BG44" i="20"/>
  <c r="BF44" i="20"/>
  <c r="BE44" i="20"/>
  <c r="BD44" i="20"/>
  <c r="BC44" i="20"/>
  <c r="BB44" i="20"/>
  <c r="BA44" i="20"/>
  <c r="AZ44" i="20"/>
  <c r="AY44" i="20"/>
  <c r="AX44" i="20"/>
  <c r="AW44" i="20"/>
  <c r="AV44" i="20"/>
  <c r="AU44" i="20"/>
  <c r="AT44" i="20"/>
  <c r="AS44" i="20"/>
  <c r="AR44" i="20"/>
  <c r="AQ44" i="20"/>
  <c r="AP44" i="20"/>
  <c r="AO44" i="20"/>
  <c r="AN44" i="20"/>
  <c r="AM44" i="20"/>
  <c r="AL44" i="20"/>
  <c r="AK44" i="20"/>
  <c r="AJ44" i="20"/>
  <c r="BJ43" i="20"/>
  <c r="BI43" i="20"/>
  <c r="BH43" i="20"/>
  <c r="BG43" i="20"/>
  <c r="BF43" i="20"/>
  <c r="BE43" i="20"/>
  <c r="BD43" i="20"/>
  <c r="BC43" i="20"/>
  <c r="BB43" i="20"/>
  <c r="BA43" i="20"/>
  <c r="AZ43" i="20"/>
  <c r="AY43" i="20"/>
  <c r="AX43" i="20"/>
  <c r="AW43" i="20"/>
  <c r="AV43" i="20"/>
  <c r="AU43" i="20"/>
  <c r="AT43" i="20"/>
  <c r="AS43" i="20"/>
  <c r="AR43" i="20"/>
  <c r="AQ43" i="20"/>
  <c r="AP43" i="20"/>
  <c r="AO43" i="20"/>
  <c r="AN43" i="20"/>
  <c r="AM43" i="20"/>
  <c r="AL43" i="20"/>
  <c r="AK43" i="20"/>
  <c r="AJ43" i="20"/>
  <c r="BJ42" i="3"/>
  <c r="BJ42" i="4"/>
  <c r="BJ42" i="5"/>
  <c r="BJ42" i="6"/>
  <c r="BJ42" i="7"/>
  <c r="BJ42" i="8"/>
  <c r="BJ42" i="9"/>
  <c r="BJ42" i="10"/>
  <c r="BJ42" i="11"/>
  <c r="BJ42" i="12"/>
  <c r="BJ42" i="13"/>
  <c r="BJ42" i="14"/>
  <c r="BJ42" i="15"/>
  <c r="BJ42" i="16"/>
  <c r="BJ42" i="17"/>
  <c r="BJ42" i="18"/>
  <c r="BJ42" i="19"/>
  <c r="BJ42" i="20"/>
  <c r="BI42" i="3"/>
  <c r="BI42" i="4"/>
  <c r="BI42" i="5"/>
  <c r="BI42" i="6"/>
  <c r="BI42" i="7"/>
  <c r="BI42" i="8"/>
  <c r="BI42" i="9"/>
  <c r="BI42" i="10"/>
  <c r="BI42" i="11"/>
  <c r="BI42" i="12"/>
  <c r="BI42" i="13"/>
  <c r="BI42" i="14"/>
  <c r="BI42" i="15"/>
  <c r="BI42" i="16"/>
  <c r="BI42" i="17"/>
  <c r="BI42" i="18"/>
  <c r="BI42" i="19"/>
  <c r="BI42" i="20"/>
  <c r="BH42" i="3"/>
  <c r="BH42" i="4"/>
  <c r="BH42" i="5"/>
  <c r="BH42" i="6"/>
  <c r="BH42" i="7"/>
  <c r="BH42" i="8"/>
  <c r="BH42" i="9"/>
  <c r="BH42" i="10"/>
  <c r="BH42" i="11"/>
  <c r="BH42" i="12"/>
  <c r="BH42" i="13"/>
  <c r="BH42" i="14"/>
  <c r="BH42" i="15"/>
  <c r="BH42" i="16"/>
  <c r="BH42" i="17"/>
  <c r="BH42" i="18"/>
  <c r="BH42" i="19"/>
  <c r="BH42" i="20"/>
  <c r="BG42" i="3"/>
  <c r="BG42" i="4"/>
  <c r="BG42" i="5"/>
  <c r="BG42" i="6"/>
  <c r="BG42" i="7"/>
  <c r="BG42" i="8"/>
  <c r="BG42" i="9"/>
  <c r="BG42" i="10"/>
  <c r="BG42" i="11"/>
  <c r="BG42" i="12"/>
  <c r="BG42" i="13"/>
  <c r="BG42" i="14"/>
  <c r="BG42" i="15"/>
  <c r="BG42" i="16"/>
  <c r="BG42" i="17"/>
  <c r="BG42" i="18"/>
  <c r="BG42" i="19"/>
  <c r="BG42" i="20"/>
  <c r="BF42" i="3"/>
  <c r="BF42" i="4"/>
  <c r="BF42" i="5"/>
  <c r="BF42" i="6"/>
  <c r="BF42" i="7"/>
  <c r="BF42" i="8"/>
  <c r="BF42" i="9"/>
  <c r="BF42" i="10"/>
  <c r="BF42" i="11"/>
  <c r="BF42" i="12"/>
  <c r="BF42" i="13"/>
  <c r="BF42" i="14"/>
  <c r="BF42" i="15"/>
  <c r="BF42" i="16"/>
  <c r="BF42" i="17"/>
  <c r="BF42" i="18"/>
  <c r="BF42" i="19"/>
  <c r="BF42" i="20"/>
  <c r="BE42" i="3"/>
  <c r="BE42" i="4"/>
  <c r="BE42" i="5"/>
  <c r="BE42" i="6"/>
  <c r="BE42" i="7"/>
  <c r="BE42" i="8"/>
  <c r="BE42" i="9"/>
  <c r="BE42" i="10"/>
  <c r="BE42" i="11"/>
  <c r="BE42" i="12"/>
  <c r="BE42" i="13"/>
  <c r="BE42" i="14"/>
  <c r="BE42" i="15"/>
  <c r="BE42" i="16"/>
  <c r="BE42" i="17"/>
  <c r="BE42" i="18"/>
  <c r="BE42" i="19"/>
  <c r="BE42" i="20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BD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O42" i="13"/>
  <c r="AN42" i="13"/>
  <c r="AM42" i="13"/>
  <c r="AL42" i="13"/>
  <c r="AK42" i="13"/>
  <c r="AJ42" i="13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BD42" i="16"/>
  <c r="BC42" i="16"/>
  <c r="BB42" i="16"/>
  <c r="BA42" i="16"/>
  <c r="AZ42" i="16"/>
  <c r="AY42" i="16"/>
  <c r="AX42" i="16"/>
  <c r="AW42" i="16"/>
  <c r="AV42" i="16"/>
  <c r="AU42" i="16"/>
  <c r="AT42" i="16"/>
  <c r="AS42" i="16"/>
  <c r="AR42" i="16"/>
  <c r="AQ42" i="16"/>
  <c r="AP42" i="16"/>
  <c r="AO42" i="16"/>
  <c r="AN42" i="16"/>
  <c r="AM42" i="16"/>
  <c r="AL42" i="16"/>
  <c r="AK42" i="16"/>
  <c r="AJ42" i="16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BD42" i="19"/>
  <c r="BC42" i="19"/>
  <c r="BB42" i="19"/>
  <c r="BA42" i="19"/>
  <c r="AZ42" i="19"/>
  <c r="AY42" i="19"/>
  <c r="AX42" i="19"/>
  <c r="AW42" i="19"/>
  <c r="AV42" i="19"/>
  <c r="AU42" i="19"/>
  <c r="AT42" i="19"/>
  <c r="AS42" i="19"/>
  <c r="AR42" i="19"/>
  <c r="AQ42" i="19"/>
  <c r="AP42" i="19"/>
  <c r="AO42" i="19"/>
  <c r="AN42" i="19"/>
  <c r="AM42" i="19"/>
  <c r="AL42" i="19"/>
  <c r="AK42" i="19"/>
  <c r="AJ42" i="19"/>
  <c r="BD42" i="20"/>
  <c r="BC42" i="20"/>
  <c r="BB42" i="20"/>
  <c r="BA42" i="20"/>
  <c r="AZ42" i="20"/>
  <c r="AY42" i="20"/>
  <c r="AX42" i="20"/>
  <c r="AW42" i="20"/>
  <c r="AV42" i="20"/>
  <c r="AU42" i="20"/>
  <c r="AT42" i="20"/>
  <c r="AS42" i="20"/>
  <c r="AR42" i="20"/>
  <c r="AQ42" i="20"/>
  <c r="AP42" i="20"/>
  <c r="AO42" i="20"/>
  <c r="AN42" i="20"/>
  <c r="AM42" i="20"/>
  <c r="AL42" i="20"/>
  <c r="AK42" i="20"/>
  <c r="AJ42" i="20"/>
  <c r="H31" i="3"/>
  <c r="H31" i="4"/>
  <c r="H31" i="5"/>
  <c r="H31" i="6"/>
  <c r="H31" i="7"/>
  <c r="H31" i="8"/>
  <c r="H31" i="9"/>
  <c r="H31" i="10"/>
  <c r="H31" i="11"/>
  <c r="H31" i="12"/>
  <c r="BA32" i="12" s="1"/>
  <c r="H31" i="13"/>
  <c r="BA32" i="13" s="1"/>
  <c r="H31" i="14"/>
  <c r="BA32" i="14" s="1"/>
  <c r="H31" i="15"/>
  <c r="H31" i="16"/>
  <c r="H31" i="17"/>
  <c r="H31" i="18"/>
  <c r="H31" i="19"/>
  <c r="H31" i="20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L36" i="3"/>
  <c r="AK36" i="3"/>
  <c r="AJ36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L36" i="6"/>
  <c r="AK36" i="6"/>
  <c r="AJ36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L36" i="7"/>
  <c r="AK36" i="7"/>
  <c r="AJ36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L36" i="8"/>
  <c r="AK36" i="8"/>
  <c r="AJ36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L36" i="9"/>
  <c r="AK36" i="9"/>
  <c r="AJ36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L36" i="10"/>
  <c r="AK36" i="10"/>
  <c r="AJ36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L36" i="11"/>
  <c r="AK36" i="11"/>
  <c r="AJ36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L36" i="12"/>
  <c r="AK36" i="12"/>
  <c r="AJ36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BD32" i="12"/>
  <c r="BC32" i="12"/>
  <c r="BB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L36" i="13"/>
  <c r="AK36" i="13"/>
  <c r="AJ36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BD32" i="13"/>
  <c r="BC32" i="13"/>
  <c r="BB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L36" i="14"/>
  <c r="AK36" i="14"/>
  <c r="AJ36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BD32" i="14"/>
  <c r="BC32" i="14"/>
  <c r="BB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L36" i="15"/>
  <c r="AK36" i="15"/>
  <c r="AJ36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BD37" i="16"/>
  <c r="BC37" i="16"/>
  <c r="BB37" i="16"/>
  <c r="BA37" i="16"/>
  <c r="AZ37" i="16"/>
  <c r="AY37" i="16"/>
  <c r="AX37" i="16"/>
  <c r="AW37" i="16"/>
  <c r="AV37" i="16"/>
  <c r="AU37" i="16"/>
  <c r="AT37" i="16"/>
  <c r="AS37" i="16"/>
  <c r="AR37" i="16"/>
  <c r="AQ37" i="16"/>
  <c r="AP37" i="16"/>
  <c r="AO37" i="16"/>
  <c r="AN37" i="16"/>
  <c r="AM37" i="16"/>
  <c r="AL37" i="16"/>
  <c r="AK37" i="16"/>
  <c r="AJ37" i="16"/>
  <c r="BD36" i="16"/>
  <c r="BC36" i="16"/>
  <c r="BB36" i="16"/>
  <c r="BA36" i="16"/>
  <c r="AZ36" i="16"/>
  <c r="AY36" i="16"/>
  <c r="AX36" i="16"/>
  <c r="AW36" i="16"/>
  <c r="AV36" i="16"/>
  <c r="AU36" i="16"/>
  <c r="AT36" i="16"/>
  <c r="AS36" i="16"/>
  <c r="AR36" i="16"/>
  <c r="AQ36" i="16"/>
  <c r="AP36" i="16"/>
  <c r="BD35" i="16"/>
  <c r="BC35" i="16"/>
  <c r="BB35" i="16"/>
  <c r="BA35" i="16"/>
  <c r="AZ35" i="16"/>
  <c r="AY35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AK35" i="16"/>
  <c r="AJ35" i="16"/>
  <c r="BD34" i="16"/>
  <c r="BC34" i="16"/>
  <c r="BB34" i="16"/>
  <c r="BA34" i="16"/>
  <c r="AZ34" i="16"/>
  <c r="AY34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AK34" i="16"/>
  <c r="AJ34" i="16"/>
  <c r="BD33" i="16"/>
  <c r="BC33" i="16"/>
  <c r="BB33" i="16"/>
  <c r="BA33" i="16"/>
  <c r="AZ33" i="16"/>
  <c r="AY33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AK33" i="16"/>
  <c r="AJ33" i="16"/>
  <c r="BD32" i="16"/>
  <c r="BC32" i="16"/>
  <c r="BB32" i="16"/>
  <c r="BA32" i="16"/>
  <c r="AZ32" i="16"/>
  <c r="AY32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AK32" i="16"/>
  <c r="AJ32" i="16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L36" i="17"/>
  <c r="AK36" i="17"/>
  <c r="AJ36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BD37" i="18"/>
  <c r="BC37" i="18"/>
  <c r="BB37" i="18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L36" i="18"/>
  <c r="AK36" i="18"/>
  <c r="AJ36" i="18"/>
  <c r="BD35" i="18"/>
  <c r="BC35" i="18"/>
  <c r="BB35" i="18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18"/>
  <c r="AJ35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AK34" i="18"/>
  <c r="AJ34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BD37" i="19"/>
  <c r="BC37" i="19"/>
  <c r="BB37" i="19"/>
  <c r="BA37" i="19"/>
  <c r="AZ37" i="19"/>
  <c r="AY37" i="19"/>
  <c r="AX37" i="19"/>
  <c r="AW37" i="19"/>
  <c r="AV37" i="19"/>
  <c r="AU37" i="19"/>
  <c r="AT37" i="19"/>
  <c r="AS37" i="19"/>
  <c r="AR37" i="19"/>
  <c r="AQ37" i="19"/>
  <c r="AP37" i="19"/>
  <c r="AO37" i="19"/>
  <c r="AN37" i="19"/>
  <c r="AM37" i="19"/>
  <c r="AL37" i="19"/>
  <c r="AK37" i="19"/>
  <c r="AJ37" i="19"/>
  <c r="BD36" i="19"/>
  <c r="BC36" i="19"/>
  <c r="BB36" i="19"/>
  <c r="BA36" i="19"/>
  <c r="AZ36" i="19"/>
  <c r="AY36" i="19"/>
  <c r="AX36" i="19"/>
  <c r="AW36" i="19"/>
  <c r="AV36" i="19"/>
  <c r="AR36" i="19"/>
  <c r="AQ36" i="19"/>
  <c r="AP36" i="19"/>
  <c r="AL36" i="19"/>
  <c r="BD35" i="19"/>
  <c r="BC35" i="19"/>
  <c r="BB35" i="19"/>
  <c r="BA35" i="19"/>
  <c r="AZ35" i="19"/>
  <c r="AY35" i="19"/>
  <c r="AX35" i="19"/>
  <c r="AW35" i="19"/>
  <c r="AV35" i="19"/>
  <c r="AU35" i="19"/>
  <c r="AT35" i="19"/>
  <c r="AS35" i="19"/>
  <c r="AR35" i="19"/>
  <c r="AQ35" i="19"/>
  <c r="AP35" i="19"/>
  <c r="AO35" i="19"/>
  <c r="AN35" i="19"/>
  <c r="AM35" i="19"/>
  <c r="AL35" i="19"/>
  <c r="AK35" i="19"/>
  <c r="AJ35" i="19"/>
  <c r="BD34" i="19"/>
  <c r="BC34" i="19"/>
  <c r="BB34" i="19"/>
  <c r="BA34" i="19"/>
  <c r="AZ34" i="19"/>
  <c r="AY34" i="19"/>
  <c r="AX34" i="19"/>
  <c r="AW34" i="19"/>
  <c r="AV34" i="19"/>
  <c r="AU34" i="19"/>
  <c r="AT34" i="19"/>
  <c r="AS34" i="19"/>
  <c r="AR34" i="19"/>
  <c r="AQ34" i="19"/>
  <c r="AP34" i="19"/>
  <c r="AO34" i="19"/>
  <c r="AN34" i="19"/>
  <c r="AM34" i="19"/>
  <c r="AL34" i="19"/>
  <c r="AK34" i="19"/>
  <c r="AJ34" i="19"/>
  <c r="BD33" i="19"/>
  <c r="BC33" i="19"/>
  <c r="BB33" i="19"/>
  <c r="BA33" i="19"/>
  <c r="AZ33" i="19"/>
  <c r="AY33" i="19"/>
  <c r="AX33" i="19"/>
  <c r="AW33" i="19"/>
  <c r="AV33" i="19"/>
  <c r="AU33" i="19"/>
  <c r="AT33" i="19"/>
  <c r="AS33" i="19"/>
  <c r="AR33" i="19"/>
  <c r="AQ33" i="19"/>
  <c r="AP33" i="19"/>
  <c r="AO33" i="19"/>
  <c r="AN33" i="19"/>
  <c r="AM33" i="19"/>
  <c r="AL33" i="19"/>
  <c r="AK33" i="19"/>
  <c r="AJ33" i="19"/>
  <c r="BD32" i="19"/>
  <c r="BC32" i="19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BD37" i="20"/>
  <c r="BC37" i="20"/>
  <c r="BB37" i="20"/>
  <c r="BA37" i="20"/>
  <c r="AZ37" i="20"/>
  <c r="AY37" i="20"/>
  <c r="AX37" i="20"/>
  <c r="AW37" i="20"/>
  <c r="AV37" i="20"/>
  <c r="AU37" i="20"/>
  <c r="AT37" i="20"/>
  <c r="AS37" i="20"/>
  <c r="AR37" i="20"/>
  <c r="AQ37" i="20"/>
  <c r="AP37" i="20"/>
  <c r="AO37" i="20"/>
  <c r="AN37" i="20"/>
  <c r="AM37" i="20"/>
  <c r="AL37" i="20"/>
  <c r="AK37" i="20"/>
  <c r="AJ37" i="20"/>
  <c r="BD36" i="20"/>
  <c r="BC36" i="20"/>
  <c r="BB36" i="20"/>
  <c r="BA36" i="20"/>
  <c r="AZ36" i="20"/>
  <c r="AY36" i="20"/>
  <c r="AX36" i="20"/>
  <c r="AW36" i="20"/>
  <c r="AV36" i="20"/>
  <c r="AU36" i="20"/>
  <c r="AT36" i="20"/>
  <c r="AS36" i="20"/>
  <c r="AR36" i="20"/>
  <c r="AQ36" i="20"/>
  <c r="AP36" i="20"/>
  <c r="AL36" i="20"/>
  <c r="AK36" i="20"/>
  <c r="AJ36" i="20"/>
  <c r="BD35" i="20"/>
  <c r="BC35" i="20"/>
  <c r="BB35" i="20"/>
  <c r="BA35" i="20"/>
  <c r="AZ35" i="20"/>
  <c r="AY35" i="20"/>
  <c r="AX35" i="20"/>
  <c r="AW35" i="20"/>
  <c r="AV35" i="20"/>
  <c r="AU35" i="20"/>
  <c r="AT35" i="20"/>
  <c r="AS35" i="20"/>
  <c r="AR35" i="20"/>
  <c r="AQ35" i="20"/>
  <c r="AP35" i="20"/>
  <c r="AO35" i="20"/>
  <c r="AN35" i="20"/>
  <c r="AM35" i="20"/>
  <c r="AL35" i="20"/>
  <c r="AK35" i="20"/>
  <c r="AJ35" i="20"/>
  <c r="BD34" i="20"/>
  <c r="BC34" i="20"/>
  <c r="BB34" i="20"/>
  <c r="BA34" i="20"/>
  <c r="AZ34" i="20"/>
  <c r="AY34" i="20"/>
  <c r="AX34" i="20"/>
  <c r="AW34" i="20"/>
  <c r="AV34" i="20"/>
  <c r="AU34" i="20"/>
  <c r="AT34" i="20"/>
  <c r="AS34" i="20"/>
  <c r="AR34" i="20"/>
  <c r="AQ34" i="20"/>
  <c r="AP34" i="20"/>
  <c r="AO34" i="20"/>
  <c r="AN34" i="20"/>
  <c r="AM34" i="20"/>
  <c r="AL34" i="20"/>
  <c r="AK34" i="20"/>
  <c r="AJ34" i="20"/>
  <c r="BD33" i="20"/>
  <c r="BC33" i="20"/>
  <c r="BB33" i="20"/>
  <c r="BA33" i="20"/>
  <c r="AZ33" i="20"/>
  <c r="AY33" i="20"/>
  <c r="AX33" i="20"/>
  <c r="AW33" i="20"/>
  <c r="AV33" i="20"/>
  <c r="AU33" i="20"/>
  <c r="AT33" i="20"/>
  <c r="AS33" i="20"/>
  <c r="AR33" i="20"/>
  <c r="AQ33" i="20"/>
  <c r="AP33" i="20"/>
  <c r="AO33" i="20"/>
  <c r="AN33" i="20"/>
  <c r="AM33" i="20"/>
  <c r="AL33" i="20"/>
  <c r="AK33" i="20"/>
  <c r="AJ33" i="20"/>
  <c r="BD32" i="20"/>
  <c r="BC32" i="20"/>
  <c r="BB32" i="20"/>
  <c r="BA32" i="20"/>
  <c r="AZ32" i="20"/>
  <c r="AY32" i="20"/>
  <c r="AX32" i="20"/>
  <c r="AW32" i="20"/>
  <c r="AV32" i="20"/>
  <c r="AU32" i="20"/>
  <c r="AT32" i="20"/>
  <c r="AS32" i="20"/>
  <c r="AR32" i="20"/>
  <c r="AQ32" i="20"/>
  <c r="AP32" i="20"/>
  <c r="AO32" i="20"/>
  <c r="AN32" i="20"/>
  <c r="AM32" i="20"/>
  <c r="AL32" i="20"/>
  <c r="AK32" i="20"/>
  <c r="AJ32" i="20"/>
  <c r="BD31" i="3"/>
  <c r="BD31" i="4"/>
  <c r="BD31" i="5"/>
  <c r="BD31" i="6"/>
  <c r="BD31" i="7"/>
  <c r="BD31" i="8"/>
  <c r="BD31" i="9"/>
  <c r="BD31" i="10"/>
  <c r="BD31" i="11"/>
  <c r="BD31" i="12"/>
  <c r="BD31" i="13"/>
  <c r="BD31" i="14"/>
  <c r="BD31" i="15"/>
  <c r="BD31" i="16"/>
  <c r="BD31" i="17"/>
  <c r="BD31" i="18"/>
  <c r="BD31" i="19"/>
  <c r="BD31" i="20"/>
  <c r="BC31" i="3"/>
  <c r="BC31" i="4"/>
  <c r="BC31" i="5"/>
  <c r="BC31" i="6"/>
  <c r="BC31" i="7"/>
  <c r="BC31" i="8"/>
  <c r="BC31" i="9"/>
  <c r="BC31" i="10"/>
  <c r="BC31" i="11"/>
  <c r="BC31" i="12"/>
  <c r="BC31" i="13"/>
  <c r="BC31" i="14"/>
  <c r="BC31" i="15"/>
  <c r="BC31" i="16"/>
  <c r="BC31" i="17"/>
  <c r="BC31" i="18"/>
  <c r="BC31" i="19"/>
  <c r="BC31" i="20"/>
  <c r="BB31" i="3"/>
  <c r="BB31" i="4"/>
  <c r="BB31" i="5"/>
  <c r="BB31" i="6"/>
  <c r="BB31" i="7"/>
  <c r="BB31" i="8"/>
  <c r="BB31" i="9"/>
  <c r="BB31" i="10"/>
  <c r="BB31" i="11"/>
  <c r="BB31" i="12"/>
  <c r="BB31" i="13"/>
  <c r="BB31" i="14"/>
  <c r="BB31" i="15"/>
  <c r="BB31" i="16"/>
  <c r="BB31" i="17"/>
  <c r="BB31" i="18"/>
  <c r="BB31" i="19"/>
  <c r="BB31" i="20"/>
  <c r="BA31" i="3"/>
  <c r="BA31" i="4"/>
  <c r="BA31" i="5"/>
  <c r="BA31" i="6"/>
  <c r="BA31" i="7"/>
  <c r="BA31" i="8"/>
  <c r="BA31" i="9"/>
  <c r="BA31" i="10"/>
  <c r="BA31" i="11"/>
  <c r="BA31" i="12"/>
  <c r="BA31" i="13"/>
  <c r="BA31" i="14"/>
  <c r="BA31" i="15"/>
  <c r="BA31" i="16"/>
  <c r="BA31" i="17"/>
  <c r="BA31" i="18"/>
  <c r="BA31" i="19"/>
  <c r="BA31" i="20"/>
  <c r="AZ31" i="3"/>
  <c r="AZ31" i="4"/>
  <c r="AZ31" i="5"/>
  <c r="AZ31" i="6"/>
  <c r="AZ31" i="7"/>
  <c r="AZ31" i="8"/>
  <c r="AZ31" i="9"/>
  <c r="AZ31" i="10"/>
  <c r="AZ31" i="11"/>
  <c r="AZ31" i="12"/>
  <c r="AZ31" i="13"/>
  <c r="AZ31" i="14"/>
  <c r="AZ31" i="15"/>
  <c r="AZ31" i="16"/>
  <c r="AZ31" i="17"/>
  <c r="AZ31" i="18"/>
  <c r="AZ31" i="19"/>
  <c r="AZ31" i="20"/>
  <c r="AY31" i="3"/>
  <c r="AY31" i="4"/>
  <c r="AY31" i="5"/>
  <c r="AY31" i="6"/>
  <c r="AY31" i="7"/>
  <c r="AY31" i="8"/>
  <c r="AY31" i="9"/>
  <c r="AY31" i="10"/>
  <c r="AY31" i="11"/>
  <c r="AY31" i="12"/>
  <c r="AY31" i="13"/>
  <c r="AY31" i="14"/>
  <c r="AY31" i="15"/>
  <c r="AY31" i="16"/>
  <c r="AY31" i="17"/>
  <c r="AY31" i="18"/>
  <c r="AY31" i="19"/>
  <c r="AY31" i="20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X31" i="20"/>
  <c r="AW31" i="20"/>
  <c r="AV31" i="20"/>
  <c r="AU31" i="20"/>
  <c r="AT31" i="20"/>
  <c r="AS31" i="20"/>
  <c r="AR31" i="20"/>
  <c r="AQ31" i="20"/>
  <c r="AP31" i="20"/>
  <c r="AO31" i="20"/>
  <c r="AN31" i="20"/>
  <c r="AM31" i="20"/>
  <c r="AL31" i="20"/>
  <c r="AK31" i="20"/>
  <c r="AJ31" i="20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X26" i="19"/>
  <c r="AW26" i="19"/>
  <c r="AV26" i="19"/>
  <c r="AU26" i="19"/>
  <c r="AT26" i="19"/>
  <c r="AS26" i="19"/>
  <c r="AR26" i="19"/>
  <c r="AQ26" i="19"/>
  <c r="AP26" i="19"/>
  <c r="AO26" i="19"/>
  <c r="AN26" i="19"/>
  <c r="AM26" i="19"/>
  <c r="AL26" i="19"/>
  <c r="AK26" i="19"/>
  <c r="AJ26" i="19"/>
  <c r="AX25" i="19"/>
  <c r="AW25" i="19"/>
  <c r="AV25" i="19"/>
  <c r="AU25" i="19"/>
  <c r="AT25" i="19"/>
  <c r="AS25" i="19"/>
  <c r="AR25" i="19"/>
  <c r="AQ25" i="19"/>
  <c r="AP25" i="19"/>
  <c r="AO25" i="19"/>
  <c r="AN25" i="19"/>
  <c r="AM25" i="19"/>
  <c r="AL25" i="19"/>
  <c r="AK25" i="19"/>
  <c r="AJ25" i="19"/>
  <c r="AX24" i="19"/>
  <c r="AW24" i="19"/>
  <c r="AV24" i="19"/>
  <c r="AU24" i="19"/>
  <c r="AT24" i="19"/>
  <c r="AS24" i="19"/>
  <c r="AR24" i="19"/>
  <c r="AQ24" i="19"/>
  <c r="AP24" i="19"/>
  <c r="AO24" i="19"/>
  <c r="AN24" i="19"/>
  <c r="AM24" i="19"/>
  <c r="AL24" i="19"/>
  <c r="AK24" i="19"/>
  <c r="AJ24" i="19"/>
  <c r="AX23" i="19"/>
  <c r="AW23" i="19"/>
  <c r="AV23" i="19"/>
  <c r="AU23" i="19"/>
  <c r="AT23" i="19"/>
  <c r="AS23" i="19"/>
  <c r="AR23" i="19"/>
  <c r="AQ23" i="19"/>
  <c r="AP23" i="19"/>
  <c r="AO23" i="19"/>
  <c r="AN23" i="19"/>
  <c r="AM23" i="19"/>
  <c r="AL23" i="19"/>
  <c r="AK23" i="19"/>
  <c r="AJ23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X26" i="20"/>
  <c r="AW26" i="20"/>
  <c r="AV26" i="20"/>
  <c r="AU26" i="20"/>
  <c r="AT26" i="20"/>
  <c r="AS26" i="20"/>
  <c r="AR26" i="20"/>
  <c r="AQ26" i="20"/>
  <c r="AP26" i="20"/>
  <c r="AO26" i="20"/>
  <c r="AN26" i="20"/>
  <c r="AM26" i="20"/>
  <c r="AL26" i="20"/>
  <c r="AK26" i="20"/>
  <c r="AJ26" i="20"/>
  <c r="AX25" i="20"/>
  <c r="AW25" i="20"/>
  <c r="AV25" i="20"/>
  <c r="AU25" i="20"/>
  <c r="AT25" i="20"/>
  <c r="AS25" i="20"/>
  <c r="AR25" i="20"/>
  <c r="AQ25" i="20"/>
  <c r="AP25" i="20"/>
  <c r="AO25" i="20"/>
  <c r="AN25" i="20"/>
  <c r="AM25" i="20"/>
  <c r="AL25" i="20"/>
  <c r="AK25" i="20"/>
  <c r="AJ25" i="20"/>
  <c r="AX24" i="20"/>
  <c r="AW24" i="20"/>
  <c r="AV24" i="20"/>
  <c r="AU24" i="20"/>
  <c r="AT24" i="20"/>
  <c r="AS24" i="20"/>
  <c r="AR24" i="20"/>
  <c r="AQ24" i="20"/>
  <c r="AP24" i="20"/>
  <c r="AO24" i="20"/>
  <c r="AN24" i="20"/>
  <c r="AM24" i="20"/>
  <c r="AL24" i="20"/>
  <c r="AK24" i="20"/>
  <c r="AJ24" i="20"/>
  <c r="AX23" i="20"/>
  <c r="AW23" i="20"/>
  <c r="AV23" i="20"/>
  <c r="AU23" i="20"/>
  <c r="AT23" i="20"/>
  <c r="AS23" i="20"/>
  <c r="AR23" i="20"/>
  <c r="AQ23" i="20"/>
  <c r="AP23" i="20"/>
  <c r="AO23" i="20"/>
  <c r="AN23" i="20"/>
  <c r="AM23" i="20"/>
  <c r="AL23" i="20"/>
  <c r="AK23" i="20"/>
  <c r="AJ23" i="20"/>
  <c r="AX22" i="20"/>
  <c r="AW22" i="20"/>
  <c r="AV22" i="20"/>
  <c r="AU22" i="20"/>
  <c r="AT22" i="20"/>
  <c r="AS22" i="20"/>
  <c r="AR22" i="20"/>
  <c r="AQ22" i="20"/>
  <c r="AP22" i="20"/>
  <c r="AO22" i="20"/>
  <c r="AN22" i="20"/>
  <c r="AM22" i="20"/>
  <c r="AL22" i="20"/>
  <c r="AK22" i="20"/>
  <c r="AJ22" i="20"/>
  <c r="AU17" i="3"/>
  <c r="AT17" i="3"/>
  <c r="AS17" i="3"/>
  <c r="AR17" i="3"/>
  <c r="AQ17" i="3"/>
  <c r="AP17" i="3"/>
  <c r="AO17" i="3"/>
  <c r="AN17" i="3"/>
  <c r="AM17" i="3"/>
  <c r="AL17" i="3"/>
  <c r="AK17" i="3"/>
  <c r="AJ17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U17" i="4"/>
  <c r="AT17" i="4"/>
  <c r="AS17" i="4"/>
  <c r="AR17" i="4"/>
  <c r="AQ17" i="4"/>
  <c r="AP17" i="4"/>
  <c r="AO17" i="4"/>
  <c r="AN17" i="4"/>
  <c r="AM17" i="4"/>
  <c r="AL17" i="4"/>
  <c r="AK17" i="4"/>
  <c r="AJ17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U17" i="5"/>
  <c r="AT17" i="5"/>
  <c r="AS17" i="5"/>
  <c r="AR17" i="5"/>
  <c r="AQ17" i="5"/>
  <c r="AP17" i="5"/>
  <c r="AO17" i="5"/>
  <c r="AN17" i="5"/>
  <c r="AM17" i="5"/>
  <c r="AL17" i="5"/>
  <c r="AK17" i="5"/>
  <c r="AJ17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U17" i="6"/>
  <c r="AT17" i="6"/>
  <c r="AS17" i="6"/>
  <c r="AR17" i="6"/>
  <c r="AQ17" i="6"/>
  <c r="AP17" i="6"/>
  <c r="AO17" i="6"/>
  <c r="AN17" i="6"/>
  <c r="AM17" i="6"/>
  <c r="AL17" i="6"/>
  <c r="AK17" i="6"/>
  <c r="AJ17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U17" i="7"/>
  <c r="AT17" i="7"/>
  <c r="AS17" i="7"/>
  <c r="AR17" i="7"/>
  <c r="AQ17" i="7"/>
  <c r="AP17" i="7"/>
  <c r="AO17" i="7"/>
  <c r="AN17" i="7"/>
  <c r="AM17" i="7"/>
  <c r="AL17" i="7"/>
  <c r="AK17" i="7"/>
  <c r="AJ17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U17" i="8"/>
  <c r="AT17" i="8"/>
  <c r="AS17" i="8"/>
  <c r="AR17" i="8"/>
  <c r="AQ17" i="8"/>
  <c r="AP17" i="8"/>
  <c r="AO17" i="8"/>
  <c r="AN17" i="8"/>
  <c r="AM17" i="8"/>
  <c r="AL17" i="8"/>
  <c r="AK17" i="8"/>
  <c r="AJ17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U17" i="9"/>
  <c r="AT17" i="9"/>
  <c r="AS17" i="9"/>
  <c r="AR17" i="9"/>
  <c r="AQ17" i="9"/>
  <c r="AP17" i="9"/>
  <c r="AO17" i="9"/>
  <c r="AN17" i="9"/>
  <c r="AM17" i="9"/>
  <c r="AL17" i="9"/>
  <c r="AK17" i="9"/>
  <c r="AJ17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U17" i="20"/>
  <c r="AT17" i="20"/>
  <c r="AS17" i="20"/>
  <c r="AR17" i="20"/>
  <c r="AQ17" i="20"/>
  <c r="AP17" i="20"/>
  <c r="AO17" i="20"/>
  <c r="AN17" i="20"/>
  <c r="AM17" i="20"/>
  <c r="AL17" i="20"/>
  <c r="AK17" i="20"/>
  <c r="AJ17" i="20"/>
  <c r="AU16" i="20"/>
  <c r="AT16" i="20"/>
  <c r="AS16" i="20"/>
  <c r="AR16" i="20"/>
  <c r="AQ16" i="20"/>
  <c r="AP16" i="20"/>
  <c r="AO16" i="20"/>
  <c r="AN16" i="20"/>
  <c r="AM16" i="20"/>
  <c r="AL16" i="20"/>
  <c r="AK16" i="20"/>
  <c r="AJ16" i="20"/>
  <c r="AU15" i="20"/>
  <c r="AT15" i="20"/>
  <c r="AS15" i="20"/>
  <c r="AR15" i="20"/>
  <c r="AQ15" i="20"/>
  <c r="AP15" i="20"/>
  <c r="AO15" i="20"/>
  <c r="AN15" i="20"/>
  <c r="AM15" i="20"/>
  <c r="AL15" i="20"/>
  <c r="AK15" i="20"/>
  <c r="AJ15" i="20"/>
  <c r="AU14" i="20"/>
  <c r="AT14" i="20"/>
  <c r="AS14" i="20"/>
  <c r="AR14" i="20"/>
  <c r="AQ14" i="20"/>
  <c r="AP14" i="20"/>
  <c r="AO14" i="20"/>
  <c r="AN14" i="20"/>
  <c r="AM14" i="20"/>
  <c r="AL14" i="20"/>
  <c r="AK14" i="20"/>
  <c r="AJ14" i="20"/>
  <c r="E6" i="3"/>
  <c r="E6" i="4"/>
  <c r="E6" i="5"/>
  <c r="E6" i="6"/>
  <c r="E6" i="7"/>
  <c r="E6" i="8"/>
  <c r="E6" i="9"/>
  <c r="E6" i="10"/>
  <c r="E6" i="11"/>
  <c r="E6" i="12"/>
  <c r="D7" i="12" s="1"/>
  <c r="E6" i="13"/>
  <c r="E6" i="14"/>
  <c r="AR7" i="14" s="1"/>
  <c r="E6" i="15"/>
  <c r="E6" i="16"/>
  <c r="E6" i="17"/>
  <c r="E6" i="18"/>
  <c r="E6" i="19"/>
  <c r="E6" i="20"/>
  <c r="AU9" i="3"/>
  <c r="AT9" i="3"/>
  <c r="AS9" i="3"/>
  <c r="AR9" i="3"/>
  <c r="AQ9" i="3"/>
  <c r="AP9" i="3"/>
  <c r="AO9" i="3"/>
  <c r="AN9" i="3"/>
  <c r="AM9" i="3"/>
  <c r="AL9" i="3"/>
  <c r="AK9" i="3"/>
  <c r="AJ9" i="3"/>
  <c r="AU8" i="3"/>
  <c r="AT8" i="3"/>
  <c r="AS8" i="3"/>
  <c r="AR8" i="3"/>
  <c r="AQ8" i="3"/>
  <c r="AP8" i="3"/>
  <c r="AL8" i="3"/>
  <c r="AK8" i="3"/>
  <c r="AJ8" i="3"/>
  <c r="AU7" i="3"/>
  <c r="AT7" i="3"/>
  <c r="AS7" i="3"/>
  <c r="AR7" i="3"/>
  <c r="AQ7" i="3"/>
  <c r="AP7" i="3"/>
  <c r="AO7" i="3"/>
  <c r="AN7" i="3"/>
  <c r="AM7" i="3"/>
  <c r="AL7" i="3"/>
  <c r="AK7" i="3"/>
  <c r="AJ7" i="3"/>
  <c r="AU9" i="4"/>
  <c r="AT9" i="4"/>
  <c r="AS9" i="4"/>
  <c r="AR9" i="4"/>
  <c r="AQ9" i="4"/>
  <c r="AP9" i="4"/>
  <c r="AO9" i="4"/>
  <c r="AN9" i="4"/>
  <c r="AM9" i="4"/>
  <c r="AL9" i="4"/>
  <c r="AK9" i="4"/>
  <c r="AJ9" i="4"/>
  <c r="AU8" i="4"/>
  <c r="AT8" i="4"/>
  <c r="AS8" i="4"/>
  <c r="AR8" i="4"/>
  <c r="AQ8" i="4"/>
  <c r="AP8" i="4"/>
  <c r="AM8" i="4"/>
  <c r="AL8" i="4"/>
  <c r="AK8" i="4"/>
  <c r="AJ8" i="4"/>
  <c r="AU7" i="4"/>
  <c r="AT7" i="4"/>
  <c r="AS7" i="4"/>
  <c r="AR7" i="4"/>
  <c r="AQ7" i="4"/>
  <c r="AP7" i="4"/>
  <c r="AO7" i="4"/>
  <c r="AN7" i="4"/>
  <c r="AM7" i="4"/>
  <c r="AL7" i="4"/>
  <c r="AK7" i="4"/>
  <c r="AJ7" i="4"/>
  <c r="AU9" i="5"/>
  <c r="AT9" i="5"/>
  <c r="AS9" i="5"/>
  <c r="AR9" i="5"/>
  <c r="AQ9" i="5"/>
  <c r="AP9" i="5"/>
  <c r="AO9" i="5"/>
  <c r="AN9" i="5"/>
  <c r="AM9" i="5"/>
  <c r="AL9" i="5"/>
  <c r="AK9" i="5"/>
  <c r="AJ9" i="5"/>
  <c r="AU8" i="5"/>
  <c r="AT8" i="5"/>
  <c r="AS8" i="5"/>
  <c r="AR8" i="5"/>
  <c r="AQ8" i="5"/>
  <c r="AP8" i="5"/>
  <c r="AO8" i="5"/>
  <c r="AN8" i="5"/>
  <c r="AM8" i="5"/>
  <c r="AL8" i="5"/>
  <c r="AK8" i="5"/>
  <c r="AJ8" i="5"/>
  <c r="AU7" i="5"/>
  <c r="AT7" i="5"/>
  <c r="AS7" i="5"/>
  <c r="AR7" i="5"/>
  <c r="AQ7" i="5"/>
  <c r="AP7" i="5"/>
  <c r="AO7" i="5"/>
  <c r="AN7" i="5"/>
  <c r="AM7" i="5"/>
  <c r="AL7" i="5"/>
  <c r="AK7" i="5"/>
  <c r="AJ7" i="5"/>
  <c r="AU9" i="6"/>
  <c r="AT9" i="6"/>
  <c r="AS9" i="6"/>
  <c r="AR9" i="6"/>
  <c r="AQ9" i="6"/>
  <c r="AP9" i="6"/>
  <c r="AO9" i="6"/>
  <c r="AN9" i="6"/>
  <c r="AM9" i="6"/>
  <c r="AL9" i="6"/>
  <c r="AK9" i="6"/>
  <c r="AJ9" i="6"/>
  <c r="AU8" i="6"/>
  <c r="AT8" i="6"/>
  <c r="AS8" i="6"/>
  <c r="AR8" i="6"/>
  <c r="AQ8" i="6"/>
  <c r="AP8" i="6"/>
  <c r="AO8" i="6"/>
  <c r="AN8" i="6"/>
  <c r="AM8" i="6"/>
  <c r="AL8" i="6"/>
  <c r="AK8" i="6"/>
  <c r="AJ8" i="6"/>
  <c r="AU7" i="6"/>
  <c r="AT7" i="6"/>
  <c r="AS7" i="6"/>
  <c r="AR7" i="6"/>
  <c r="AQ7" i="6"/>
  <c r="AP7" i="6"/>
  <c r="AO7" i="6"/>
  <c r="AN7" i="6"/>
  <c r="AM7" i="6"/>
  <c r="AL7" i="6"/>
  <c r="AK7" i="6"/>
  <c r="AJ7" i="6"/>
  <c r="AU9" i="7"/>
  <c r="AT9" i="7"/>
  <c r="AS9" i="7"/>
  <c r="AR9" i="7"/>
  <c r="AQ9" i="7"/>
  <c r="AP9" i="7"/>
  <c r="AO9" i="7"/>
  <c r="AN9" i="7"/>
  <c r="AM9" i="7"/>
  <c r="AL9" i="7"/>
  <c r="AK9" i="7"/>
  <c r="AJ9" i="7"/>
  <c r="AU8" i="7"/>
  <c r="AT8" i="7"/>
  <c r="AS8" i="7"/>
  <c r="AR8" i="7"/>
  <c r="AQ8" i="7"/>
  <c r="AP8" i="7"/>
  <c r="AO8" i="7"/>
  <c r="AN8" i="7"/>
  <c r="AM8" i="7"/>
  <c r="AL8" i="7"/>
  <c r="AK8" i="7"/>
  <c r="AJ8" i="7"/>
  <c r="AU7" i="7"/>
  <c r="AT7" i="7"/>
  <c r="AS7" i="7"/>
  <c r="AR7" i="7"/>
  <c r="AQ7" i="7"/>
  <c r="AP7" i="7"/>
  <c r="AO7" i="7"/>
  <c r="AN7" i="7"/>
  <c r="AM7" i="7"/>
  <c r="AL7" i="7"/>
  <c r="AK7" i="7"/>
  <c r="AJ7" i="7"/>
  <c r="AU9" i="8"/>
  <c r="AT9" i="8"/>
  <c r="AS9" i="8"/>
  <c r="AR9" i="8"/>
  <c r="AQ9" i="8"/>
  <c r="AP9" i="8"/>
  <c r="AO9" i="8"/>
  <c r="AN9" i="8"/>
  <c r="AM9" i="8"/>
  <c r="AL9" i="8"/>
  <c r="AK9" i="8"/>
  <c r="AJ9" i="8"/>
  <c r="AU8" i="8"/>
  <c r="AT8" i="8"/>
  <c r="AS8" i="8"/>
  <c r="AR8" i="8"/>
  <c r="AQ8" i="8"/>
  <c r="AP8" i="8"/>
  <c r="AO8" i="8"/>
  <c r="AN8" i="8"/>
  <c r="AM8" i="8"/>
  <c r="AL8" i="8"/>
  <c r="AK8" i="8"/>
  <c r="AJ8" i="8"/>
  <c r="AU7" i="8"/>
  <c r="AT7" i="8"/>
  <c r="AS7" i="8"/>
  <c r="AR7" i="8"/>
  <c r="AQ7" i="8"/>
  <c r="AP7" i="8"/>
  <c r="AO7" i="8"/>
  <c r="AN7" i="8"/>
  <c r="AM7" i="8"/>
  <c r="AL7" i="8"/>
  <c r="AK7" i="8"/>
  <c r="AJ7" i="8"/>
  <c r="AU9" i="9"/>
  <c r="AT9" i="9"/>
  <c r="AS9" i="9"/>
  <c r="AR9" i="9"/>
  <c r="AQ9" i="9"/>
  <c r="AP9" i="9"/>
  <c r="AO9" i="9"/>
  <c r="AN9" i="9"/>
  <c r="AM9" i="9"/>
  <c r="AL9" i="9"/>
  <c r="AK9" i="9"/>
  <c r="AJ9" i="9"/>
  <c r="AU8" i="9"/>
  <c r="AT8" i="9"/>
  <c r="AS8" i="9"/>
  <c r="AR8" i="9"/>
  <c r="AQ8" i="9"/>
  <c r="AP8" i="9"/>
  <c r="AM8" i="9"/>
  <c r="AL8" i="9"/>
  <c r="AK8" i="9"/>
  <c r="AJ8" i="9"/>
  <c r="AU7" i="9"/>
  <c r="AT7" i="9"/>
  <c r="AS7" i="9"/>
  <c r="AR7" i="9"/>
  <c r="AQ7" i="9"/>
  <c r="AP7" i="9"/>
  <c r="AO7" i="9"/>
  <c r="AN7" i="9"/>
  <c r="AM7" i="9"/>
  <c r="AL7" i="9"/>
  <c r="AK7" i="9"/>
  <c r="AJ7" i="9"/>
  <c r="AU9" i="10"/>
  <c r="AT9" i="10"/>
  <c r="AS9" i="10"/>
  <c r="AR9" i="10"/>
  <c r="AQ9" i="10"/>
  <c r="AP9" i="10"/>
  <c r="AO9" i="10"/>
  <c r="AN9" i="10"/>
  <c r="AM9" i="10"/>
  <c r="AL9" i="10"/>
  <c r="AK9" i="10"/>
  <c r="AJ9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U9" i="11"/>
  <c r="AT9" i="11"/>
  <c r="AS9" i="11"/>
  <c r="AR9" i="11"/>
  <c r="AQ9" i="11"/>
  <c r="AP9" i="11"/>
  <c r="AO9" i="11"/>
  <c r="AN9" i="11"/>
  <c r="AM9" i="11"/>
  <c r="AL9" i="11"/>
  <c r="AK9" i="11"/>
  <c r="AJ9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U9" i="12"/>
  <c r="AT9" i="12"/>
  <c r="AS9" i="12"/>
  <c r="AR9" i="12"/>
  <c r="AQ9" i="12"/>
  <c r="AP9" i="12"/>
  <c r="AO9" i="12"/>
  <c r="AN9" i="12"/>
  <c r="AM9" i="12"/>
  <c r="AL9" i="12"/>
  <c r="AK9" i="12"/>
  <c r="AJ9" i="12"/>
  <c r="AU8" i="12"/>
  <c r="AT8" i="12"/>
  <c r="AS8" i="12"/>
  <c r="AR8" i="12"/>
  <c r="AQ8" i="12"/>
  <c r="AP8" i="12"/>
  <c r="AL8" i="12"/>
  <c r="AK8" i="12"/>
  <c r="AJ8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U9" i="13"/>
  <c r="AT9" i="13"/>
  <c r="AS9" i="13"/>
  <c r="AR9" i="13"/>
  <c r="AQ9" i="13"/>
  <c r="AP9" i="13"/>
  <c r="AO9" i="13"/>
  <c r="AN9" i="13"/>
  <c r="AM9" i="13"/>
  <c r="AL9" i="13"/>
  <c r="AK9" i="13"/>
  <c r="AJ9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U9" i="14"/>
  <c r="AT9" i="14"/>
  <c r="AS9" i="14"/>
  <c r="AR9" i="14"/>
  <c r="AQ9" i="14"/>
  <c r="AP9" i="14"/>
  <c r="AO9" i="14"/>
  <c r="AN9" i="14"/>
  <c r="AM9" i="14"/>
  <c r="AL9" i="14"/>
  <c r="AK9" i="14"/>
  <c r="AJ9" i="14"/>
  <c r="AU8" i="14"/>
  <c r="AT8" i="14"/>
  <c r="AS8" i="14"/>
  <c r="AR8" i="14"/>
  <c r="AQ8" i="14"/>
  <c r="AP8" i="14"/>
  <c r="AL8" i="14"/>
  <c r="AK8" i="14"/>
  <c r="AJ8" i="14"/>
  <c r="AU7" i="14"/>
  <c r="AT7" i="14"/>
  <c r="AS7" i="14"/>
  <c r="AP7" i="14"/>
  <c r="AO7" i="14"/>
  <c r="AN7" i="14"/>
  <c r="AM7" i="14"/>
  <c r="AL7" i="14"/>
  <c r="AK7" i="14"/>
  <c r="AJ7" i="14"/>
  <c r="AU9" i="15"/>
  <c r="AT9" i="15"/>
  <c r="AS9" i="15"/>
  <c r="AR9" i="15"/>
  <c r="AQ9" i="15"/>
  <c r="AP9" i="15"/>
  <c r="AO9" i="15"/>
  <c r="AN9" i="15"/>
  <c r="AM9" i="15"/>
  <c r="AL9" i="15"/>
  <c r="AK9" i="15"/>
  <c r="AJ9" i="15"/>
  <c r="AU8" i="15"/>
  <c r="AT8" i="15"/>
  <c r="AS8" i="15"/>
  <c r="AR8" i="15"/>
  <c r="AQ8" i="15"/>
  <c r="AP8" i="15"/>
  <c r="AM8" i="15"/>
  <c r="AL8" i="15"/>
  <c r="AK8" i="15"/>
  <c r="AJ8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U9" i="16"/>
  <c r="AT9" i="16"/>
  <c r="AS9" i="16"/>
  <c r="AR9" i="16"/>
  <c r="AQ9" i="16"/>
  <c r="AP9" i="16"/>
  <c r="AO9" i="16"/>
  <c r="AN9" i="16"/>
  <c r="AM9" i="16"/>
  <c r="AL9" i="16"/>
  <c r="AK9" i="16"/>
  <c r="AJ9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U9" i="17"/>
  <c r="AT9" i="17"/>
  <c r="AS9" i="17"/>
  <c r="AR9" i="17"/>
  <c r="AQ9" i="17"/>
  <c r="AP9" i="17"/>
  <c r="AO9" i="17"/>
  <c r="AN9" i="17"/>
  <c r="AM9" i="17"/>
  <c r="AL9" i="17"/>
  <c r="AK9" i="17"/>
  <c r="AJ9" i="17"/>
  <c r="AU8" i="17"/>
  <c r="AT8" i="17"/>
  <c r="AS8" i="17"/>
  <c r="AR8" i="17"/>
  <c r="AQ8" i="17"/>
  <c r="AP8" i="17"/>
  <c r="AO8" i="17"/>
  <c r="AN8" i="17"/>
  <c r="AM8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U9" i="18"/>
  <c r="AT9" i="18"/>
  <c r="AS9" i="18"/>
  <c r="AR9" i="18"/>
  <c r="AQ9" i="18"/>
  <c r="AP9" i="18"/>
  <c r="AO9" i="18"/>
  <c r="AN9" i="18"/>
  <c r="AM9" i="18"/>
  <c r="AL9" i="18"/>
  <c r="AK9" i="18"/>
  <c r="AJ9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U9" i="19"/>
  <c r="AT9" i="19"/>
  <c r="AS9" i="19"/>
  <c r="AR9" i="19"/>
  <c r="AQ9" i="19"/>
  <c r="AP9" i="19"/>
  <c r="AO9" i="19"/>
  <c r="AN9" i="19"/>
  <c r="AM9" i="19"/>
  <c r="AL9" i="19"/>
  <c r="AK9" i="19"/>
  <c r="AJ9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U7" i="19"/>
  <c r="AT7" i="19"/>
  <c r="AS7" i="19"/>
  <c r="AR7" i="19"/>
  <c r="AQ7" i="19"/>
  <c r="AP7" i="19"/>
  <c r="AO7" i="19"/>
  <c r="AN7" i="19"/>
  <c r="AM7" i="19"/>
  <c r="AL7" i="19"/>
  <c r="AK7" i="19"/>
  <c r="AJ7" i="19"/>
  <c r="AU9" i="20"/>
  <c r="AT9" i="20"/>
  <c r="AS9" i="20"/>
  <c r="AR9" i="20"/>
  <c r="AQ9" i="20"/>
  <c r="AP9" i="20"/>
  <c r="AO9" i="20"/>
  <c r="AN9" i="20"/>
  <c r="AM9" i="20"/>
  <c r="AL9" i="20"/>
  <c r="AK9" i="20"/>
  <c r="AJ9" i="20"/>
  <c r="AU8" i="20"/>
  <c r="AT8" i="20"/>
  <c r="AS8" i="20"/>
  <c r="AR8" i="20"/>
  <c r="AQ8" i="20"/>
  <c r="AP8" i="20"/>
  <c r="AO8" i="20"/>
  <c r="AN8" i="20"/>
  <c r="AM8" i="20"/>
  <c r="AL8" i="20"/>
  <c r="AK8" i="20"/>
  <c r="AJ8" i="20"/>
  <c r="AU7" i="20"/>
  <c r="AT7" i="20"/>
  <c r="AS7" i="20"/>
  <c r="AR7" i="20"/>
  <c r="AQ7" i="20"/>
  <c r="AP7" i="20"/>
  <c r="AO7" i="20"/>
  <c r="AN7" i="20"/>
  <c r="AM7" i="20"/>
  <c r="AL7" i="20"/>
  <c r="AK7" i="20"/>
  <c r="AJ7" i="20"/>
  <c r="AU6" i="3"/>
  <c r="AU6" i="4"/>
  <c r="AU6" i="5"/>
  <c r="AU6" i="6"/>
  <c r="AU6" i="7"/>
  <c r="AU6" i="8"/>
  <c r="AU6" i="9"/>
  <c r="AU6" i="10"/>
  <c r="AU6" i="11"/>
  <c r="AU6" i="12"/>
  <c r="AU6" i="13"/>
  <c r="AU6" i="14"/>
  <c r="AU6" i="15"/>
  <c r="AU6" i="16"/>
  <c r="AU6" i="17"/>
  <c r="AU6" i="18"/>
  <c r="AU6" i="19"/>
  <c r="AU6" i="20"/>
  <c r="AT6" i="3"/>
  <c r="AT6" i="4"/>
  <c r="AT6" i="5"/>
  <c r="AT6" i="6"/>
  <c r="AT6" i="7"/>
  <c r="AT6" i="8"/>
  <c r="AT6" i="9"/>
  <c r="AT6" i="10"/>
  <c r="AT6" i="11"/>
  <c r="AT6" i="12"/>
  <c r="AT6" i="13"/>
  <c r="AT6" i="14"/>
  <c r="AT6" i="15"/>
  <c r="AT6" i="16"/>
  <c r="AT6" i="17"/>
  <c r="AT6" i="18"/>
  <c r="AT6" i="19"/>
  <c r="AT6" i="20"/>
  <c r="AS6" i="3"/>
  <c r="AS6" i="4"/>
  <c r="AS6" i="5"/>
  <c r="AS6" i="6"/>
  <c r="AS6" i="7"/>
  <c r="AS6" i="8"/>
  <c r="AS6" i="9"/>
  <c r="AS6" i="10"/>
  <c r="AS6" i="11"/>
  <c r="AS6" i="12"/>
  <c r="AS6" i="13"/>
  <c r="AS6" i="14"/>
  <c r="AS6" i="15"/>
  <c r="AS6" i="16"/>
  <c r="AS6" i="17"/>
  <c r="AS6" i="18"/>
  <c r="AS6" i="19"/>
  <c r="AS6" i="20"/>
  <c r="AR6" i="3"/>
  <c r="AR6" i="4"/>
  <c r="AR6" i="5"/>
  <c r="AR6" i="6"/>
  <c r="AR6" i="7"/>
  <c r="AR6" i="8"/>
  <c r="AR6" i="9"/>
  <c r="AR6" i="10"/>
  <c r="AR6" i="11"/>
  <c r="AR6" i="12"/>
  <c r="AR6" i="13"/>
  <c r="AR6" i="14"/>
  <c r="AR6" i="15"/>
  <c r="AR6" i="16"/>
  <c r="AR6" i="17"/>
  <c r="AR6" i="18"/>
  <c r="AR6" i="19"/>
  <c r="AR6" i="20"/>
  <c r="AQ6" i="3"/>
  <c r="AQ6" i="4"/>
  <c r="AQ6" i="5"/>
  <c r="AQ6" i="6"/>
  <c r="AQ6" i="7"/>
  <c r="AQ6" i="8"/>
  <c r="AQ6" i="9"/>
  <c r="AQ6" i="10"/>
  <c r="AQ6" i="11"/>
  <c r="AQ6" i="12"/>
  <c r="AQ6" i="13"/>
  <c r="AQ6" i="14"/>
  <c r="AQ6" i="15"/>
  <c r="AQ6" i="16"/>
  <c r="AQ6" i="17"/>
  <c r="AQ6" i="18"/>
  <c r="AQ6" i="19"/>
  <c r="AQ6" i="20"/>
  <c r="AP6" i="3"/>
  <c r="AP6" i="4"/>
  <c r="AP6" i="5"/>
  <c r="AP6" i="6"/>
  <c r="AP6" i="7"/>
  <c r="AP6" i="8"/>
  <c r="AP6" i="9"/>
  <c r="AP6" i="10"/>
  <c r="AP6" i="11"/>
  <c r="AP6" i="12"/>
  <c r="AP6" i="13"/>
  <c r="AP6" i="14"/>
  <c r="AP6" i="15"/>
  <c r="AP6" i="16"/>
  <c r="AP6" i="17"/>
  <c r="AP6" i="18"/>
  <c r="AP6" i="19"/>
  <c r="AP6" i="20"/>
  <c r="AO6" i="3"/>
  <c r="AO6" i="4"/>
  <c r="AO6" i="5"/>
  <c r="AO6" i="6"/>
  <c r="AO6" i="7"/>
  <c r="AO6" i="8"/>
  <c r="AO6" i="9"/>
  <c r="AO6" i="10"/>
  <c r="AO6" i="11"/>
  <c r="AO6" i="12"/>
  <c r="AO6" i="13"/>
  <c r="AO6" i="14"/>
  <c r="AO6" i="15"/>
  <c r="AO6" i="16"/>
  <c r="AO6" i="17"/>
  <c r="AO6" i="18"/>
  <c r="AO6" i="19"/>
  <c r="AO6" i="20"/>
  <c r="AN6" i="3"/>
  <c r="AN6" i="4"/>
  <c r="AN6" i="5"/>
  <c r="AN6" i="6"/>
  <c r="AN6" i="7"/>
  <c r="AN6" i="8"/>
  <c r="AN6" i="9"/>
  <c r="AN6" i="10"/>
  <c r="AN6" i="11"/>
  <c r="AN6" i="12"/>
  <c r="AN6" i="13"/>
  <c r="AN6" i="14"/>
  <c r="AN6" i="15"/>
  <c r="AN6" i="16"/>
  <c r="AN6" i="17"/>
  <c r="AN6" i="18"/>
  <c r="AN6" i="19"/>
  <c r="AN6" i="20"/>
  <c r="AM6" i="3"/>
  <c r="AM6" i="4"/>
  <c r="AM6" i="5"/>
  <c r="AM6" i="6"/>
  <c r="AM6" i="7"/>
  <c r="AM6" i="8"/>
  <c r="AM6" i="9"/>
  <c r="AM6" i="10"/>
  <c r="AM6" i="11"/>
  <c r="AM6" i="12"/>
  <c r="AM6" i="13"/>
  <c r="AM6" i="14"/>
  <c r="AM6" i="15"/>
  <c r="AM6" i="16"/>
  <c r="AM6" i="17"/>
  <c r="AM6" i="18"/>
  <c r="AM6" i="19"/>
  <c r="AM6" i="20"/>
  <c r="AL6" i="3"/>
  <c r="AL6" i="4"/>
  <c r="AL6" i="5"/>
  <c r="AL6" i="6"/>
  <c r="AL6" i="7"/>
  <c r="AL6" i="8"/>
  <c r="AL6" i="9"/>
  <c r="AL6" i="10"/>
  <c r="AL6" i="11"/>
  <c r="AL6" i="12"/>
  <c r="AL6" i="13"/>
  <c r="AL6" i="14"/>
  <c r="AL6" i="15"/>
  <c r="AL6" i="16"/>
  <c r="AL6" i="17"/>
  <c r="AL6" i="18"/>
  <c r="AL6" i="19"/>
  <c r="AL6" i="20"/>
  <c r="AK6" i="3"/>
  <c r="AK6" i="4"/>
  <c r="AK6" i="5"/>
  <c r="AK6" i="6"/>
  <c r="AK6" i="7"/>
  <c r="AK6" i="8"/>
  <c r="AK6" i="9"/>
  <c r="AK6" i="10"/>
  <c r="AK6" i="11"/>
  <c r="AK6" i="12"/>
  <c r="AK6" i="13"/>
  <c r="AK6" i="14"/>
  <c r="AK6" i="15"/>
  <c r="AK6" i="16"/>
  <c r="AK6" i="17"/>
  <c r="AK6" i="18"/>
  <c r="AK6" i="19"/>
  <c r="AK6" i="20"/>
  <c r="AJ6" i="3"/>
  <c r="AJ6" i="4"/>
  <c r="AJ6" i="5"/>
  <c r="AJ6" i="6"/>
  <c r="AJ6" i="7"/>
  <c r="AJ6" i="8"/>
  <c r="AJ6" i="9"/>
  <c r="AJ6" i="10"/>
  <c r="AJ6" i="11"/>
  <c r="AJ6" i="12"/>
  <c r="AJ6" i="13"/>
  <c r="AJ6" i="14"/>
  <c r="AJ6" i="15"/>
  <c r="AJ6" i="16"/>
  <c r="AJ6" i="17"/>
  <c r="AJ6" i="18"/>
  <c r="AJ6" i="19"/>
  <c r="AJ6" i="20"/>
  <c r="AE20" i="3"/>
  <c r="AE19" i="3"/>
  <c r="AG18" i="3"/>
  <c r="AE18" i="3"/>
  <c r="AE17" i="3"/>
  <c r="AE16" i="3"/>
  <c r="AG15" i="3"/>
  <c r="AE15" i="3"/>
  <c r="AE14" i="3"/>
  <c r="AH13" i="3"/>
  <c r="AE13" i="3"/>
  <c r="AG12" i="3"/>
  <c r="AG20" i="3" s="1"/>
  <c r="AH11" i="3"/>
  <c r="AF19" i="3" s="1"/>
  <c r="AG11" i="3"/>
  <c r="AF11" i="3" s="1"/>
  <c r="AH19" i="3" s="1"/>
  <c r="AG10" i="3"/>
  <c r="AH10" i="3" s="1"/>
  <c r="AF18" i="3" s="1"/>
  <c r="AH9" i="3"/>
  <c r="AF17" i="3" s="1"/>
  <c r="AG9" i="3"/>
  <c r="AG17" i="3" s="1"/>
  <c r="AF9" i="3"/>
  <c r="AH17" i="3" s="1"/>
  <c r="AG8" i="3"/>
  <c r="AG16" i="3" s="1"/>
  <c r="AH7" i="3"/>
  <c r="AF15" i="3" s="1"/>
  <c r="AG7" i="3"/>
  <c r="AF7" i="3" s="1"/>
  <c r="AH15" i="3" s="1"/>
  <c r="AG6" i="3"/>
  <c r="AG14" i="3" s="1"/>
  <c r="AH5" i="3"/>
  <c r="AF13" i="3" s="1"/>
  <c r="AG5" i="3"/>
  <c r="AG13" i="3" s="1"/>
  <c r="AG4" i="3"/>
  <c r="AE20" i="4"/>
  <c r="AE19" i="4"/>
  <c r="AG18" i="4"/>
  <c r="AE18" i="4"/>
  <c r="AG17" i="4"/>
  <c r="AE17" i="4"/>
  <c r="AE16" i="4"/>
  <c r="AG15" i="4"/>
  <c r="AE15" i="4"/>
  <c r="AG14" i="4"/>
  <c r="AE14" i="4"/>
  <c r="AH13" i="4"/>
  <c r="AE13" i="4"/>
  <c r="AG12" i="4"/>
  <c r="AH12" i="4" s="1"/>
  <c r="AF20" i="4" s="1"/>
  <c r="AH11" i="4"/>
  <c r="AF19" i="4" s="1"/>
  <c r="AG11" i="4"/>
  <c r="AG19" i="4" s="1"/>
  <c r="AF11" i="4"/>
  <c r="AH19" i="4" s="1"/>
  <c r="AG10" i="4"/>
  <c r="AF10" i="4" s="1"/>
  <c r="AH18" i="4" s="1"/>
  <c r="AG9" i="4"/>
  <c r="AH9" i="4" s="1"/>
  <c r="AF17" i="4" s="1"/>
  <c r="AG8" i="4"/>
  <c r="AG16" i="4" s="1"/>
  <c r="AH7" i="4"/>
  <c r="AF15" i="4" s="1"/>
  <c r="AG7" i="4"/>
  <c r="AF7" i="4"/>
  <c r="AH15" i="4" s="1"/>
  <c r="AG6" i="4"/>
  <c r="AF6" i="4" s="1"/>
  <c r="AH14" i="4" s="1"/>
  <c r="AG5" i="4"/>
  <c r="AG13" i="4" s="1"/>
  <c r="AG4" i="4"/>
  <c r="AG20" i="5"/>
  <c r="AE20" i="5"/>
  <c r="AG19" i="5"/>
  <c r="AF19" i="5"/>
  <c r="AE19" i="5"/>
  <c r="AE18" i="5"/>
  <c r="AG17" i="5"/>
  <c r="AE17" i="5"/>
  <c r="AG16" i="5"/>
  <c r="AF16" i="5"/>
  <c r="AE16" i="5"/>
  <c r="AF15" i="5"/>
  <c r="AE15" i="5"/>
  <c r="AG14" i="5"/>
  <c r="AE14" i="5"/>
  <c r="AH13" i="5"/>
  <c r="AG13" i="5"/>
  <c r="AE13" i="5"/>
  <c r="AH12" i="5"/>
  <c r="AF20" i="5" s="1"/>
  <c r="AG12" i="5"/>
  <c r="AF12" i="5"/>
  <c r="AH20" i="5" s="1"/>
  <c r="AH11" i="5"/>
  <c r="AG11" i="5"/>
  <c r="AF11" i="5"/>
  <c r="AH19" i="5" s="1"/>
  <c r="AG10" i="5"/>
  <c r="AG18" i="5" s="1"/>
  <c r="AH9" i="5"/>
  <c r="AF17" i="5" s="1"/>
  <c r="AG9" i="5"/>
  <c r="AF9" i="5"/>
  <c r="AH17" i="5" s="1"/>
  <c r="AH8" i="5"/>
  <c r="AG8" i="5"/>
  <c r="AF8" i="5"/>
  <c r="AH16" i="5" s="1"/>
  <c r="AH7" i="5"/>
  <c r="AG7" i="5"/>
  <c r="AG15" i="5" s="1"/>
  <c r="AF7" i="5"/>
  <c r="AH15" i="5" s="1"/>
  <c r="AG6" i="5"/>
  <c r="AH6" i="5" s="1"/>
  <c r="AF14" i="5" s="1"/>
  <c r="AH5" i="5"/>
  <c r="AF13" i="5" s="1"/>
  <c r="AG5" i="5"/>
  <c r="AG4" i="5"/>
  <c r="AE20" i="6"/>
  <c r="AG19" i="6"/>
  <c r="AE19" i="6"/>
  <c r="AG18" i="6"/>
  <c r="AF18" i="6"/>
  <c r="AE18" i="6"/>
  <c r="AE17" i="6"/>
  <c r="AE16" i="6"/>
  <c r="AG15" i="6"/>
  <c r="AF15" i="6"/>
  <c r="AE15" i="6"/>
  <c r="AE14" i="6"/>
  <c r="AH13" i="6"/>
  <c r="AG13" i="6"/>
  <c r="AE13" i="6"/>
  <c r="AG12" i="6"/>
  <c r="AG20" i="6" s="1"/>
  <c r="AH11" i="6"/>
  <c r="AF19" i="6" s="1"/>
  <c r="AG11" i="6"/>
  <c r="AF11" i="6" s="1"/>
  <c r="AH19" i="6" s="1"/>
  <c r="AH10" i="6"/>
  <c r="AG10" i="6"/>
  <c r="AF10" i="6" s="1"/>
  <c r="AH18" i="6" s="1"/>
  <c r="AH9" i="6"/>
  <c r="AF17" i="6" s="1"/>
  <c r="AG9" i="6"/>
  <c r="AG17" i="6" s="1"/>
  <c r="AF9" i="6"/>
  <c r="AH17" i="6" s="1"/>
  <c r="AG8" i="6"/>
  <c r="AG16" i="6" s="1"/>
  <c r="AH7" i="6"/>
  <c r="AG7" i="6"/>
  <c r="AF7" i="6" s="1"/>
  <c r="AH15" i="6" s="1"/>
  <c r="AH6" i="6"/>
  <c r="AF14" i="6" s="1"/>
  <c r="AG6" i="6"/>
  <c r="AG14" i="6" s="1"/>
  <c r="AH5" i="6"/>
  <c r="AF13" i="6" s="1"/>
  <c r="AG5" i="6"/>
  <c r="AG4" i="6"/>
  <c r="AG20" i="7"/>
  <c r="AE20" i="7"/>
  <c r="AE19" i="7"/>
  <c r="AG18" i="7"/>
  <c r="AF18" i="7"/>
  <c r="AE18" i="7"/>
  <c r="AG17" i="7"/>
  <c r="AF17" i="7"/>
  <c r="AE17" i="7"/>
  <c r="AE16" i="7"/>
  <c r="AG15" i="7"/>
  <c r="AE15" i="7"/>
  <c r="AG14" i="7"/>
  <c r="AE14" i="7"/>
  <c r="AH13" i="7"/>
  <c r="AG13" i="7"/>
  <c r="AE13" i="7"/>
  <c r="AG12" i="7"/>
  <c r="AH12" i="7" s="1"/>
  <c r="AF20" i="7" s="1"/>
  <c r="AF12" i="7"/>
  <c r="AH20" i="7" s="1"/>
  <c r="AG11" i="7"/>
  <c r="AG19" i="7" s="1"/>
  <c r="AF11" i="7"/>
  <c r="AH19" i="7" s="1"/>
  <c r="AH10" i="7"/>
  <c r="AG10" i="7"/>
  <c r="AF10" i="7" s="1"/>
  <c r="AH18" i="7" s="1"/>
  <c r="AH9" i="7"/>
  <c r="AG9" i="7"/>
  <c r="AF9" i="7" s="1"/>
  <c r="AH17" i="7" s="1"/>
  <c r="AG8" i="7"/>
  <c r="AG16" i="7" s="1"/>
  <c r="AF8" i="7"/>
  <c r="AH16" i="7" s="1"/>
  <c r="AG7" i="7"/>
  <c r="AH7" i="7" s="1"/>
  <c r="AF15" i="7" s="1"/>
  <c r="AF7" i="7"/>
  <c r="AH15" i="7" s="1"/>
  <c r="AH6" i="7"/>
  <c r="AF14" i="7" s="1"/>
  <c r="AG6" i="7"/>
  <c r="AF6" i="7" s="1"/>
  <c r="AH14" i="7" s="1"/>
  <c r="AH5" i="7"/>
  <c r="AF13" i="7" s="1"/>
  <c r="AG5" i="7"/>
  <c r="AG4" i="7"/>
  <c r="AG20" i="8"/>
  <c r="AE20" i="8"/>
  <c r="AG19" i="8"/>
  <c r="AE19" i="8"/>
  <c r="AH18" i="8"/>
  <c r="AG18" i="8"/>
  <c r="AE18" i="8"/>
  <c r="AF17" i="8"/>
  <c r="AE17" i="8"/>
  <c r="AG16" i="8"/>
  <c r="AE16" i="8"/>
  <c r="AH15" i="8"/>
  <c r="AG15" i="8"/>
  <c r="AE15" i="8"/>
  <c r="AG14" i="8"/>
  <c r="AF14" i="8"/>
  <c r="AE14" i="8"/>
  <c r="AH13" i="8"/>
  <c r="AG13" i="8"/>
  <c r="AE13" i="8"/>
  <c r="AH12" i="8"/>
  <c r="AF20" i="8" s="1"/>
  <c r="AG12" i="8"/>
  <c r="AF12" i="8" s="1"/>
  <c r="AH20" i="8" s="1"/>
  <c r="AG11" i="8"/>
  <c r="AH11" i="8" s="1"/>
  <c r="AF19" i="8" s="1"/>
  <c r="AF11" i="8"/>
  <c r="AH19" i="8" s="1"/>
  <c r="AH10" i="8"/>
  <c r="AF18" i="8" s="1"/>
  <c r="AG10" i="8"/>
  <c r="AF10" i="8"/>
  <c r="AH9" i="8"/>
  <c r="AG9" i="8"/>
  <c r="AG17" i="8" s="1"/>
  <c r="AH8" i="8"/>
  <c r="AF16" i="8" s="1"/>
  <c r="AG8" i="8"/>
  <c r="AF8" i="8" s="1"/>
  <c r="AH16" i="8" s="1"/>
  <c r="AG7" i="8"/>
  <c r="AH7" i="8" s="1"/>
  <c r="AF15" i="8" s="1"/>
  <c r="AF7" i="8"/>
  <c r="AH6" i="8"/>
  <c r="AG6" i="8"/>
  <c r="AF6" i="8"/>
  <c r="AH14" i="8" s="1"/>
  <c r="AH5" i="8"/>
  <c r="AF13" i="8" s="1"/>
  <c r="AG5" i="8"/>
  <c r="AG4" i="8"/>
  <c r="AE20" i="9"/>
  <c r="AE19" i="9"/>
  <c r="AH18" i="9"/>
  <c r="AG18" i="9"/>
  <c r="AF18" i="9"/>
  <c r="AE18" i="9"/>
  <c r="AE17" i="9"/>
  <c r="AE16" i="9"/>
  <c r="AE15" i="9"/>
  <c r="AH14" i="9"/>
  <c r="AG14" i="9"/>
  <c r="AE14" i="9"/>
  <c r="AH13" i="9"/>
  <c r="AE13" i="9"/>
  <c r="AG12" i="9"/>
  <c r="AG20" i="9" s="1"/>
  <c r="AG11" i="9"/>
  <c r="AF11" i="9" s="1"/>
  <c r="AH19" i="9" s="1"/>
  <c r="AH10" i="9"/>
  <c r="AG10" i="9"/>
  <c r="AF10" i="9"/>
  <c r="AG9" i="9"/>
  <c r="AG17" i="9" s="1"/>
  <c r="AG8" i="9"/>
  <c r="AG16" i="9" s="1"/>
  <c r="AG7" i="9"/>
  <c r="AF7" i="9" s="1"/>
  <c r="AH15" i="9" s="1"/>
  <c r="AH6" i="9"/>
  <c r="AF14" i="9" s="1"/>
  <c r="AG6" i="9"/>
  <c r="AF6" i="9"/>
  <c r="AG5" i="9"/>
  <c r="AG13" i="9" s="1"/>
  <c r="AG4" i="9"/>
  <c r="AG20" i="10"/>
  <c r="AF20" i="10"/>
  <c r="AE20" i="10"/>
  <c r="AH19" i="10"/>
  <c r="AE19" i="10"/>
  <c r="AE18" i="10"/>
  <c r="AG17" i="10"/>
  <c r="AF17" i="10"/>
  <c r="AE17" i="10"/>
  <c r="AH16" i="10"/>
  <c r="AE16" i="10"/>
  <c r="AG15" i="10"/>
  <c r="AE15" i="10"/>
  <c r="AG14" i="10"/>
  <c r="AE14" i="10"/>
  <c r="AH13" i="10"/>
  <c r="AG13" i="10"/>
  <c r="AE13" i="10"/>
  <c r="AH12" i="10"/>
  <c r="AG12" i="10"/>
  <c r="AF12" i="10"/>
  <c r="AH20" i="10" s="1"/>
  <c r="AG11" i="10"/>
  <c r="AG19" i="10" s="1"/>
  <c r="AF11" i="10"/>
  <c r="AG10" i="10"/>
  <c r="AG18" i="10" s="1"/>
  <c r="AF10" i="10"/>
  <c r="AH18" i="10" s="1"/>
  <c r="AH9" i="10"/>
  <c r="AG9" i="10"/>
  <c r="AF9" i="10" s="1"/>
  <c r="AH17" i="10" s="1"/>
  <c r="AH8" i="10"/>
  <c r="AF16" i="10" s="1"/>
  <c r="AG8" i="10"/>
  <c r="AG16" i="10" s="1"/>
  <c r="AF8" i="10"/>
  <c r="AG7" i="10"/>
  <c r="AH7" i="10" s="1"/>
  <c r="AF15" i="10" s="1"/>
  <c r="AF7" i="10"/>
  <c r="AH15" i="10" s="1"/>
  <c r="AG6" i="10"/>
  <c r="AH6" i="10" s="1"/>
  <c r="AF14" i="10" s="1"/>
  <c r="AF6" i="10"/>
  <c r="AH14" i="10" s="1"/>
  <c r="AH5" i="10"/>
  <c r="AF13" i="10" s="1"/>
  <c r="AG5" i="10"/>
  <c r="AG4" i="10"/>
  <c r="AG20" i="11"/>
  <c r="AE20" i="11"/>
  <c r="AG19" i="11"/>
  <c r="AE19" i="11"/>
  <c r="AH18" i="11"/>
  <c r="AG18" i="11"/>
  <c r="AE18" i="11"/>
  <c r="AF17" i="11"/>
  <c r="AE17" i="11"/>
  <c r="AG16" i="11"/>
  <c r="AE16" i="11"/>
  <c r="AE15" i="11"/>
  <c r="AH14" i="11"/>
  <c r="AG14" i="11"/>
  <c r="AF14" i="11"/>
  <c r="AE14" i="11"/>
  <c r="AH13" i="11"/>
  <c r="AG13" i="11"/>
  <c r="AE13" i="11"/>
  <c r="AH12" i="11"/>
  <c r="AF20" i="11" s="1"/>
  <c r="AG12" i="11"/>
  <c r="AF12" i="11" s="1"/>
  <c r="AH20" i="11" s="1"/>
  <c r="AG11" i="11"/>
  <c r="AH11" i="11" s="1"/>
  <c r="AF19" i="11" s="1"/>
  <c r="AH10" i="11"/>
  <c r="AF18" i="11" s="1"/>
  <c r="AG10" i="11"/>
  <c r="AF10" i="11"/>
  <c r="AH9" i="11"/>
  <c r="AG9" i="11"/>
  <c r="AG17" i="11" s="1"/>
  <c r="AF9" i="11"/>
  <c r="AH17" i="11" s="1"/>
  <c r="AH8" i="11"/>
  <c r="AF16" i="11" s="1"/>
  <c r="AG8" i="11"/>
  <c r="AF8" i="11" s="1"/>
  <c r="AH16" i="11" s="1"/>
  <c r="AG7" i="11"/>
  <c r="AG15" i="11" s="1"/>
  <c r="AH6" i="11"/>
  <c r="AG6" i="11"/>
  <c r="AF6" i="11"/>
  <c r="AH5" i="11"/>
  <c r="AF13" i="11" s="1"/>
  <c r="AG5" i="11"/>
  <c r="AG4" i="11"/>
  <c r="AE20" i="12"/>
  <c r="AE19" i="12"/>
  <c r="AG18" i="12"/>
  <c r="AE18" i="12"/>
  <c r="AE17" i="12"/>
  <c r="AE16" i="12"/>
  <c r="AE15" i="12"/>
  <c r="AH14" i="12"/>
  <c r="AG14" i="12"/>
  <c r="AE14" i="12"/>
  <c r="AH13" i="12"/>
  <c r="AE13" i="12"/>
  <c r="AG12" i="12"/>
  <c r="AG20" i="12" s="1"/>
  <c r="AG11" i="12"/>
  <c r="AF11" i="12" s="1"/>
  <c r="AH19" i="12" s="1"/>
  <c r="AG10" i="12"/>
  <c r="AH10" i="12" s="1"/>
  <c r="AF18" i="12" s="1"/>
  <c r="AF10" i="12"/>
  <c r="AH18" i="12" s="1"/>
  <c r="AG9" i="12"/>
  <c r="AG17" i="12" s="1"/>
  <c r="AG8" i="12"/>
  <c r="AG16" i="12" s="1"/>
  <c r="AG7" i="12"/>
  <c r="AF7" i="12" s="1"/>
  <c r="AH15" i="12" s="1"/>
  <c r="AH6" i="12"/>
  <c r="AF14" i="12" s="1"/>
  <c r="AG6" i="12"/>
  <c r="AF6" i="12"/>
  <c r="AG5" i="12"/>
  <c r="AG13" i="12" s="1"/>
  <c r="AG4" i="12"/>
  <c r="AG20" i="13"/>
  <c r="AF20" i="13"/>
  <c r="AE20" i="13"/>
  <c r="AH19" i="13"/>
  <c r="AE19" i="13"/>
  <c r="AE18" i="13"/>
  <c r="AH17" i="13"/>
  <c r="AG17" i="13"/>
  <c r="AE17" i="13"/>
  <c r="AH16" i="13"/>
  <c r="AE16" i="13"/>
  <c r="AG15" i="13"/>
  <c r="AE15" i="13"/>
  <c r="AG14" i="13"/>
  <c r="AE14" i="13"/>
  <c r="AH13" i="13"/>
  <c r="AE13" i="13"/>
  <c r="AH12" i="13"/>
  <c r="AG12" i="13"/>
  <c r="AF12" i="13"/>
  <c r="AH20" i="13" s="1"/>
  <c r="AG11" i="13"/>
  <c r="AG19" i="13" s="1"/>
  <c r="AF11" i="13"/>
  <c r="AG10" i="13"/>
  <c r="AG18" i="13" s="1"/>
  <c r="AF10" i="13"/>
  <c r="AH18" i="13" s="1"/>
  <c r="AG9" i="13"/>
  <c r="AH9" i="13" s="1"/>
  <c r="AF17" i="13" s="1"/>
  <c r="AF9" i="13"/>
  <c r="AH8" i="13"/>
  <c r="AF16" i="13" s="1"/>
  <c r="AG8" i="13"/>
  <c r="AG16" i="13" s="1"/>
  <c r="AF8" i="13"/>
  <c r="AG7" i="13"/>
  <c r="AH7" i="13" s="1"/>
  <c r="AF15" i="13" s="1"/>
  <c r="AF7" i="13"/>
  <c r="AH15" i="13" s="1"/>
  <c r="AG6" i="13"/>
  <c r="AH6" i="13" s="1"/>
  <c r="AF14" i="13" s="1"/>
  <c r="AF6" i="13"/>
  <c r="AH14" i="13" s="1"/>
  <c r="AG5" i="13"/>
  <c r="AG13" i="13" s="1"/>
  <c r="AG4" i="13"/>
  <c r="AH20" i="14"/>
  <c r="AG20" i="14"/>
  <c r="AE20" i="14"/>
  <c r="AG19" i="14"/>
  <c r="AE19" i="14"/>
  <c r="AH18" i="14"/>
  <c r="AE18" i="14"/>
  <c r="AF17" i="14"/>
  <c r="AE17" i="14"/>
  <c r="AH16" i="14"/>
  <c r="AG16" i="14"/>
  <c r="AE16" i="14"/>
  <c r="AH15" i="14"/>
  <c r="AE15" i="14"/>
  <c r="AH14" i="14"/>
  <c r="AG14" i="14"/>
  <c r="AE14" i="14"/>
  <c r="AH13" i="14"/>
  <c r="AG13" i="14"/>
  <c r="AE13" i="14"/>
  <c r="AH12" i="14"/>
  <c r="AF20" i="14" s="1"/>
  <c r="AG12" i="14"/>
  <c r="AF12" i="14"/>
  <c r="AG11" i="14"/>
  <c r="AH11" i="14" s="1"/>
  <c r="AF19" i="14" s="1"/>
  <c r="AF11" i="14"/>
  <c r="AH19" i="14" s="1"/>
  <c r="AH10" i="14"/>
  <c r="AF18" i="14" s="1"/>
  <c r="AG10" i="14"/>
  <c r="AG18" i="14" s="1"/>
  <c r="AF10" i="14"/>
  <c r="AH9" i="14"/>
  <c r="AG9" i="14"/>
  <c r="AG17" i="14" s="1"/>
  <c r="AF9" i="14"/>
  <c r="AH17" i="14" s="1"/>
  <c r="AH8" i="14"/>
  <c r="AF16" i="14" s="1"/>
  <c r="AG8" i="14"/>
  <c r="AF8" i="14"/>
  <c r="AG7" i="14"/>
  <c r="AG15" i="14" s="1"/>
  <c r="AF7" i="14"/>
  <c r="AH6" i="14"/>
  <c r="AF14" i="14" s="1"/>
  <c r="AG6" i="14"/>
  <c r="AF6" i="14"/>
  <c r="AH5" i="14"/>
  <c r="AF13" i="14" s="1"/>
  <c r="AG5" i="14"/>
  <c r="AG4" i="14"/>
  <c r="AE20" i="15"/>
  <c r="AE19" i="15"/>
  <c r="AG18" i="15"/>
  <c r="AE18" i="15"/>
  <c r="AE17" i="15"/>
  <c r="AE16" i="15"/>
  <c r="AE15" i="15"/>
  <c r="AH14" i="15"/>
  <c r="AE14" i="15"/>
  <c r="AH13" i="15"/>
  <c r="AE13" i="15"/>
  <c r="AG12" i="15"/>
  <c r="AG20" i="15" s="1"/>
  <c r="AG11" i="15"/>
  <c r="AF11" i="15" s="1"/>
  <c r="AH19" i="15" s="1"/>
  <c r="AG10" i="15"/>
  <c r="AH10" i="15" s="1"/>
  <c r="AF18" i="15" s="1"/>
  <c r="AF10" i="15"/>
  <c r="AH18" i="15" s="1"/>
  <c r="AG9" i="15"/>
  <c r="AG17" i="15" s="1"/>
  <c r="AG8" i="15"/>
  <c r="AG16" i="15" s="1"/>
  <c r="AG7" i="15"/>
  <c r="AF7" i="15" s="1"/>
  <c r="AH15" i="15" s="1"/>
  <c r="AG6" i="15"/>
  <c r="AG14" i="15" s="1"/>
  <c r="AF6" i="15"/>
  <c r="AG5" i="15"/>
  <c r="AG13" i="15" s="1"/>
  <c r="AG4" i="15"/>
  <c r="AG20" i="16"/>
  <c r="AE20" i="16"/>
  <c r="AH19" i="16"/>
  <c r="AE19" i="16"/>
  <c r="AE18" i="16"/>
  <c r="AG17" i="16"/>
  <c r="AF17" i="16"/>
  <c r="AE17" i="16"/>
  <c r="AH16" i="16"/>
  <c r="AE16" i="16"/>
  <c r="AG15" i="16"/>
  <c r="AE15" i="16"/>
  <c r="AG14" i="16"/>
  <c r="AE14" i="16"/>
  <c r="AH13" i="16"/>
  <c r="AE13" i="16"/>
  <c r="AG12" i="16"/>
  <c r="AH12" i="16" s="1"/>
  <c r="AF20" i="16" s="1"/>
  <c r="AF12" i="16"/>
  <c r="AH20" i="16" s="1"/>
  <c r="AG11" i="16"/>
  <c r="AG19" i="16" s="1"/>
  <c r="AF11" i="16"/>
  <c r="AG10" i="16"/>
  <c r="AG18" i="16" s="1"/>
  <c r="AF10" i="16"/>
  <c r="AH18" i="16" s="1"/>
  <c r="AH9" i="16"/>
  <c r="AG9" i="16"/>
  <c r="AF9" i="16"/>
  <c r="AH17" i="16" s="1"/>
  <c r="AG8" i="16"/>
  <c r="AG16" i="16" s="1"/>
  <c r="AF8" i="16"/>
  <c r="AG7" i="16"/>
  <c r="AH7" i="16" s="1"/>
  <c r="AF15" i="16" s="1"/>
  <c r="AF7" i="16"/>
  <c r="AH15" i="16" s="1"/>
  <c r="AG6" i="16"/>
  <c r="AH6" i="16" s="1"/>
  <c r="AF14" i="16" s="1"/>
  <c r="AF6" i="16"/>
  <c r="AH14" i="16" s="1"/>
  <c r="AH5" i="16"/>
  <c r="AF13" i="16" s="1"/>
  <c r="AG5" i="16"/>
  <c r="AG13" i="16" s="1"/>
  <c r="AG4" i="16"/>
  <c r="AH20" i="17"/>
  <c r="AG20" i="17"/>
  <c r="AE20" i="17"/>
  <c r="AG19" i="17"/>
  <c r="AE19" i="17"/>
  <c r="AH18" i="17"/>
  <c r="AE18" i="17"/>
  <c r="AF17" i="17"/>
  <c r="AE17" i="17"/>
  <c r="AG16" i="17"/>
  <c r="AE16" i="17"/>
  <c r="AE15" i="17"/>
  <c r="AH14" i="17"/>
  <c r="AG14" i="17"/>
  <c r="AF14" i="17"/>
  <c r="AE14" i="17"/>
  <c r="AH13" i="17"/>
  <c r="AG13" i="17"/>
  <c r="AE13" i="17"/>
  <c r="AH12" i="17"/>
  <c r="AF20" i="17" s="1"/>
  <c r="AG12" i="17"/>
  <c r="AF12" i="17"/>
  <c r="AG11" i="17"/>
  <c r="AH11" i="17" s="1"/>
  <c r="AF19" i="17" s="1"/>
  <c r="AH10" i="17"/>
  <c r="AF18" i="17" s="1"/>
  <c r="AG10" i="17"/>
  <c r="AG18" i="17" s="1"/>
  <c r="AF10" i="17"/>
  <c r="AH9" i="17"/>
  <c r="AG9" i="17"/>
  <c r="AG17" i="17" s="1"/>
  <c r="AF9" i="17"/>
  <c r="AH17" i="17" s="1"/>
  <c r="AH8" i="17"/>
  <c r="AF16" i="17" s="1"/>
  <c r="AG8" i="17"/>
  <c r="AF8" i="17"/>
  <c r="AH16" i="17" s="1"/>
  <c r="AG7" i="17"/>
  <c r="AG15" i="17" s="1"/>
  <c r="AH6" i="17"/>
  <c r="AG6" i="17"/>
  <c r="AF6" i="17"/>
  <c r="AH5" i="17"/>
  <c r="AF13" i="17" s="1"/>
  <c r="AG5" i="17"/>
  <c r="AG4" i="17"/>
  <c r="AE20" i="18"/>
  <c r="AE19" i="18"/>
  <c r="AG18" i="18"/>
  <c r="AE18" i="18"/>
  <c r="AE17" i="18"/>
  <c r="AE16" i="18"/>
  <c r="AE15" i="18"/>
  <c r="AH14" i="18"/>
  <c r="AE14" i="18"/>
  <c r="AH13" i="18"/>
  <c r="AE13" i="18"/>
  <c r="AG12" i="18"/>
  <c r="AG20" i="18" s="1"/>
  <c r="AG11" i="18"/>
  <c r="AF11" i="18" s="1"/>
  <c r="AH19" i="18" s="1"/>
  <c r="AG10" i="18"/>
  <c r="AH10" i="18" s="1"/>
  <c r="AF18" i="18" s="1"/>
  <c r="AF10" i="18"/>
  <c r="AH18" i="18" s="1"/>
  <c r="AG9" i="18"/>
  <c r="AG17" i="18" s="1"/>
  <c r="AG8" i="18"/>
  <c r="AG16" i="18" s="1"/>
  <c r="AG7" i="18"/>
  <c r="AF7" i="18" s="1"/>
  <c r="AH15" i="18" s="1"/>
  <c r="AG6" i="18"/>
  <c r="AG14" i="18" s="1"/>
  <c r="AF6" i="18"/>
  <c r="AG5" i="18"/>
  <c r="AG13" i="18" s="1"/>
  <c r="AG4" i="18"/>
  <c r="AG20" i="19"/>
  <c r="AF20" i="19"/>
  <c r="AE20" i="19"/>
  <c r="AH19" i="19"/>
  <c r="AE19" i="19"/>
  <c r="AE18" i="19"/>
  <c r="AG17" i="19"/>
  <c r="AE17" i="19"/>
  <c r="AH16" i="19"/>
  <c r="AE16" i="19"/>
  <c r="AG15" i="19"/>
  <c r="AE15" i="19"/>
  <c r="AG14" i="19"/>
  <c r="AE14" i="19"/>
  <c r="AH13" i="19"/>
  <c r="AE13" i="19"/>
  <c r="AH12" i="19"/>
  <c r="AG12" i="19"/>
  <c r="AF12" i="19"/>
  <c r="AH20" i="19" s="1"/>
  <c r="AG11" i="19"/>
  <c r="AG19" i="19" s="1"/>
  <c r="AF11" i="19"/>
  <c r="AG10" i="19"/>
  <c r="AG18" i="19" s="1"/>
  <c r="AF10" i="19"/>
  <c r="AH18" i="19" s="1"/>
  <c r="AG9" i="19"/>
  <c r="AH9" i="19" s="1"/>
  <c r="AF17" i="19" s="1"/>
  <c r="AF9" i="19"/>
  <c r="AH17" i="19" s="1"/>
  <c r="AH8" i="19"/>
  <c r="AF16" i="19" s="1"/>
  <c r="AG8" i="19"/>
  <c r="AG16" i="19" s="1"/>
  <c r="AF8" i="19"/>
  <c r="AG7" i="19"/>
  <c r="AH7" i="19" s="1"/>
  <c r="AF15" i="19" s="1"/>
  <c r="AF7" i="19"/>
  <c r="AH15" i="19" s="1"/>
  <c r="AG6" i="19"/>
  <c r="AH6" i="19" s="1"/>
  <c r="AF14" i="19" s="1"/>
  <c r="AF6" i="19"/>
  <c r="AH14" i="19" s="1"/>
  <c r="AG5" i="19"/>
  <c r="AG13" i="19" s="1"/>
  <c r="AG4" i="19"/>
  <c r="AH20" i="20"/>
  <c r="AG20" i="20"/>
  <c r="AE20" i="20"/>
  <c r="AG19" i="20"/>
  <c r="AE19" i="20"/>
  <c r="AE18" i="20"/>
  <c r="AF17" i="20"/>
  <c r="AE17" i="20"/>
  <c r="AG16" i="20"/>
  <c r="AE16" i="20"/>
  <c r="AE15" i="20"/>
  <c r="AG14" i="20"/>
  <c r="AE14" i="20"/>
  <c r="AH13" i="20"/>
  <c r="AG13" i="20"/>
  <c r="AE13" i="20"/>
  <c r="AH12" i="20"/>
  <c r="AF20" i="20" s="1"/>
  <c r="AG12" i="20"/>
  <c r="AF12" i="20"/>
  <c r="AG11" i="20"/>
  <c r="AH11" i="20" s="1"/>
  <c r="AF19" i="20" s="1"/>
  <c r="AH10" i="20"/>
  <c r="AF18" i="20" s="1"/>
  <c r="AG10" i="20"/>
  <c r="AG18" i="20" s="1"/>
  <c r="AH9" i="20"/>
  <c r="AG9" i="20"/>
  <c r="AG17" i="20" s="1"/>
  <c r="AF9" i="20"/>
  <c r="AH17" i="20" s="1"/>
  <c r="AH8" i="20"/>
  <c r="AF16" i="20" s="1"/>
  <c r="AG8" i="20"/>
  <c r="AF8" i="20"/>
  <c r="AH16" i="20" s="1"/>
  <c r="AG7" i="20"/>
  <c r="AG15" i="20" s="1"/>
  <c r="AH6" i="20"/>
  <c r="AF14" i="20" s="1"/>
  <c r="AG6" i="20"/>
  <c r="AF6" i="20" s="1"/>
  <c r="AH14" i="20" s="1"/>
  <c r="AH5" i="20"/>
  <c r="AF13" i="20" s="1"/>
  <c r="AG5" i="20"/>
  <c r="AG4" i="20"/>
  <c r="G43" i="20"/>
  <c r="F30" i="20"/>
  <c r="G31" i="20"/>
  <c r="G33" i="19"/>
  <c r="F31" i="19"/>
  <c r="F30" i="19"/>
  <c r="G30" i="19"/>
  <c r="G31" i="19"/>
  <c r="E31" i="19"/>
  <c r="F14" i="19"/>
  <c r="E30" i="17"/>
  <c r="K45" i="16"/>
  <c r="E14" i="16"/>
  <c r="E5" i="16"/>
  <c r="G31" i="13"/>
  <c r="F31" i="13"/>
  <c r="E31" i="13"/>
  <c r="G24" i="13"/>
  <c r="G22" i="13"/>
  <c r="E5" i="12"/>
  <c r="G43" i="11"/>
  <c r="E45" i="11"/>
  <c r="G30" i="11"/>
  <c r="E30" i="11"/>
  <c r="D30" i="11"/>
  <c r="F21" i="11"/>
  <c r="E21" i="11"/>
  <c r="C23" i="11" s="1"/>
  <c r="H44" i="10"/>
  <c r="F46" i="10" s="1"/>
  <c r="G44" i="10"/>
  <c r="H43" i="10"/>
  <c r="G43" i="10"/>
  <c r="G30" i="10"/>
  <c r="D30" i="10"/>
  <c r="G22" i="10"/>
  <c r="F22" i="10"/>
  <c r="F6" i="10"/>
  <c r="F21" i="9"/>
  <c r="E21" i="9"/>
  <c r="H45" i="8"/>
  <c r="J42" i="8"/>
  <c r="G44" i="8"/>
  <c r="I44" i="8"/>
  <c r="J46" i="8"/>
  <c r="I46" i="8"/>
  <c r="K44" i="8"/>
  <c r="K43" i="8"/>
  <c r="F31" i="8"/>
  <c r="F32" i="8"/>
  <c r="F30" i="8"/>
  <c r="H33" i="8"/>
  <c r="H32" i="8"/>
  <c r="G22" i="8"/>
  <c r="F22" i="8"/>
  <c r="G43" i="7"/>
  <c r="G43" i="5"/>
  <c r="F31" i="5"/>
  <c r="F30" i="5"/>
  <c r="G32" i="5"/>
  <c r="G31" i="5"/>
  <c r="E30" i="5"/>
  <c r="D30" i="5"/>
  <c r="E21" i="5"/>
  <c r="I32" i="4"/>
  <c r="H32" i="4"/>
  <c r="I31" i="4"/>
  <c r="I30" i="4"/>
  <c r="H30" i="4"/>
  <c r="E31" i="4"/>
  <c r="E30" i="4"/>
  <c r="D21" i="4"/>
  <c r="G21" i="4"/>
  <c r="D5" i="4"/>
  <c r="G30" i="3"/>
  <c r="J49" i="5"/>
  <c r="J49" i="6"/>
  <c r="J49" i="7"/>
  <c r="J49" i="8"/>
  <c r="J49" i="9"/>
  <c r="J49" i="10"/>
  <c r="J49" i="11"/>
  <c r="J49" i="12"/>
  <c r="J49" i="13"/>
  <c r="J49" i="14"/>
  <c r="J49" i="15"/>
  <c r="J49" i="16"/>
  <c r="J49" i="17"/>
  <c r="J49" i="18"/>
  <c r="J49" i="19"/>
  <c r="BG50" i="19" s="1"/>
  <c r="J49" i="20"/>
  <c r="J49" i="4"/>
  <c r="I49" i="5"/>
  <c r="I48" i="5"/>
  <c r="I49" i="6"/>
  <c r="I48" i="6"/>
  <c r="I49" i="7"/>
  <c r="I48" i="7"/>
  <c r="I49" i="8"/>
  <c r="I48" i="8"/>
  <c r="I49" i="9"/>
  <c r="I48" i="9"/>
  <c r="I49" i="10"/>
  <c r="I48" i="10"/>
  <c r="I49" i="11"/>
  <c r="I48" i="11"/>
  <c r="I49" i="12"/>
  <c r="I48" i="12"/>
  <c r="I49" i="13"/>
  <c r="I48" i="13"/>
  <c r="I49" i="14"/>
  <c r="I48" i="14"/>
  <c r="I49" i="15"/>
  <c r="I48" i="15"/>
  <c r="I49" i="16"/>
  <c r="BB50" i="16" s="1"/>
  <c r="I48" i="16"/>
  <c r="I49" i="17"/>
  <c r="I48" i="17"/>
  <c r="I49" i="18"/>
  <c r="I48" i="18"/>
  <c r="I49" i="19"/>
  <c r="I48" i="19"/>
  <c r="I49" i="20"/>
  <c r="I48" i="20"/>
  <c r="I49" i="4"/>
  <c r="I48" i="4"/>
  <c r="H49" i="5"/>
  <c r="H48" i="5"/>
  <c r="H47" i="5"/>
  <c r="H49" i="6"/>
  <c r="H48" i="6"/>
  <c r="H47" i="6"/>
  <c r="H49" i="7"/>
  <c r="H48" i="7"/>
  <c r="H47" i="7"/>
  <c r="H49" i="8"/>
  <c r="H48" i="8"/>
  <c r="H47" i="8"/>
  <c r="H49" i="9"/>
  <c r="H48" i="9"/>
  <c r="H47" i="9"/>
  <c r="H49" i="10"/>
  <c r="H48" i="10"/>
  <c r="H47" i="10"/>
  <c r="H49" i="11"/>
  <c r="H48" i="11"/>
  <c r="H47" i="11"/>
  <c r="H49" i="12"/>
  <c r="H48" i="12"/>
  <c r="H47" i="12"/>
  <c r="H49" i="13"/>
  <c r="H48" i="13"/>
  <c r="H47" i="13"/>
  <c r="H49" i="14"/>
  <c r="H48" i="14"/>
  <c r="H47" i="14"/>
  <c r="H49" i="15"/>
  <c r="H48" i="15"/>
  <c r="H47" i="15"/>
  <c r="H49" i="16"/>
  <c r="H48" i="16"/>
  <c r="H47" i="16"/>
  <c r="H49" i="17"/>
  <c r="H48" i="17"/>
  <c r="H47" i="17"/>
  <c r="H49" i="18"/>
  <c r="H48" i="18"/>
  <c r="H47" i="18"/>
  <c r="BA48" i="18" s="1"/>
  <c r="H49" i="19"/>
  <c r="AY50" i="19" s="1"/>
  <c r="H48" i="19"/>
  <c r="H47" i="19"/>
  <c r="H49" i="20"/>
  <c r="H48" i="20"/>
  <c r="H47" i="20"/>
  <c r="H49" i="4"/>
  <c r="H48" i="4"/>
  <c r="H47" i="4"/>
  <c r="G49" i="5"/>
  <c r="G48" i="5"/>
  <c r="G47" i="5"/>
  <c r="G46" i="5"/>
  <c r="G49" i="6"/>
  <c r="G48" i="6"/>
  <c r="G47" i="6"/>
  <c r="G46" i="6"/>
  <c r="G49" i="7"/>
  <c r="G48" i="7"/>
  <c r="G47" i="7"/>
  <c r="G46" i="7"/>
  <c r="G49" i="8"/>
  <c r="G48" i="8"/>
  <c r="G47" i="8"/>
  <c r="G46" i="8"/>
  <c r="G49" i="9"/>
  <c r="G48" i="9"/>
  <c r="G47" i="9"/>
  <c r="G46" i="9"/>
  <c r="G49" i="10"/>
  <c r="G48" i="10"/>
  <c r="G47" i="10"/>
  <c r="G46" i="10"/>
  <c r="G49" i="11"/>
  <c r="G48" i="11"/>
  <c r="G47" i="11"/>
  <c r="G46" i="11"/>
  <c r="G49" i="12"/>
  <c r="G48" i="12"/>
  <c r="G47" i="12"/>
  <c r="G46" i="12"/>
  <c r="G49" i="13"/>
  <c r="G48" i="13"/>
  <c r="G47" i="13"/>
  <c r="G46" i="13"/>
  <c r="G49" i="14"/>
  <c r="G48" i="14"/>
  <c r="G47" i="14"/>
  <c r="G46" i="14"/>
  <c r="G49" i="15"/>
  <c r="G48" i="15"/>
  <c r="G47" i="15"/>
  <c r="G46" i="15"/>
  <c r="G49" i="16"/>
  <c r="G48" i="16"/>
  <c r="G47" i="16"/>
  <c r="G46" i="16"/>
  <c r="G49" i="17"/>
  <c r="G48" i="17"/>
  <c r="G47" i="17"/>
  <c r="G46" i="17"/>
  <c r="G49" i="18"/>
  <c r="G48" i="18"/>
  <c r="G47" i="18"/>
  <c r="G46" i="18"/>
  <c r="G49" i="19"/>
  <c r="G48" i="19"/>
  <c r="G47" i="19"/>
  <c r="G46" i="19"/>
  <c r="G49" i="20"/>
  <c r="G48" i="20"/>
  <c r="G47" i="20"/>
  <c r="G46" i="20"/>
  <c r="G49" i="4"/>
  <c r="G48" i="4"/>
  <c r="G47" i="4"/>
  <c r="G46" i="4"/>
  <c r="F49" i="5"/>
  <c r="F48" i="5"/>
  <c r="F47" i="5"/>
  <c r="F46" i="5"/>
  <c r="F45" i="5"/>
  <c r="F49" i="6"/>
  <c r="F48" i="6"/>
  <c r="F47" i="6"/>
  <c r="F46" i="6"/>
  <c r="F45" i="6"/>
  <c r="F49" i="7"/>
  <c r="F48" i="7"/>
  <c r="F47" i="7"/>
  <c r="F46" i="7"/>
  <c r="F45" i="7"/>
  <c r="F49" i="8"/>
  <c r="F48" i="8"/>
  <c r="F47" i="8"/>
  <c r="F46" i="8"/>
  <c r="F45" i="8"/>
  <c r="F49" i="9"/>
  <c r="F48" i="9"/>
  <c r="F47" i="9"/>
  <c r="F46" i="9"/>
  <c r="F45" i="9"/>
  <c r="F49" i="10"/>
  <c r="F48" i="10"/>
  <c r="F47" i="10"/>
  <c r="F45" i="10"/>
  <c r="F49" i="11"/>
  <c r="F48" i="11"/>
  <c r="F47" i="11"/>
  <c r="F46" i="11"/>
  <c r="F45" i="11"/>
  <c r="F49" i="12"/>
  <c r="F48" i="12"/>
  <c r="F47" i="12"/>
  <c r="F46" i="12"/>
  <c r="F45" i="12"/>
  <c r="F49" i="13"/>
  <c r="F48" i="13"/>
  <c r="F47" i="13"/>
  <c r="F46" i="13"/>
  <c r="F45" i="13"/>
  <c r="F49" i="14"/>
  <c r="F48" i="14"/>
  <c r="F47" i="14"/>
  <c r="F46" i="14"/>
  <c r="F45" i="14"/>
  <c r="F49" i="15"/>
  <c r="F48" i="15"/>
  <c r="F47" i="15"/>
  <c r="F46" i="15"/>
  <c r="F45" i="15"/>
  <c r="F49" i="16"/>
  <c r="F48" i="16"/>
  <c r="F47" i="16"/>
  <c r="F46" i="16"/>
  <c r="AU47" i="16" s="1"/>
  <c r="F45" i="16"/>
  <c r="AU46" i="16" s="1"/>
  <c r="F49" i="17"/>
  <c r="F48" i="17"/>
  <c r="F47" i="17"/>
  <c r="F46" i="17"/>
  <c r="F45" i="17"/>
  <c r="F49" i="18"/>
  <c r="F48" i="18"/>
  <c r="F47" i="18"/>
  <c r="AS48" i="18" s="1"/>
  <c r="F46" i="18"/>
  <c r="F45" i="18"/>
  <c r="AU46" i="18" s="1"/>
  <c r="F49" i="19"/>
  <c r="AU50" i="19" s="1"/>
  <c r="F48" i="19"/>
  <c r="F47" i="19"/>
  <c r="F46" i="19"/>
  <c r="F45" i="19"/>
  <c r="AU46" i="19" s="1"/>
  <c r="F49" i="20"/>
  <c r="F48" i="20"/>
  <c r="F47" i="20"/>
  <c r="F46" i="20"/>
  <c r="F45" i="20"/>
  <c r="F49" i="4"/>
  <c r="F48" i="4"/>
  <c r="F47" i="4"/>
  <c r="F46" i="4"/>
  <c r="F45" i="4"/>
  <c r="E49" i="5"/>
  <c r="E48" i="5"/>
  <c r="E47" i="5"/>
  <c r="E46" i="5"/>
  <c r="E45" i="5"/>
  <c r="E44" i="5"/>
  <c r="E49" i="6"/>
  <c r="E48" i="6"/>
  <c r="E47" i="6"/>
  <c r="E46" i="6"/>
  <c r="E45" i="6"/>
  <c r="E44" i="6"/>
  <c r="E49" i="7"/>
  <c r="E48" i="7"/>
  <c r="E47" i="7"/>
  <c r="E46" i="7"/>
  <c r="E45" i="7"/>
  <c r="E44" i="7"/>
  <c r="E49" i="8"/>
  <c r="E48" i="8"/>
  <c r="E47" i="8"/>
  <c r="E46" i="8"/>
  <c r="E45" i="8"/>
  <c r="E44" i="8"/>
  <c r="E49" i="9"/>
  <c r="E48" i="9"/>
  <c r="E47" i="9"/>
  <c r="E46" i="9"/>
  <c r="E45" i="9"/>
  <c r="E44" i="9"/>
  <c r="E49" i="10"/>
  <c r="E48" i="10"/>
  <c r="E47" i="10"/>
  <c r="E46" i="10"/>
  <c r="E45" i="10"/>
  <c r="E44" i="10"/>
  <c r="E49" i="11"/>
  <c r="E48" i="11"/>
  <c r="E47" i="11"/>
  <c r="E46" i="11"/>
  <c r="E44" i="11"/>
  <c r="E49" i="12"/>
  <c r="E48" i="12"/>
  <c r="E47" i="12"/>
  <c r="E46" i="12"/>
  <c r="E45" i="12"/>
  <c r="E44" i="12"/>
  <c r="E49" i="13"/>
  <c r="E48" i="13"/>
  <c r="E47" i="13"/>
  <c r="E46" i="13"/>
  <c r="E45" i="13"/>
  <c r="E44" i="13"/>
  <c r="E49" i="14"/>
  <c r="E48" i="14"/>
  <c r="E47" i="14"/>
  <c r="E46" i="14"/>
  <c r="E45" i="14"/>
  <c r="E44" i="14"/>
  <c r="E49" i="15"/>
  <c r="E48" i="15"/>
  <c r="E47" i="15"/>
  <c r="E46" i="15"/>
  <c r="E45" i="15"/>
  <c r="E44" i="15"/>
  <c r="E49" i="16"/>
  <c r="E48" i="16"/>
  <c r="E47" i="16"/>
  <c r="E46" i="16"/>
  <c r="AR47" i="16" s="1"/>
  <c r="E45" i="16"/>
  <c r="AR46" i="16" s="1"/>
  <c r="E44" i="16"/>
  <c r="E49" i="17"/>
  <c r="E48" i="17"/>
  <c r="E47" i="17"/>
  <c r="E46" i="17"/>
  <c r="E45" i="17"/>
  <c r="E44" i="17"/>
  <c r="E49" i="18"/>
  <c r="E48" i="18"/>
  <c r="E47" i="18"/>
  <c r="AR48" i="18" s="1"/>
  <c r="E46" i="18"/>
  <c r="E45" i="18"/>
  <c r="AR46" i="18" s="1"/>
  <c r="E44" i="18"/>
  <c r="E49" i="19"/>
  <c r="AR50" i="19" s="1"/>
  <c r="E48" i="19"/>
  <c r="E47" i="19"/>
  <c r="E46" i="19"/>
  <c r="E45" i="19"/>
  <c r="E44" i="19"/>
  <c r="AQ45" i="19" s="1"/>
  <c r="E49" i="20"/>
  <c r="E48" i="20"/>
  <c r="E47" i="20"/>
  <c r="E46" i="20"/>
  <c r="E45" i="20"/>
  <c r="E44" i="20"/>
  <c r="E49" i="4"/>
  <c r="E48" i="4"/>
  <c r="E47" i="4"/>
  <c r="E46" i="4"/>
  <c r="E45" i="4"/>
  <c r="E44" i="4"/>
  <c r="D49" i="5"/>
  <c r="D48" i="5"/>
  <c r="D47" i="5"/>
  <c r="D46" i="5"/>
  <c r="D45" i="5"/>
  <c r="D44" i="5"/>
  <c r="D43" i="5"/>
  <c r="D49" i="6"/>
  <c r="D48" i="6"/>
  <c r="D47" i="6"/>
  <c r="D46" i="6"/>
  <c r="D45" i="6"/>
  <c r="D44" i="6"/>
  <c r="D43" i="6"/>
  <c r="D49" i="7"/>
  <c r="D48" i="7"/>
  <c r="D47" i="7"/>
  <c r="D46" i="7"/>
  <c r="D45" i="7"/>
  <c r="D44" i="7"/>
  <c r="D43" i="7"/>
  <c r="D49" i="8"/>
  <c r="D48" i="8"/>
  <c r="D47" i="8"/>
  <c r="D46" i="8"/>
  <c r="D45" i="8"/>
  <c r="D44" i="8"/>
  <c r="D43" i="8"/>
  <c r="D49" i="9"/>
  <c r="D48" i="9"/>
  <c r="D47" i="9"/>
  <c r="D46" i="9"/>
  <c r="D45" i="9"/>
  <c r="D44" i="9"/>
  <c r="D43" i="9"/>
  <c r="D49" i="10"/>
  <c r="D48" i="10"/>
  <c r="D47" i="10"/>
  <c r="D46" i="10"/>
  <c r="D45" i="10"/>
  <c r="D44" i="10"/>
  <c r="D43" i="10"/>
  <c r="D49" i="11"/>
  <c r="D48" i="11"/>
  <c r="D47" i="11"/>
  <c r="D46" i="11"/>
  <c r="D45" i="11"/>
  <c r="D44" i="11"/>
  <c r="D43" i="11"/>
  <c r="D49" i="12"/>
  <c r="D48" i="12"/>
  <c r="D47" i="12"/>
  <c r="D46" i="12"/>
  <c r="D45" i="12"/>
  <c r="D44" i="12"/>
  <c r="D43" i="12"/>
  <c r="D49" i="13"/>
  <c r="D48" i="13"/>
  <c r="D47" i="13"/>
  <c r="D46" i="13"/>
  <c r="D45" i="13"/>
  <c r="D44" i="13"/>
  <c r="D43" i="13"/>
  <c r="D49" i="14"/>
  <c r="D48" i="14"/>
  <c r="D47" i="14"/>
  <c r="D46" i="14"/>
  <c r="D45" i="14"/>
  <c r="D44" i="14"/>
  <c r="D43" i="14"/>
  <c r="D49" i="15"/>
  <c r="D48" i="15"/>
  <c r="D47" i="15"/>
  <c r="D46" i="15"/>
  <c r="D45" i="15"/>
  <c r="D44" i="15"/>
  <c r="D43" i="15"/>
  <c r="D49" i="16"/>
  <c r="D48" i="16"/>
  <c r="D47" i="16"/>
  <c r="D46" i="16"/>
  <c r="D45" i="16"/>
  <c r="D44" i="16"/>
  <c r="D43" i="16"/>
  <c r="D49" i="17"/>
  <c r="D48" i="17"/>
  <c r="D47" i="17"/>
  <c r="D46" i="17"/>
  <c r="D45" i="17"/>
  <c r="D44" i="17"/>
  <c r="D43" i="17"/>
  <c r="D49" i="18"/>
  <c r="D48" i="18"/>
  <c r="D47" i="18"/>
  <c r="AO48" i="18" s="1"/>
  <c r="D46" i="18"/>
  <c r="D45" i="18"/>
  <c r="AO46" i="18" s="1"/>
  <c r="D44" i="18"/>
  <c r="D43" i="18"/>
  <c r="D49" i="19"/>
  <c r="D48" i="19"/>
  <c r="D47" i="19"/>
  <c r="AO48" i="19" s="1"/>
  <c r="D46" i="19"/>
  <c r="D45" i="19"/>
  <c r="AO46" i="19" s="1"/>
  <c r="D44" i="19"/>
  <c r="D43" i="19"/>
  <c r="D49" i="20"/>
  <c r="D48" i="20"/>
  <c r="D47" i="20"/>
  <c r="D46" i="20"/>
  <c r="D45" i="20"/>
  <c r="D44" i="20"/>
  <c r="D43" i="20"/>
  <c r="D49" i="4"/>
  <c r="D48" i="4"/>
  <c r="D47" i="4"/>
  <c r="D46" i="4"/>
  <c r="D45" i="4"/>
  <c r="D44" i="4"/>
  <c r="D43" i="4"/>
  <c r="C49" i="5"/>
  <c r="C48" i="5"/>
  <c r="C47" i="5"/>
  <c r="C46" i="5"/>
  <c r="C45" i="5"/>
  <c r="C44" i="5"/>
  <c r="C43" i="5"/>
  <c r="C42" i="5"/>
  <c r="C49" i="6"/>
  <c r="C48" i="6"/>
  <c r="C47" i="6"/>
  <c r="C46" i="6"/>
  <c r="C45" i="6"/>
  <c r="C44" i="6"/>
  <c r="C43" i="6"/>
  <c r="C42" i="6"/>
  <c r="C49" i="7"/>
  <c r="C48" i="7"/>
  <c r="C47" i="7"/>
  <c r="C46" i="7"/>
  <c r="C45" i="7"/>
  <c r="C44" i="7"/>
  <c r="C43" i="7"/>
  <c r="C42" i="7"/>
  <c r="C49" i="8"/>
  <c r="C48" i="8"/>
  <c r="C47" i="8"/>
  <c r="C46" i="8"/>
  <c r="C45" i="8"/>
  <c r="C44" i="8"/>
  <c r="C43" i="8"/>
  <c r="C42" i="8"/>
  <c r="C49" i="9"/>
  <c r="C48" i="9"/>
  <c r="C47" i="9"/>
  <c r="C46" i="9"/>
  <c r="C45" i="9"/>
  <c r="C44" i="9"/>
  <c r="C43" i="9"/>
  <c r="C42" i="9"/>
  <c r="C49" i="10"/>
  <c r="C48" i="10"/>
  <c r="C47" i="10"/>
  <c r="C46" i="10"/>
  <c r="C45" i="10"/>
  <c r="C44" i="10"/>
  <c r="C43" i="10"/>
  <c r="C42" i="10"/>
  <c r="C49" i="11"/>
  <c r="C48" i="11"/>
  <c r="C47" i="11"/>
  <c r="C46" i="11"/>
  <c r="C45" i="11"/>
  <c r="C44" i="11"/>
  <c r="C43" i="11"/>
  <c r="C42" i="11"/>
  <c r="C49" i="12"/>
  <c r="C48" i="12"/>
  <c r="C47" i="12"/>
  <c r="C46" i="12"/>
  <c r="C45" i="12"/>
  <c r="C44" i="12"/>
  <c r="C43" i="12"/>
  <c r="C42" i="12"/>
  <c r="C49" i="13"/>
  <c r="C48" i="13"/>
  <c r="C47" i="13"/>
  <c r="C46" i="13"/>
  <c r="C45" i="13"/>
  <c r="C44" i="13"/>
  <c r="C43" i="13"/>
  <c r="C42" i="13"/>
  <c r="C49" i="14"/>
  <c r="C48" i="14"/>
  <c r="C47" i="14"/>
  <c r="C46" i="14"/>
  <c r="C45" i="14"/>
  <c r="C44" i="14"/>
  <c r="C43" i="14"/>
  <c r="C42" i="14"/>
  <c r="C49" i="15"/>
  <c r="C48" i="15"/>
  <c r="C47" i="15"/>
  <c r="C46" i="15"/>
  <c r="C45" i="15"/>
  <c r="C44" i="15"/>
  <c r="C43" i="15"/>
  <c r="C42" i="15"/>
  <c r="C49" i="16"/>
  <c r="C48" i="16"/>
  <c r="C47" i="16"/>
  <c r="C46" i="16"/>
  <c r="C45" i="16"/>
  <c r="C44" i="16"/>
  <c r="C43" i="16"/>
  <c r="C42" i="16"/>
  <c r="C49" i="17"/>
  <c r="C48" i="17"/>
  <c r="C47" i="17"/>
  <c r="C46" i="17"/>
  <c r="C45" i="17"/>
  <c r="C44" i="17"/>
  <c r="C43" i="17"/>
  <c r="C42" i="17"/>
  <c r="C49" i="18"/>
  <c r="C48" i="18"/>
  <c r="C47" i="18"/>
  <c r="C46" i="18"/>
  <c r="C45" i="18"/>
  <c r="C44" i="18"/>
  <c r="C43" i="18"/>
  <c r="C42" i="18"/>
  <c r="C49" i="19"/>
  <c r="C48" i="19"/>
  <c r="C47" i="19"/>
  <c r="C46" i="19"/>
  <c r="C45" i="19"/>
  <c r="C44" i="19"/>
  <c r="C43" i="19"/>
  <c r="C42" i="19"/>
  <c r="C49" i="20"/>
  <c r="C48" i="20"/>
  <c r="C47" i="20"/>
  <c r="C46" i="20"/>
  <c r="C45" i="20"/>
  <c r="C44" i="20"/>
  <c r="C43" i="20"/>
  <c r="C42" i="20"/>
  <c r="C49" i="4"/>
  <c r="C48" i="4"/>
  <c r="C47" i="4"/>
  <c r="C46" i="4"/>
  <c r="C45" i="4"/>
  <c r="C44" i="4"/>
  <c r="C43" i="4"/>
  <c r="C42" i="4"/>
  <c r="H36" i="5"/>
  <c r="H36" i="6"/>
  <c r="H36" i="7"/>
  <c r="H36" i="8"/>
  <c r="H36" i="9"/>
  <c r="H36" i="10"/>
  <c r="H36" i="11"/>
  <c r="H36" i="12"/>
  <c r="H36" i="13"/>
  <c r="H36" i="14"/>
  <c r="H36" i="15"/>
  <c r="H36" i="16"/>
  <c r="H36" i="17"/>
  <c r="H36" i="18"/>
  <c r="H36" i="19"/>
  <c r="H36" i="20"/>
  <c r="H36" i="4"/>
  <c r="G36" i="5"/>
  <c r="G35" i="5"/>
  <c r="G36" i="6"/>
  <c r="G35" i="6"/>
  <c r="G36" i="7"/>
  <c r="G35" i="7"/>
  <c r="G36" i="8"/>
  <c r="G35" i="8"/>
  <c r="G36" i="9"/>
  <c r="G35" i="9"/>
  <c r="G36" i="10"/>
  <c r="G35" i="10"/>
  <c r="G36" i="11"/>
  <c r="G35" i="11"/>
  <c r="G36" i="12"/>
  <c r="G35" i="12"/>
  <c r="G36" i="13"/>
  <c r="G35" i="13"/>
  <c r="G36" i="14"/>
  <c r="G35" i="14"/>
  <c r="G36" i="15"/>
  <c r="G35" i="15"/>
  <c r="G36" i="16"/>
  <c r="G35" i="16"/>
  <c r="G36" i="17"/>
  <c r="G35" i="17"/>
  <c r="G36" i="18"/>
  <c r="G35" i="18"/>
  <c r="G36" i="19"/>
  <c r="G35" i="19"/>
  <c r="G36" i="20"/>
  <c r="G35" i="20"/>
  <c r="G36" i="4"/>
  <c r="G35" i="4"/>
  <c r="F36" i="5"/>
  <c r="F35" i="5"/>
  <c r="F34" i="5"/>
  <c r="F36" i="6"/>
  <c r="F35" i="6"/>
  <c r="F34" i="6"/>
  <c r="F36" i="7"/>
  <c r="F35" i="7"/>
  <c r="F34" i="7"/>
  <c r="F36" i="8"/>
  <c r="F35" i="8"/>
  <c r="F34" i="8"/>
  <c r="F36" i="9"/>
  <c r="F35" i="9"/>
  <c r="F34" i="9"/>
  <c r="F36" i="10"/>
  <c r="F35" i="10"/>
  <c r="F34" i="10"/>
  <c r="F36" i="11"/>
  <c r="F35" i="11"/>
  <c r="F34" i="11"/>
  <c r="F36" i="12"/>
  <c r="F35" i="12"/>
  <c r="F34" i="12"/>
  <c r="F36" i="13"/>
  <c r="F35" i="13"/>
  <c r="F34" i="13"/>
  <c r="F36" i="14"/>
  <c r="F35" i="14"/>
  <c r="F34" i="14"/>
  <c r="F36" i="15"/>
  <c r="F35" i="15"/>
  <c r="F34" i="15"/>
  <c r="F36" i="16"/>
  <c r="F35" i="16"/>
  <c r="F34" i="16"/>
  <c r="F36" i="17"/>
  <c r="F35" i="17"/>
  <c r="F34" i="17"/>
  <c r="F36" i="18"/>
  <c r="F35" i="18"/>
  <c r="F34" i="18"/>
  <c r="F36" i="19"/>
  <c r="F35" i="19"/>
  <c r="AU36" i="19" s="1"/>
  <c r="F34" i="19"/>
  <c r="F36" i="20"/>
  <c r="F35" i="20"/>
  <c r="F34" i="20"/>
  <c r="F36" i="4"/>
  <c r="F35" i="4"/>
  <c r="F34" i="4"/>
  <c r="E36" i="5"/>
  <c r="E35" i="5"/>
  <c r="E34" i="5"/>
  <c r="E33" i="5"/>
  <c r="E36" i="6"/>
  <c r="E35" i="6"/>
  <c r="E34" i="6"/>
  <c r="E33" i="6"/>
  <c r="E36" i="7"/>
  <c r="E35" i="7"/>
  <c r="E34" i="7"/>
  <c r="E33" i="7"/>
  <c r="E36" i="8"/>
  <c r="E35" i="8"/>
  <c r="E34" i="8"/>
  <c r="E33" i="8"/>
  <c r="E36" i="9"/>
  <c r="E35" i="9"/>
  <c r="E34" i="9"/>
  <c r="E33" i="9"/>
  <c r="E36" i="10"/>
  <c r="E35" i="10"/>
  <c r="E34" i="10"/>
  <c r="E33" i="10"/>
  <c r="E36" i="11"/>
  <c r="E35" i="11"/>
  <c r="E34" i="11"/>
  <c r="E33" i="11"/>
  <c r="E36" i="12"/>
  <c r="E35" i="12"/>
  <c r="E34" i="12"/>
  <c r="E33" i="12"/>
  <c r="E36" i="13"/>
  <c r="E35" i="13"/>
  <c r="E34" i="13"/>
  <c r="E33" i="13"/>
  <c r="E36" i="14"/>
  <c r="E35" i="14"/>
  <c r="E34" i="14"/>
  <c r="E33" i="14"/>
  <c r="E36" i="15"/>
  <c r="E35" i="15"/>
  <c r="E34" i="15"/>
  <c r="E33" i="15"/>
  <c r="E36" i="16"/>
  <c r="E35" i="16"/>
  <c r="E34" i="16"/>
  <c r="E33" i="16"/>
  <c r="E36" i="17"/>
  <c r="E35" i="17"/>
  <c r="E34" i="17"/>
  <c r="E33" i="17"/>
  <c r="E36" i="18"/>
  <c r="E35" i="18"/>
  <c r="E34" i="18"/>
  <c r="E33" i="18"/>
  <c r="E36" i="19"/>
  <c r="E35" i="19"/>
  <c r="E34" i="19"/>
  <c r="E33" i="19"/>
  <c r="E36" i="20"/>
  <c r="E35" i="20"/>
  <c r="E34" i="20"/>
  <c r="E33" i="20"/>
  <c r="E36" i="4"/>
  <c r="E35" i="4"/>
  <c r="E34" i="4"/>
  <c r="E33" i="4"/>
  <c r="D36" i="5"/>
  <c r="D35" i="5"/>
  <c r="D34" i="5"/>
  <c r="D33" i="5"/>
  <c r="D32" i="5"/>
  <c r="D36" i="6"/>
  <c r="D35" i="6"/>
  <c r="AO36" i="6" s="1"/>
  <c r="D34" i="6"/>
  <c r="D33" i="6"/>
  <c r="D32" i="6"/>
  <c r="D36" i="7"/>
  <c r="D35" i="7"/>
  <c r="AO36" i="7" s="1"/>
  <c r="D34" i="7"/>
  <c r="D33" i="7"/>
  <c r="D32" i="7"/>
  <c r="D36" i="8"/>
  <c r="D35" i="8"/>
  <c r="AO36" i="8" s="1"/>
  <c r="D34" i="8"/>
  <c r="D33" i="8"/>
  <c r="D32" i="8"/>
  <c r="D36" i="9"/>
  <c r="D35" i="9"/>
  <c r="AO36" i="9" s="1"/>
  <c r="D34" i="9"/>
  <c r="D33" i="9"/>
  <c r="D32" i="9"/>
  <c r="D36" i="10"/>
  <c r="D35" i="10"/>
  <c r="AO36" i="10" s="1"/>
  <c r="D34" i="10"/>
  <c r="D33" i="10"/>
  <c r="D32" i="10"/>
  <c r="D36" i="11"/>
  <c r="D35" i="11"/>
  <c r="AO36" i="11" s="1"/>
  <c r="D34" i="11"/>
  <c r="D33" i="11"/>
  <c r="D32" i="11"/>
  <c r="D36" i="12"/>
  <c r="D34" i="12"/>
  <c r="D33" i="12"/>
  <c r="D32" i="12"/>
  <c r="D36" i="13"/>
  <c r="D35" i="13"/>
  <c r="AO36" i="13" s="1"/>
  <c r="D34" i="13"/>
  <c r="D33" i="13"/>
  <c r="D32" i="13"/>
  <c r="D36" i="14"/>
  <c r="D34" i="14"/>
  <c r="D33" i="14"/>
  <c r="D32" i="14"/>
  <c r="D36" i="15"/>
  <c r="D35" i="15"/>
  <c r="AO36" i="15" s="1"/>
  <c r="D34" i="15"/>
  <c r="D33" i="15"/>
  <c r="D32" i="15"/>
  <c r="D36" i="16"/>
  <c r="D35" i="16"/>
  <c r="AO36" i="16" s="1"/>
  <c r="D34" i="16"/>
  <c r="D33" i="16"/>
  <c r="D32" i="16"/>
  <c r="D36" i="17"/>
  <c r="D35" i="17"/>
  <c r="AO36" i="17" s="1"/>
  <c r="D34" i="17"/>
  <c r="D33" i="17"/>
  <c r="D32" i="17"/>
  <c r="D36" i="18"/>
  <c r="D35" i="18"/>
  <c r="AO36" i="18" s="1"/>
  <c r="D34" i="18"/>
  <c r="D33" i="18"/>
  <c r="D32" i="18"/>
  <c r="D36" i="19"/>
  <c r="D35" i="19"/>
  <c r="AO36" i="19" s="1"/>
  <c r="D34" i="19"/>
  <c r="D33" i="19"/>
  <c r="D32" i="19"/>
  <c r="D36" i="20"/>
  <c r="D35" i="20"/>
  <c r="AO36" i="20" s="1"/>
  <c r="D34" i="20"/>
  <c r="D33" i="20"/>
  <c r="D32" i="20"/>
  <c r="D36" i="4"/>
  <c r="D35" i="4"/>
  <c r="D34" i="4"/>
  <c r="D33" i="4"/>
  <c r="D32" i="4"/>
  <c r="C36" i="5"/>
  <c r="C35" i="5"/>
  <c r="C34" i="5"/>
  <c r="C33" i="5"/>
  <c r="C32" i="5"/>
  <c r="C31" i="5"/>
  <c r="C36" i="6"/>
  <c r="C35" i="6"/>
  <c r="C34" i="6"/>
  <c r="C33" i="6"/>
  <c r="C32" i="6"/>
  <c r="C31" i="6"/>
  <c r="C36" i="7"/>
  <c r="C35" i="7"/>
  <c r="C34" i="7"/>
  <c r="C33" i="7"/>
  <c r="C32" i="7"/>
  <c r="C31" i="7"/>
  <c r="C36" i="8"/>
  <c r="C35" i="8"/>
  <c r="C34" i="8"/>
  <c r="C33" i="8"/>
  <c r="C32" i="8"/>
  <c r="C31" i="8"/>
  <c r="C36" i="9"/>
  <c r="C35" i="9"/>
  <c r="C34" i="9"/>
  <c r="C33" i="9"/>
  <c r="C32" i="9"/>
  <c r="C31" i="9"/>
  <c r="C36" i="10"/>
  <c r="C35" i="10"/>
  <c r="C34" i="10"/>
  <c r="C33" i="10"/>
  <c r="C32" i="10"/>
  <c r="C31" i="10"/>
  <c r="C36" i="11"/>
  <c r="C35" i="11"/>
  <c r="C34" i="11"/>
  <c r="C33" i="11"/>
  <c r="C32" i="11"/>
  <c r="C31" i="11"/>
  <c r="C36" i="12"/>
  <c r="C35" i="12"/>
  <c r="C34" i="12"/>
  <c r="C33" i="12"/>
  <c r="C32" i="12"/>
  <c r="C31" i="12"/>
  <c r="C36" i="13"/>
  <c r="C35" i="13"/>
  <c r="C34" i="13"/>
  <c r="C33" i="13"/>
  <c r="C32" i="13"/>
  <c r="C31" i="13"/>
  <c r="C36" i="14"/>
  <c r="C35" i="14"/>
  <c r="C34" i="14"/>
  <c r="C33" i="14"/>
  <c r="C32" i="14"/>
  <c r="C31" i="14"/>
  <c r="C36" i="15"/>
  <c r="C35" i="15"/>
  <c r="C34" i="15"/>
  <c r="C33" i="15"/>
  <c r="C32" i="15"/>
  <c r="C31" i="15"/>
  <c r="C36" i="16"/>
  <c r="C35" i="16"/>
  <c r="AL36" i="16" s="1"/>
  <c r="C34" i="16"/>
  <c r="C33" i="16"/>
  <c r="C32" i="16"/>
  <c r="C31" i="16"/>
  <c r="C36" i="17"/>
  <c r="C35" i="17"/>
  <c r="C34" i="17"/>
  <c r="AL35" i="17" s="1"/>
  <c r="C33" i="17"/>
  <c r="C32" i="17"/>
  <c r="C31" i="17"/>
  <c r="C36" i="18"/>
  <c r="C35" i="18"/>
  <c r="C34" i="18"/>
  <c r="C33" i="18"/>
  <c r="C32" i="18"/>
  <c r="C31" i="18"/>
  <c r="C36" i="19"/>
  <c r="C35" i="19"/>
  <c r="AJ36" i="19" s="1"/>
  <c r="C34" i="19"/>
  <c r="C33" i="19"/>
  <c r="C32" i="19"/>
  <c r="C31" i="19"/>
  <c r="C36" i="20"/>
  <c r="C35" i="20"/>
  <c r="C34" i="20"/>
  <c r="C33" i="20"/>
  <c r="C32" i="20"/>
  <c r="C31" i="20"/>
  <c r="C36" i="4"/>
  <c r="C35" i="4"/>
  <c r="C34" i="4"/>
  <c r="C33" i="4"/>
  <c r="C32" i="4"/>
  <c r="C31" i="4"/>
  <c r="F25" i="5"/>
  <c r="F25" i="6"/>
  <c r="F25" i="7"/>
  <c r="F25" i="8"/>
  <c r="F25" i="9"/>
  <c r="F25" i="10"/>
  <c r="F25" i="11"/>
  <c r="F25" i="12"/>
  <c r="F25" i="13"/>
  <c r="F25" i="14"/>
  <c r="F25" i="15"/>
  <c r="F25" i="16"/>
  <c r="F25" i="17"/>
  <c r="F25" i="18"/>
  <c r="F25" i="19"/>
  <c r="F25" i="20"/>
  <c r="F25" i="4"/>
  <c r="E25" i="5"/>
  <c r="E24" i="5"/>
  <c r="E25" i="6"/>
  <c r="E24" i="6"/>
  <c r="E25" i="7"/>
  <c r="E24" i="7"/>
  <c r="E25" i="8"/>
  <c r="E26" i="8" s="1"/>
  <c r="E24" i="8"/>
  <c r="E25" i="9"/>
  <c r="E24" i="9"/>
  <c r="E25" i="10"/>
  <c r="E24" i="10"/>
  <c r="E25" i="11"/>
  <c r="E24" i="11"/>
  <c r="E25" i="12"/>
  <c r="E24" i="12"/>
  <c r="E25" i="13"/>
  <c r="E24" i="13"/>
  <c r="E25" i="14"/>
  <c r="E24" i="14"/>
  <c r="E25" i="15"/>
  <c r="E24" i="15"/>
  <c r="E25" i="16"/>
  <c r="E24" i="16"/>
  <c r="E25" i="17"/>
  <c r="E24" i="17"/>
  <c r="E25" i="18"/>
  <c r="E24" i="18"/>
  <c r="E25" i="19"/>
  <c r="E24" i="19"/>
  <c r="E25" i="20"/>
  <c r="E24" i="20"/>
  <c r="E25" i="4"/>
  <c r="E24" i="4"/>
  <c r="D25" i="5"/>
  <c r="D24" i="5"/>
  <c r="D23" i="5"/>
  <c r="D25" i="6"/>
  <c r="D24" i="6"/>
  <c r="D23" i="6"/>
  <c r="D25" i="7"/>
  <c r="D24" i="7"/>
  <c r="D23" i="7"/>
  <c r="D25" i="8"/>
  <c r="D24" i="8"/>
  <c r="D26" i="8" s="1"/>
  <c r="N25" i="8" s="1"/>
  <c r="D23" i="8"/>
  <c r="D25" i="9"/>
  <c r="D24" i="9"/>
  <c r="D23" i="9"/>
  <c r="D25" i="10"/>
  <c r="D24" i="10"/>
  <c r="D23" i="10"/>
  <c r="D25" i="11"/>
  <c r="D24" i="11"/>
  <c r="D23" i="11"/>
  <c r="D25" i="12"/>
  <c r="D24" i="12"/>
  <c r="D23" i="12"/>
  <c r="D25" i="13"/>
  <c r="D24" i="13"/>
  <c r="D23" i="13"/>
  <c r="D25" i="14"/>
  <c r="D24" i="14"/>
  <c r="D23" i="14"/>
  <c r="D25" i="15"/>
  <c r="D24" i="15"/>
  <c r="D23" i="15"/>
  <c r="D25" i="16"/>
  <c r="D24" i="16"/>
  <c r="D23" i="16"/>
  <c r="D25" i="17"/>
  <c r="D24" i="17"/>
  <c r="D23" i="17"/>
  <c r="D25" i="18"/>
  <c r="D24" i="18"/>
  <c r="D23" i="18"/>
  <c r="D25" i="19"/>
  <c r="D24" i="19"/>
  <c r="D23" i="19"/>
  <c r="D25" i="20"/>
  <c r="D24" i="20"/>
  <c r="D23" i="20"/>
  <c r="D25" i="4"/>
  <c r="D24" i="4"/>
  <c r="D23" i="4"/>
  <c r="C25" i="5"/>
  <c r="C24" i="5"/>
  <c r="C23" i="5"/>
  <c r="C22" i="5"/>
  <c r="C25" i="6"/>
  <c r="C24" i="6"/>
  <c r="C23" i="6"/>
  <c r="C22" i="6"/>
  <c r="C25" i="7"/>
  <c r="C24" i="7"/>
  <c r="C23" i="7"/>
  <c r="C22" i="7"/>
  <c r="C25" i="8"/>
  <c r="C24" i="8"/>
  <c r="C23" i="8"/>
  <c r="C22" i="8"/>
  <c r="C26" i="8" s="1"/>
  <c r="C25" i="9"/>
  <c r="C24" i="9"/>
  <c r="C23" i="9"/>
  <c r="C22" i="9"/>
  <c r="C25" i="10"/>
  <c r="C24" i="10"/>
  <c r="C23" i="10"/>
  <c r="C22" i="10"/>
  <c r="C25" i="11"/>
  <c r="C24" i="11"/>
  <c r="C22" i="11"/>
  <c r="C25" i="12"/>
  <c r="C24" i="12"/>
  <c r="C23" i="12"/>
  <c r="C22" i="12"/>
  <c r="C25" i="13"/>
  <c r="C24" i="13"/>
  <c r="C23" i="13"/>
  <c r="C22" i="13"/>
  <c r="C25" i="14"/>
  <c r="C24" i="14"/>
  <c r="C23" i="14"/>
  <c r="C22" i="14"/>
  <c r="C25" i="15"/>
  <c r="C24" i="15"/>
  <c r="C23" i="15"/>
  <c r="C22" i="15"/>
  <c r="C25" i="16"/>
  <c r="C24" i="16"/>
  <c r="C23" i="16"/>
  <c r="C22" i="16"/>
  <c r="C25" i="17"/>
  <c r="C24" i="17"/>
  <c r="C23" i="17"/>
  <c r="C22" i="17"/>
  <c r="C25" i="18"/>
  <c r="C24" i="18"/>
  <c r="C23" i="18"/>
  <c r="C22" i="18"/>
  <c r="C25" i="19"/>
  <c r="C24" i="19"/>
  <c r="C23" i="19"/>
  <c r="C22" i="19"/>
  <c r="C25" i="20"/>
  <c r="C24" i="20"/>
  <c r="C23" i="20"/>
  <c r="C22" i="20"/>
  <c r="C25" i="4"/>
  <c r="C24" i="4"/>
  <c r="C23" i="4"/>
  <c r="C22" i="4"/>
  <c r="E16" i="5"/>
  <c r="E16" i="6"/>
  <c r="E16" i="7"/>
  <c r="E16" i="8"/>
  <c r="E16" i="9"/>
  <c r="E16" i="10"/>
  <c r="E16" i="11"/>
  <c r="E16" i="12"/>
  <c r="E16" i="13"/>
  <c r="E16" i="14"/>
  <c r="E16" i="15"/>
  <c r="E16" i="16"/>
  <c r="E16" i="17"/>
  <c r="E16" i="18"/>
  <c r="E16" i="19"/>
  <c r="E16" i="20"/>
  <c r="E16" i="4"/>
  <c r="D16" i="5"/>
  <c r="D15" i="5"/>
  <c r="D16" i="6"/>
  <c r="D15" i="6"/>
  <c r="D16" i="7"/>
  <c r="D15" i="7"/>
  <c r="D16" i="8"/>
  <c r="D15" i="8"/>
  <c r="D16" i="9"/>
  <c r="D15" i="9"/>
  <c r="D16" i="10"/>
  <c r="D15" i="10"/>
  <c r="D16" i="11"/>
  <c r="D15" i="11"/>
  <c r="D16" i="12"/>
  <c r="D15" i="12"/>
  <c r="D16" i="13"/>
  <c r="D15" i="13"/>
  <c r="D16" i="14"/>
  <c r="D15" i="14"/>
  <c r="D16" i="15"/>
  <c r="D15" i="15"/>
  <c r="D16" i="16"/>
  <c r="D15" i="16"/>
  <c r="D16" i="17"/>
  <c r="D15" i="17"/>
  <c r="D16" i="18"/>
  <c r="D15" i="18"/>
  <c r="D16" i="19"/>
  <c r="D15" i="19"/>
  <c r="D16" i="20"/>
  <c r="D15" i="20"/>
  <c r="D16" i="4"/>
  <c r="D15" i="4"/>
  <c r="C16" i="5"/>
  <c r="C15" i="5"/>
  <c r="C14" i="5"/>
  <c r="C16" i="6"/>
  <c r="C15" i="6"/>
  <c r="C14" i="6"/>
  <c r="C16" i="7"/>
  <c r="C15" i="7"/>
  <c r="C14" i="7"/>
  <c r="C16" i="8"/>
  <c r="C15" i="8"/>
  <c r="C14" i="8"/>
  <c r="C16" i="9"/>
  <c r="C15" i="9"/>
  <c r="C14" i="9"/>
  <c r="C16" i="10"/>
  <c r="C15" i="10"/>
  <c r="C14" i="10"/>
  <c r="C16" i="11"/>
  <c r="C15" i="11"/>
  <c r="C14" i="11"/>
  <c r="C16" i="12"/>
  <c r="C15" i="12"/>
  <c r="C14" i="12"/>
  <c r="C16" i="13"/>
  <c r="C15" i="13"/>
  <c r="C14" i="13"/>
  <c r="C16" i="14"/>
  <c r="C15" i="14"/>
  <c r="C14" i="14"/>
  <c r="C16" i="15"/>
  <c r="C15" i="15"/>
  <c r="C14" i="15"/>
  <c r="C16" i="16"/>
  <c r="C15" i="16"/>
  <c r="C14" i="16"/>
  <c r="C16" i="17"/>
  <c r="C15" i="17"/>
  <c r="C14" i="17"/>
  <c r="C16" i="18"/>
  <c r="C15" i="18"/>
  <c r="C14" i="18"/>
  <c r="C16" i="19"/>
  <c r="C15" i="19"/>
  <c r="C14" i="19"/>
  <c r="C16" i="20"/>
  <c r="C15" i="20"/>
  <c r="C14" i="20"/>
  <c r="C16" i="4"/>
  <c r="C15" i="4"/>
  <c r="C14" i="4"/>
  <c r="E8" i="5"/>
  <c r="E8" i="6"/>
  <c r="E8" i="7"/>
  <c r="E8" i="8"/>
  <c r="E8" i="9"/>
  <c r="E8" i="10"/>
  <c r="E8" i="11"/>
  <c r="E8" i="12"/>
  <c r="E8" i="13"/>
  <c r="E8" i="14"/>
  <c r="E8" i="15"/>
  <c r="E8" i="16"/>
  <c r="E8" i="17"/>
  <c r="E8" i="18"/>
  <c r="E8" i="19"/>
  <c r="E8" i="20"/>
  <c r="E8" i="4"/>
  <c r="D8" i="5"/>
  <c r="D7" i="5"/>
  <c r="D8" i="6"/>
  <c r="D7" i="6"/>
  <c r="D8" i="7"/>
  <c r="D7" i="7"/>
  <c r="D8" i="8"/>
  <c r="D7" i="8"/>
  <c r="D8" i="9"/>
  <c r="D7" i="9"/>
  <c r="AN8" i="9" s="1"/>
  <c r="D8" i="10"/>
  <c r="D7" i="10"/>
  <c r="D8" i="11"/>
  <c r="D7" i="11"/>
  <c r="D8" i="12"/>
  <c r="D8" i="13"/>
  <c r="D7" i="13"/>
  <c r="D8" i="14"/>
  <c r="D8" i="15"/>
  <c r="D7" i="15"/>
  <c r="AN8" i="15" s="1"/>
  <c r="D8" i="16"/>
  <c r="D7" i="16"/>
  <c r="D8" i="17"/>
  <c r="D7" i="17"/>
  <c r="D8" i="18"/>
  <c r="D7" i="18"/>
  <c r="D8" i="19"/>
  <c r="D7" i="19"/>
  <c r="D8" i="20"/>
  <c r="D7" i="20"/>
  <c r="D8" i="4"/>
  <c r="D7" i="4"/>
  <c r="AN8" i="4" s="1"/>
  <c r="C8" i="4"/>
  <c r="C7" i="4"/>
  <c r="C6" i="4"/>
  <c r="C8" i="5"/>
  <c r="C7" i="5"/>
  <c r="C6" i="5"/>
  <c r="C8" i="6"/>
  <c r="C7" i="6"/>
  <c r="C6" i="6"/>
  <c r="C8" i="7"/>
  <c r="C7" i="7"/>
  <c r="C6" i="7"/>
  <c r="C8" i="9"/>
  <c r="C7" i="9"/>
  <c r="C6" i="9"/>
  <c r="C8" i="10"/>
  <c r="C7" i="10"/>
  <c r="C6" i="10"/>
  <c r="C8" i="11"/>
  <c r="C7" i="11"/>
  <c r="C6" i="11"/>
  <c r="C8" i="12"/>
  <c r="C7" i="12"/>
  <c r="C6" i="12"/>
  <c r="C8" i="13"/>
  <c r="C7" i="13"/>
  <c r="C6" i="13"/>
  <c r="C8" i="14"/>
  <c r="C7" i="14"/>
  <c r="C6" i="14"/>
  <c r="C8" i="15"/>
  <c r="C7" i="15"/>
  <c r="C6" i="15"/>
  <c r="C8" i="16"/>
  <c r="C7" i="16"/>
  <c r="C6" i="16"/>
  <c r="C8" i="17"/>
  <c r="C7" i="17"/>
  <c r="AL8" i="17" s="1"/>
  <c r="C6" i="17"/>
  <c r="C8" i="18"/>
  <c r="C7" i="18"/>
  <c r="C6" i="18"/>
  <c r="C8" i="19"/>
  <c r="C7" i="19"/>
  <c r="C6" i="19"/>
  <c r="C8" i="20"/>
  <c r="C7" i="20"/>
  <c r="C6" i="20"/>
  <c r="C8" i="8"/>
  <c r="C7" i="8"/>
  <c r="C6" i="8"/>
  <c r="E14" i="3"/>
  <c r="E13" i="3"/>
  <c r="K50" i="8"/>
  <c r="U44" i="8" s="1"/>
  <c r="I50" i="8"/>
  <c r="S48" i="8" s="1"/>
  <c r="I37" i="8"/>
  <c r="S36" i="8" s="1"/>
  <c r="H37" i="8"/>
  <c r="R36" i="8" s="1"/>
  <c r="G26" i="8"/>
  <c r="Q21" i="8" s="1"/>
  <c r="F26" i="8"/>
  <c r="P22" i="8" s="1"/>
  <c r="F17" i="8"/>
  <c r="P15" i="8" s="1"/>
  <c r="E17" i="8"/>
  <c r="O15" i="8" s="1"/>
  <c r="C17" i="8"/>
  <c r="E9" i="8"/>
  <c r="O42" i="21" l="1"/>
  <c r="O44" i="21"/>
  <c r="O49" i="21"/>
  <c r="U46" i="21"/>
  <c r="U42" i="21"/>
  <c r="U48" i="21"/>
  <c r="U44" i="21"/>
  <c r="S32" i="21"/>
  <c r="S35" i="21"/>
  <c r="S34" i="21"/>
  <c r="S36" i="21"/>
  <c r="S30" i="21"/>
  <c r="S33" i="21"/>
  <c r="S31" i="21"/>
  <c r="P8" i="21"/>
  <c r="D17" i="21"/>
  <c r="D9" i="21"/>
  <c r="N6" i="21" s="1"/>
  <c r="M41" i="21"/>
  <c r="M47" i="21"/>
  <c r="M43" i="21"/>
  <c r="M45" i="21"/>
  <c r="P7" i="21"/>
  <c r="O15" i="21"/>
  <c r="O14" i="21"/>
  <c r="AG17" i="21"/>
  <c r="AH9" i="21"/>
  <c r="AF9" i="21"/>
  <c r="S44" i="21"/>
  <c r="S47" i="21"/>
  <c r="S42" i="21"/>
  <c r="S41" i="21"/>
  <c r="S43" i="21"/>
  <c r="S48" i="21"/>
  <c r="S45" i="21"/>
  <c r="S49" i="21"/>
  <c r="S46" i="21"/>
  <c r="M49" i="21"/>
  <c r="O6" i="21"/>
  <c r="O8" i="21"/>
  <c r="F17" i="21"/>
  <c r="AG19" i="21"/>
  <c r="P49" i="21"/>
  <c r="D50" i="21"/>
  <c r="N49" i="21" s="1"/>
  <c r="O43" i="21"/>
  <c r="P43" i="21"/>
  <c r="G50" i="21"/>
  <c r="Q47" i="21" s="1"/>
  <c r="O45" i="21"/>
  <c r="O48" i="21"/>
  <c r="AF7" i="21"/>
  <c r="AF8" i="21"/>
  <c r="O13" i="21"/>
  <c r="AG20" i="21"/>
  <c r="E37" i="21"/>
  <c r="O36" i="21" s="1"/>
  <c r="O47" i="21"/>
  <c r="H50" i="21"/>
  <c r="AF14" i="21"/>
  <c r="D26" i="21"/>
  <c r="F37" i="21"/>
  <c r="M44" i="21"/>
  <c r="P47" i="21"/>
  <c r="AH7" i="21"/>
  <c r="AH8" i="21"/>
  <c r="AF11" i="21"/>
  <c r="AH19" i="21" s="1"/>
  <c r="AG14" i="21"/>
  <c r="AG15" i="21"/>
  <c r="E26" i="21"/>
  <c r="G37" i="21"/>
  <c r="Q30" i="21" s="1"/>
  <c r="M46" i="21"/>
  <c r="J50" i="21"/>
  <c r="O5" i="21"/>
  <c r="AH14" i="21"/>
  <c r="AG16" i="21"/>
  <c r="H37" i="21"/>
  <c r="R31" i="21" s="1"/>
  <c r="P5" i="21"/>
  <c r="C17" i="21"/>
  <c r="G26" i="21"/>
  <c r="C37" i="21"/>
  <c r="M42" i="21"/>
  <c r="P44" i="21"/>
  <c r="O46" i="21"/>
  <c r="P31" i="21"/>
  <c r="P46" i="21"/>
  <c r="N21" i="21"/>
  <c r="Q31" i="21"/>
  <c r="O41" i="21"/>
  <c r="P41" i="21"/>
  <c r="AZ50" i="19"/>
  <c r="AS46" i="19"/>
  <c r="AT46" i="19"/>
  <c r="BE50" i="19"/>
  <c r="BF50" i="19"/>
  <c r="AP50" i="19"/>
  <c r="AQ50" i="19"/>
  <c r="AS50" i="19"/>
  <c r="AT50" i="19"/>
  <c r="AM48" i="19"/>
  <c r="AN48" i="19"/>
  <c r="AS36" i="19"/>
  <c r="AT36" i="19"/>
  <c r="AK36" i="19"/>
  <c r="AY48" i="18"/>
  <c r="AZ48" i="18"/>
  <c r="AT48" i="18"/>
  <c r="AM48" i="18"/>
  <c r="AN48" i="18"/>
  <c r="AP48" i="18"/>
  <c r="AQ48" i="18"/>
  <c r="AP46" i="18"/>
  <c r="AQ46" i="18"/>
  <c r="AS46" i="18"/>
  <c r="AT46" i="18"/>
  <c r="AM46" i="18"/>
  <c r="AN46" i="18"/>
  <c r="AJ35" i="17"/>
  <c r="AK35" i="17"/>
  <c r="AJ8" i="17"/>
  <c r="AK8" i="17"/>
  <c r="AS47" i="16"/>
  <c r="AT47" i="16"/>
  <c r="AS46" i="16"/>
  <c r="AT46" i="16"/>
  <c r="BC50" i="16"/>
  <c r="BD50" i="16"/>
  <c r="AP47" i="16"/>
  <c r="AQ47" i="16"/>
  <c r="AJ36" i="16"/>
  <c r="AK36" i="16"/>
  <c r="AM36" i="19"/>
  <c r="AM36" i="17"/>
  <c r="AM36" i="15"/>
  <c r="AY32" i="13"/>
  <c r="AM36" i="13"/>
  <c r="AM36" i="11"/>
  <c r="AM36" i="9"/>
  <c r="AM36" i="7"/>
  <c r="AN36" i="19"/>
  <c r="AN36" i="17"/>
  <c r="AN36" i="15"/>
  <c r="AZ32" i="13"/>
  <c r="AN36" i="13"/>
  <c r="AN36" i="11"/>
  <c r="AN36" i="9"/>
  <c r="AN36" i="7"/>
  <c r="D35" i="12"/>
  <c r="D35" i="14"/>
  <c r="AM36" i="20"/>
  <c r="AM36" i="18"/>
  <c r="AM36" i="16"/>
  <c r="AY32" i="14"/>
  <c r="AY32" i="12"/>
  <c r="AM36" i="10"/>
  <c r="AM36" i="8"/>
  <c r="AM36" i="6"/>
  <c r="AN36" i="20"/>
  <c r="AN36" i="18"/>
  <c r="AN36" i="16"/>
  <c r="AZ32" i="14"/>
  <c r="AZ32" i="12"/>
  <c r="AN36" i="10"/>
  <c r="AN36" i="8"/>
  <c r="AN36" i="6"/>
  <c r="AN8" i="12"/>
  <c r="AO8" i="12"/>
  <c r="AM8" i="12"/>
  <c r="AO8" i="9"/>
  <c r="AO8" i="15"/>
  <c r="AO8" i="4"/>
  <c r="D7" i="14"/>
  <c r="AQ7" i="14"/>
  <c r="AH7" i="18"/>
  <c r="AF15" i="18" s="1"/>
  <c r="AH11" i="18"/>
  <c r="AF19" i="18" s="1"/>
  <c r="AH7" i="15"/>
  <c r="AF15" i="15" s="1"/>
  <c r="AH11" i="15"/>
  <c r="AF19" i="15" s="1"/>
  <c r="AH7" i="12"/>
  <c r="AF15" i="12" s="1"/>
  <c r="AH11" i="12"/>
  <c r="AF19" i="12" s="1"/>
  <c r="AH7" i="9"/>
  <c r="AF15" i="9" s="1"/>
  <c r="AH11" i="9"/>
  <c r="AF19" i="9" s="1"/>
  <c r="AF9" i="8"/>
  <c r="AH17" i="8" s="1"/>
  <c r="AH10" i="19"/>
  <c r="AF18" i="19" s="1"/>
  <c r="AF8" i="18"/>
  <c r="AH16" i="18" s="1"/>
  <c r="AF12" i="18"/>
  <c r="AH20" i="18" s="1"/>
  <c r="AH10" i="16"/>
  <c r="AF18" i="16" s="1"/>
  <c r="AF8" i="15"/>
  <c r="AH16" i="15" s="1"/>
  <c r="AF12" i="15"/>
  <c r="AH20" i="15" s="1"/>
  <c r="AH10" i="13"/>
  <c r="AF18" i="13" s="1"/>
  <c r="AF8" i="12"/>
  <c r="AH16" i="12" s="1"/>
  <c r="AF12" i="12"/>
  <c r="AH20" i="12" s="1"/>
  <c r="AH10" i="10"/>
  <c r="AF18" i="10" s="1"/>
  <c r="AF8" i="9"/>
  <c r="AH16" i="9" s="1"/>
  <c r="AF12" i="9"/>
  <c r="AH20" i="9" s="1"/>
  <c r="AF8" i="6"/>
  <c r="AH16" i="6" s="1"/>
  <c r="AF12" i="6"/>
  <c r="AH20" i="6" s="1"/>
  <c r="AH6" i="4"/>
  <c r="AF14" i="4" s="1"/>
  <c r="AH10" i="4"/>
  <c r="AF18" i="4" s="1"/>
  <c r="AF8" i="3"/>
  <c r="AH16" i="3" s="1"/>
  <c r="AF12" i="3"/>
  <c r="AH20" i="3" s="1"/>
  <c r="AG15" i="18"/>
  <c r="AG15" i="9"/>
  <c r="AG20" i="4"/>
  <c r="AG15" i="15"/>
  <c r="AG15" i="12"/>
  <c r="AF10" i="20"/>
  <c r="AH18" i="20" s="1"/>
  <c r="AH8" i="18"/>
  <c r="AF16" i="18" s="1"/>
  <c r="AH12" i="18"/>
  <c r="AF20" i="18" s="1"/>
  <c r="AH8" i="15"/>
  <c r="AF16" i="15" s="1"/>
  <c r="AH12" i="15"/>
  <c r="AF20" i="15" s="1"/>
  <c r="AH8" i="12"/>
  <c r="AF16" i="12" s="1"/>
  <c r="AH12" i="12"/>
  <c r="AF20" i="12" s="1"/>
  <c r="AH8" i="9"/>
  <c r="AF16" i="9" s="1"/>
  <c r="AH12" i="9"/>
  <c r="AF20" i="9" s="1"/>
  <c r="AH8" i="6"/>
  <c r="AF16" i="6" s="1"/>
  <c r="AH12" i="6"/>
  <c r="AF20" i="6" s="1"/>
  <c r="AF6" i="5"/>
  <c r="AH14" i="5" s="1"/>
  <c r="AF10" i="5"/>
  <c r="AH18" i="5" s="1"/>
  <c r="AH8" i="3"/>
  <c r="AF16" i="3" s="1"/>
  <c r="AH12" i="3"/>
  <c r="AF20" i="3" s="1"/>
  <c r="AH11" i="19"/>
  <c r="AF19" i="19" s="1"/>
  <c r="AF9" i="18"/>
  <c r="AH17" i="18" s="1"/>
  <c r="AH11" i="16"/>
  <c r="AF19" i="16" s="1"/>
  <c r="AF9" i="15"/>
  <c r="AH17" i="15" s="1"/>
  <c r="AH11" i="13"/>
  <c r="AF19" i="13" s="1"/>
  <c r="AF9" i="12"/>
  <c r="AH17" i="12" s="1"/>
  <c r="AH11" i="10"/>
  <c r="AF19" i="10" s="1"/>
  <c r="AF9" i="9"/>
  <c r="AH17" i="9" s="1"/>
  <c r="AH11" i="7"/>
  <c r="AF19" i="7" s="1"/>
  <c r="AH10" i="5"/>
  <c r="AF18" i="5" s="1"/>
  <c r="AF8" i="4"/>
  <c r="AH16" i="4" s="1"/>
  <c r="AF12" i="4"/>
  <c r="AH20" i="4" s="1"/>
  <c r="AF7" i="20"/>
  <c r="AH15" i="20" s="1"/>
  <c r="AF11" i="20"/>
  <c r="AH19" i="20" s="1"/>
  <c r="AH5" i="18"/>
  <c r="AF13" i="18" s="1"/>
  <c r="AH9" i="18"/>
  <c r="AF17" i="18" s="1"/>
  <c r="AG19" i="18"/>
  <c r="AF7" i="17"/>
  <c r="AH15" i="17" s="1"/>
  <c r="AF11" i="17"/>
  <c r="AH19" i="17" s="1"/>
  <c r="AH5" i="15"/>
  <c r="AF13" i="15" s="1"/>
  <c r="AH9" i="15"/>
  <c r="AF17" i="15" s="1"/>
  <c r="AG19" i="15"/>
  <c r="AH5" i="12"/>
  <c r="AF13" i="12" s="1"/>
  <c r="AH9" i="12"/>
  <c r="AF17" i="12" s="1"/>
  <c r="AG19" i="12"/>
  <c r="AF7" i="11"/>
  <c r="AH15" i="11" s="1"/>
  <c r="AF11" i="11"/>
  <c r="AH19" i="11" s="1"/>
  <c r="AH5" i="9"/>
  <c r="AF13" i="9" s="1"/>
  <c r="AH9" i="9"/>
  <c r="AF17" i="9" s="1"/>
  <c r="AG19" i="9"/>
  <c r="AG19" i="3"/>
  <c r="AH8" i="16"/>
  <c r="AF16" i="16" s="1"/>
  <c r="AH8" i="7"/>
  <c r="AF16" i="7" s="1"/>
  <c r="AF6" i="6"/>
  <c r="AH14" i="6" s="1"/>
  <c r="AH8" i="4"/>
  <c r="AF16" i="4" s="1"/>
  <c r="AF6" i="3"/>
  <c r="AH14" i="3" s="1"/>
  <c r="AF10" i="3"/>
  <c r="AH18" i="3" s="1"/>
  <c r="AH7" i="20"/>
  <c r="AF15" i="20" s="1"/>
  <c r="AH7" i="17"/>
  <c r="AF15" i="17" s="1"/>
  <c r="AH7" i="14"/>
  <c r="AF15" i="14" s="1"/>
  <c r="AH7" i="11"/>
  <c r="AF15" i="11" s="1"/>
  <c r="AF9" i="4"/>
  <c r="AH17" i="4" s="1"/>
  <c r="AH6" i="18"/>
  <c r="AF14" i="18" s="1"/>
  <c r="AH6" i="15"/>
  <c r="AF14" i="15" s="1"/>
  <c r="AH6" i="3"/>
  <c r="AF14" i="3" s="1"/>
  <c r="AH5" i="19"/>
  <c r="AF13" i="19" s="1"/>
  <c r="AH5" i="13"/>
  <c r="AF13" i="13" s="1"/>
  <c r="AH5" i="4"/>
  <c r="AF13" i="4" s="1"/>
  <c r="J50" i="8"/>
  <c r="G50" i="8"/>
  <c r="Q41" i="8" s="1"/>
  <c r="H50" i="8"/>
  <c r="R41" i="8" s="1"/>
  <c r="U47" i="8"/>
  <c r="U45" i="8"/>
  <c r="P25" i="8"/>
  <c r="U49" i="8"/>
  <c r="S31" i="8"/>
  <c r="S33" i="8"/>
  <c r="S32" i="8"/>
  <c r="Q22" i="8"/>
  <c r="O8" i="8"/>
  <c r="O5" i="8"/>
  <c r="O6" i="8"/>
  <c r="O7" i="8"/>
  <c r="S45" i="8"/>
  <c r="S47" i="8"/>
  <c r="S44" i="8"/>
  <c r="S46" i="8"/>
  <c r="S43" i="8"/>
  <c r="S41" i="8"/>
  <c r="S42" i="8"/>
  <c r="O22" i="8"/>
  <c r="O23" i="8"/>
  <c r="O21" i="8"/>
  <c r="F37" i="8"/>
  <c r="M22" i="8"/>
  <c r="M23" i="8"/>
  <c r="M21" i="8"/>
  <c r="M25" i="8"/>
  <c r="D9" i="8"/>
  <c r="D17" i="8"/>
  <c r="N15" i="8" s="1"/>
  <c r="E50" i="8"/>
  <c r="O48" i="8" s="1"/>
  <c r="N22" i="8"/>
  <c r="N21" i="8"/>
  <c r="R32" i="8"/>
  <c r="R31" i="8"/>
  <c r="R34" i="8"/>
  <c r="R30" i="8"/>
  <c r="R35" i="8"/>
  <c r="R33" i="8"/>
  <c r="N24" i="8"/>
  <c r="S49" i="8"/>
  <c r="M24" i="8"/>
  <c r="M15" i="8"/>
  <c r="O24" i="8"/>
  <c r="T49" i="8"/>
  <c r="T47" i="8"/>
  <c r="T45" i="8"/>
  <c r="T44" i="8"/>
  <c r="T46" i="8"/>
  <c r="T43" i="8"/>
  <c r="T48" i="8"/>
  <c r="T42" i="8"/>
  <c r="T41" i="8"/>
  <c r="M14" i="8"/>
  <c r="M13" i="8"/>
  <c r="M16" i="8"/>
  <c r="C9" i="8"/>
  <c r="M5" i="8" s="1"/>
  <c r="P14" i="8"/>
  <c r="S30" i="8"/>
  <c r="S34" i="8"/>
  <c r="G37" i="8"/>
  <c r="Q32" i="8" s="1"/>
  <c r="U41" i="8"/>
  <c r="U42" i="8"/>
  <c r="C50" i="8"/>
  <c r="M48" i="8" s="1"/>
  <c r="O14" i="8"/>
  <c r="O25" i="8"/>
  <c r="S35" i="8"/>
  <c r="D50" i="8"/>
  <c r="N44" i="8" s="1"/>
  <c r="U48" i="8"/>
  <c r="F9" i="8"/>
  <c r="O16" i="8"/>
  <c r="N23" i="8"/>
  <c r="P24" i="8"/>
  <c r="Q25" i="8"/>
  <c r="U43" i="8"/>
  <c r="U46" i="8"/>
  <c r="P16" i="8"/>
  <c r="P21" i="8"/>
  <c r="Q24" i="8"/>
  <c r="O13" i="8"/>
  <c r="Q23" i="8"/>
  <c r="P23" i="8"/>
  <c r="P13" i="8"/>
  <c r="O30" i="21" l="1"/>
  <c r="O34" i="21"/>
  <c r="N7" i="21"/>
  <c r="M13" i="21"/>
  <c r="M16" i="21"/>
  <c r="M14" i="21"/>
  <c r="M30" i="21"/>
  <c r="M31" i="21"/>
  <c r="M36" i="21"/>
  <c r="R46" i="21"/>
  <c r="R44" i="21"/>
  <c r="R49" i="21"/>
  <c r="R42" i="21"/>
  <c r="R43" i="21"/>
  <c r="R48" i="21"/>
  <c r="R45" i="21"/>
  <c r="R41" i="21"/>
  <c r="W41" i="21" s="1"/>
  <c r="AH16" i="21"/>
  <c r="Q36" i="21"/>
  <c r="C26" i="21"/>
  <c r="M22" i="21" s="1"/>
  <c r="N5" i="21"/>
  <c r="P36" i="21"/>
  <c r="P32" i="21"/>
  <c r="P33" i="21"/>
  <c r="P34" i="21"/>
  <c r="O25" i="21"/>
  <c r="M15" i="21"/>
  <c r="AF16" i="21"/>
  <c r="M34" i="21"/>
  <c r="N46" i="21"/>
  <c r="W46" i="21" s="1"/>
  <c r="C9" i="21"/>
  <c r="M5" i="21" s="1"/>
  <c r="W5" i="21" s="1"/>
  <c r="R36" i="21"/>
  <c r="R32" i="21"/>
  <c r="R33" i="21"/>
  <c r="R34" i="21"/>
  <c r="R35" i="21"/>
  <c r="O21" i="21"/>
  <c r="O23" i="21"/>
  <c r="O22" i="21"/>
  <c r="O35" i="21"/>
  <c r="O33" i="21"/>
  <c r="O32" i="21"/>
  <c r="M32" i="21"/>
  <c r="AH17" i="21"/>
  <c r="O31" i="21"/>
  <c r="AF15" i="21"/>
  <c r="N42" i="21"/>
  <c r="N41" i="21"/>
  <c r="N43" i="21"/>
  <c r="N47" i="21"/>
  <c r="N48" i="21"/>
  <c r="N45" i="21"/>
  <c r="P30" i="21"/>
  <c r="T47" i="21"/>
  <c r="T43" i="21"/>
  <c r="T48" i="21"/>
  <c r="T45" i="21"/>
  <c r="T49" i="21"/>
  <c r="T46" i="21"/>
  <c r="T42" i="21"/>
  <c r="T41" i="21"/>
  <c r="T44" i="21"/>
  <c r="N25" i="21"/>
  <c r="N22" i="21"/>
  <c r="N23" i="21"/>
  <c r="N8" i="21"/>
  <c r="AF17" i="21"/>
  <c r="R30" i="21"/>
  <c r="P35" i="21"/>
  <c r="P13" i="21"/>
  <c r="P16" i="21"/>
  <c r="P15" i="21"/>
  <c r="P14" i="21"/>
  <c r="Q25" i="21"/>
  <c r="Q21" i="21"/>
  <c r="Q22" i="21"/>
  <c r="R47" i="21"/>
  <c r="Q32" i="21"/>
  <c r="Q34" i="21"/>
  <c r="Q33" i="21"/>
  <c r="Q35" i="21"/>
  <c r="O24" i="21"/>
  <c r="Q49" i="21"/>
  <c r="Q44" i="21"/>
  <c r="Q43" i="21"/>
  <c r="W43" i="21" s="1"/>
  <c r="Q48" i="21"/>
  <c r="Q45" i="21"/>
  <c r="Q42" i="21"/>
  <c r="Q41" i="21"/>
  <c r="D37" i="21"/>
  <c r="N34" i="21" s="1"/>
  <c r="Q46" i="21"/>
  <c r="Q24" i="21"/>
  <c r="N14" i="21"/>
  <c r="N13" i="21"/>
  <c r="AH15" i="21"/>
  <c r="M33" i="21"/>
  <c r="Q23" i="21"/>
  <c r="F26" i="21"/>
  <c r="P25" i="21" s="1"/>
  <c r="N44" i="21"/>
  <c r="N16" i="21"/>
  <c r="N15" i="21"/>
  <c r="N24" i="21"/>
  <c r="M35" i="21"/>
  <c r="AO36" i="12"/>
  <c r="AN36" i="12"/>
  <c r="AM36" i="12"/>
  <c r="AO36" i="14"/>
  <c r="AN36" i="14"/>
  <c r="AM36" i="14"/>
  <c r="AO8" i="14"/>
  <c r="AN8" i="14"/>
  <c r="AM8" i="14"/>
  <c r="N8" i="8"/>
  <c r="Q43" i="8"/>
  <c r="Q47" i="8"/>
  <c r="Q42" i="8"/>
  <c r="Q44" i="8"/>
  <c r="Q48" i="8"/>
  <c r="Q46" i="8"/>
  <c r="Q49" i="8"/>
  <c r="Q45" i="8"/>
  <c r="R44" i="8"/>
  <c r="R43" i="8"/>
  <c r="R49" i="8"/>
  <c r="R45" i="8"/>
  <c r="R46" i="8"/>
  <c r="R47" i="8"/>
  <c r="R42" i="8"/>
  <c r="R48" i="8"/>
  <c r="W25" i="8"/>
  <c r="N48" i="8"/>
  <c r="Q36" i="8"/>
  <c r="Q31" i="8"/>
  <c r="W21" i="8"/>
  <c r="M6" i="8"/>
  <c r="M49" i="8"/>
  <c r="M47" i="8"/>
  <c r="N45" i="8"/>
  <c r="W15" i="8"/>
  <c r="M8" i="8"/>
  <c r="M7" i="8"/>
  <c r="O47" i="8"/>
  <c r="M41" i="8"/>
  <c r="M44" i="8"/>
  <c r="O45" i="8"/>
  <c r="P8" i="8"/>
  <c r="P5" i="8"/>
  <c r="P7" i="8"/>
  <c r="M46" i="8"/>
  <c r="W23" i="8"/>
  <c r="O43" i="8"/>
  <c r="O42" i="8"/>
  <c r="O41" i="8"/>
  <c r="O46" i="8"/>
  <c r="P6" i="8"/>
  <c r="C37" i="8"/>
  <c r="M31" i="8" s="1"/>
  <c r="M43" i="8"/>
  <c r="W22" i="8"/>
  <c r="D37" i="8"/>
  <c r="N34" i="8" s="1"/>
  <c r="N46" i="8"/>
  <c r="N43" i="8"/>
  <c r="N42" i="8"/>
  <c r="N41" i="8"/>
  <c r="N49" i="8"/>
  <c r="N47" i="8"/>
  <c r="W24" i="8"/>
  <c r="Y21" i="8" s="1" a="1"/>
  <c r="N14" i="8"/>
  <c r="W14" i="8" s="1"/>
  <c r="N13" i="8"/>
  <c r="W13" i="8" s="1"/>
  <c r="N16" i="8"/>
  <c r="W16" i="8" s="1"/>
  <c r="F50" i="8"/>
  <c r="P45" i="8" s="1"/>
  <c r="Q33" i="8"/>
  <c r="Q30" i="8"/>
  <c r="Q34" i="8"/>
  <c r="Q35" i="8"/>
  <c r="M42" i="8"/>
  <c r="O49" i="8"/>
  <c r="O44" i="8"/>
  <c r="N7" i="8"/>
  <c r="N5" i="8"/>
  <c r="W5" i="8" s="1"/>
  <c r="N6" i="8"/>
  <c r="W6" i="8" s="1"/>
  <c r="M45" i="8"/>
  <c r="E37" i="8"/>
  <c r="O34" i="8" s="1"/>
  <c r="P30" i="8"/>
  <c r="P33" i="8"/>
  <c r="P32" i="8"/>
  <c r="P31" i="8"/>
  <c r="P35" i="8"/>
  <c r="P36" i="8"/>
  <c r="P34" i="8"/>
  <c r="W42" i="21" l="1"/>
  <c r="W49" i="21"/>
  <c r="W48" i="21"/>
  <c r="W47" i="21"/>
  <c r="W44" i="21"/>
  <c r="W45" i="21"/>
  <c r="Y41" i="21" s="1" a="1"/>
  <c r="M21" i="21"/>
  <c r="M23" i="21"/>
  <c r="M24" i="21"/>
  <c r="M25" i="21"/>
  <c r="W25" i="21" s="1"/>
  <c r="N31" i="21"/>
  <c r="W31" i="21" s="1"/>
  <c r="N30" i="21"/>
  <c r="N32" i="21"/>
  <c r="N36" i="21"/>
  <c r="W15" i="21"/>
  <c r="M8" i="21"/>
  <c r="W8" i="21" s="1"/>
  <c r="W34" i="21"/>
  <c r="W36" i="21"/>
  <c r="M6" i="21"/>
  <c r="W6" i="21" s="1"/>
  <c r="W30" i="21"/>
  <c r="W32" i="21"/>
  <c r="M7" i="21"/>
  <c r="W7" i="21" s="1"/>
  <c r="W14" i="21"/>
  <c r="P24" i="21"/>
  <c r="P23" i="21"/>
  <c r="P22" i="21"/>
  <c r="W22" i="21" s="1"/>
  <c r="P21" i="21"/>
  <c r="N35" i="21"/>
  <c r="W35" i="21" s="1"/>
  <c r="W16" i="21"/>
  <c r="N33" i="21"/>
  <c r="W33" i="21" s="1"/>
  <c r="W13" i="21"/>
  <c r="W8" i="8"/>
  <c r="M32" i="8"/>
  <c r="Y13" i="8" a="1"/>
  <c r="Y13" i="8" s="1"/>
  <c r="Z13" i="8" s="1"/>
  <c r="W7" i="8"/>
  <c r="Y21" i="8"/>
  <c r="Z21" i="8" s="1"/>
  <c r="Y23" i="8"/>
  <c r="Z23" i="8" s="1"/>
  <c r="Y22" i="8"/>
  <c r="Z22" i="8" s="1"/>
  <c r="Y25" i="8"/>
  <c r="Z25" i="8" s="1"/>
  <c r="Y24" i="8"/>
  <c r="Z24" i="8" s="1"/>
  <c r="Y5" i="8" a="1"/>
  <c r="M30" i="8"/>
  <c r="M36" i="8"/>
  <c r="M33" i="8"/>
  <c r="M35" i="8"/>
  <c r="M34" i="8"/>
  <c r="W34" i="8" s="1"/>
  <c r="O32" i="8"/>
  <c r="O35" i="8"/>
  <c r="O31" i="8"/>
  <c r="O33" i="8"/>
  <c r="O30" i="8"/>
  <c r="O36" i="8"/>
  <c r="P46" i="8"/>
  <c r="W46" i="8" s="1"/>
  <c r="W45" i="8"/>
  <c r="N31" i="8"/>
  <c r="N36" i="8"/>
  <c r="N33" i="8"/>
  <c r="N32" i="8"/>
  <c r="N35" i="8"/>
  <c r="N30" i="8"/>
  <c r="P42" i="8"/>
  <c r="W42" i="8" s="1"/>
  <c r="P41" i="8"/>
  <c r="W41" i="8" s="1"/>
  <c r="P44" i="8"/>
  <c r="W44" i="8" s="1"/>
  <c r="P43" i="8"/>
  <c r="W43" i="8" s="1"/>
  <c r="P48" i="8"/>
  <c r="W48" i="8" s="1"/>
  <c r="P47" i="8"/>
  <c r="W47" i="8" s="1"/>
  <c r="P49" i="8"/>
  <c r="W49" i="8" s="1"/>
  <c r="P8" i="3"/>
  <c r="P8" i="4"/>
  <c r="P8" i="5"/>
  <c r="P8" i="6"/>
  <c r="P8" i="14"/>
  <c r="P8" i="15"/>
  <c r="P8" i="17"/>
  <c r="P8" i="18"/>
  <c r="K43" i="15"/>
  <c r="K43" i="13"/>
  <c r="R49" i="4"/>
  <c r="Q49" i="4"/>
  <c r="T48" i="4"/>
  <c r="Q46" i="4"/>
  <c r="U43" i="4"/>
  <c r="Q43" i="4"/>
  <c r="R42" i="4"/>
  <c r="T41" i="4"/>
  <c r="P49" i="6"/>
  <c r="M49" i="6"/>
  <c r="Q48" i="6"/>
  <c r="R47" i="6"/>
  <c r="P47" i="6"/>
  <c r="Q45" i="6"/>
  <c r="R44" i="6"/>
  <c r="Q42" i="6"/>
  <c r="P42" i="6"/>
  <c r="R46" i="7"/>
  <c r="M46" i="7"/>
  <c r="T48" i="10"/>
  <c r="P49" i="11"/>
  <c r="R48" i="12"/>
  <c r="P47" i="12"/>
  <c r="T46" i="12"/>
  <c r="T45" i="12"/>
  <c r="T44" i="12"/>
  <c r="R44" i="12"/>
  <c r="Q44" i="12"/>
  <c r="P44" i="12"/>
  <c r="M43" i="12"/>
  <c r="N42" i="12"/>
  <c r="U47" i="13"/>
  <c r="U48" i="14"/>
  <c r="Q47" i="14"/>
  <c r="P47" i="14"/>
  <c r="N47" i="14"/>
  <c r="U46" i="14"/>
  <c r="S46" i="14"/>
  <c r="S45" i="14"/>
  <c r="R45" i="14"/>
  <c r="Q45" i="14"/>
  <c r="P45" i="14"/>
  <c r="P43" i="14"/>
  <c r="U42" i="14"/>
  <c r="T42" i="14"/>
  <c r="R42" i="14"/>
  <c r="P41" i="14"/>
  <c r="N41" i="14"/>
  <c r="Q49" i="15"/>
  <c r="R48" i="15"/>
  <c r="N48" i="15"/>
  <c r="S47" i="15"/>
  <c r="N46" i="15"/>
  <c r="R45" i="15"/>
  <c r="N44" i="15"/>
  <c r="M44" i="15"/>
  <c r="S43" i="15"/>
  <c r="M43" i="15"/>
  <c r="R42" i="15"/>
  <c r="N42" i="15"/>
  <c r="M42" i="15"/>
  <c r="S48" i="16"/>
  <c r="Q49" i="17"/>
  <c r="P49" i="17"/>
  <c r="N49" i="17"/>
  <c r="T48" i="17"/>
  <c r="O48" i="17"/>
  <c r="R47" i="17"/>
  <c r="P47" i="17"/>
  <c r="N47" i="17"/>
  <c r="O46" i="17"/>
  <c r="P45" i="17"/>
  <c r="N45" i="17"/>
  <c r="T44" i="17"/>
  <c r="T43" i="17"/>
  <c r="T42" i="17"/>
  <c r="Q42" i="17"/>
  <c r="R41" i="17"/>
  <c r="M47" i="19"/>
  <c r="M44" i="19"/>
  <c r="T49" i="3"/>
  <c r="S49" i="3"/>
  <c r="R49" i="3"/>
  <c r="Q49" i="3"/>
  <c r="P49" i="3"/>
  <c r="N49" i="3"/>
  <c r="M49" i="3"/>
  <c r="T48" i="3"/>
  <c r="S48" i="3"/>
  <c r="R48" i="3"/>
  <c r="Q48" i="3"/>
  <c r="P48" i="3"/>
  <c r="N48" i="3"/>
  <c r="M48" i="3"/>
  <c r="U47" i="3"/>
  <c r="T47" i="3"/>
  <c r="S47" i="3"/>
  <c r="R47" i="3"/>
  <c r="Q47" i="3"/>
  <c r="P47" i="3"/>
  <c r="N47" i="3"/>
  <c r="M47" i="3"/>
  <c r="T46" i="3"/>
  <c r="S46" i="3"/>
  <c r="R46" i="3"/>
  <c r="Q46" i="3"/>
  <c r="P46" i="3"/>
  <c r="N46" i="3"/>
  <c r="M46" i="3"/>
  <c r="T45" i="3"/>
  <c r="S45" i="3"/>
  <c r="R45" i="3"/>
  <c r="Q45" i="3"/>
  <c r="P45" i="3"/>
  <c r="N45" i="3"/>
  <c r="M45" i="3"/>
  <c r="T44" i="3"/>
  <c r="S44" i="3"/>
  <c r="R44" i="3"/>
  <c r="Q44" i="3"/>
  <c r="P44" i="3"/>
  <c r="N44" i="3"/>
  <c r="M44" i="3"/>
  <c r="T43" i="3"/>
  <c r="S43" i="3"/>
  <c r="R43" i="3"/>
  <c r="Q43" i="3"/>
  <c r="P43" i="3"/>
  <c r="N43" i="3"/>
  <c r="M43" i="3"/>
  <c r="T42" i="3"/>
  <c r="S42" i="3"/>
  <c r="R42" i="3"/>
  <c r="Q42" i="3"/>
  <c r="P42" i="3"/>
  <c r="N42" i="3"/>
  <c r="M42" i="3"/>
  <c r="T41" i="3"/>
  <c r="S41" i="3"/>
  <c r="R41" i="3"/>
  <c r="Q41" i="3"/>
  <c r="P41" i="3"/>
  <c r="N41" i="3"/>
  <c r="M41" i="7"/>
  <c r="M41" i="12"/>
  <c r="M41" i="15"/>
  <c r="M41" i="3"/>
  <c r="S36" i="6"/>
  <c r="S35" i="6"/>
  <c r="O35" i="6"/>
  <c r="S34" i="6"/>
  <c r="S33" i="6"/>
  <c r="S32" i="6"/>
  <c r="S31" i="6"/>
  <c r="S30" i="6"/>
  <c r="S36" i="7"/>
  <c r="S35" i="7"/>
  <c r="S34" i="7"/>
  <c r="S33" i="7"/>
  <c r="M33" i="7"/>
  <c r="S32" i="7"/>
  <c r="S31" i="7"/>
  <c r="S30" i="7"/>
  <c r="S36" i="12"/>
  <c r="S35" i="12"/>
  <c r="S34" i="12"/>
  <c r="S33" i="12"/>
  <c r="S32" i="12"/>
  <c r="S31" i="12"/>
  <c r="S30" i="12"/>
  <c r="S36" i="14"/>
  <c r="S35" i="14"/>
  <c r="S34" i="14"/>
  <c r="S33" i="14"/>
  <c r="S32" i="14"/>
  <c r="S31" i="14"/>
  <c r="S30" i="14"/>
  <c r="S36" i="15"/>
  <c r="S35" i="15"/>
  <c r="O35" i="15"/>
  <c r="S34" i="15"/>
  <c r="S33" i="15"/>
  <c r="S32" i="15"/>
  <c r="S31" i="15"/>
  <c r="S30" i="15"/>
  <c r="S36" i="16"/>
  <c r="S35" i="16"/>
  <c r="S34" i="16"/>
  <c r="O34" i="16"/>
  <c r="S33" i="16"/>
  <c r="S32" i="16"/>
  <c r="S31" i="16"/>
  <c r="S30" i="16"/>
  <c r="S36" i="17"/>
  <c r="S35" i="17"/>
  <c r="S34" i="17"/>
  <c r="S33" i="17"/>
  <c r="S32" i="17"/>
  <c r="S31" i="17"/>
  <c r="S30" i="17"/>
  <c r="S35" i="18"/>
  <c r="Q25" i="6"/>
  <c r="Q24" i="6"/>
  <c r="Q23" i="6"/>
  <c r="Q22" i="6"/>
  <c r="Q21" i="6"/>
  <c r="Q25" i="7"/>
  <c r="Q24" i="7"/>
  <c r="Q23" i="7"/>
  <c r="Q22" i="7"/>
  <c r="Q21" i="7"/>
  <c r="Q25" i="11"/>
  <c r="Q24" i="11"/>
  <c r="Q23" i="11"/>
  <c r="Q22" i="11"/>
  <c r="Q21" i="11"/>
  <c r="Q25" i="12"/>
  <c r="Q24" i="12"/>
  <c r="Q23" i="12"/>
  <c r="Q22" i="12"/>
  <c r="Q21" i="12"/>
  <c r="Q25" i="14"/>
  <c r="Q24" i="14"/>
  <c r="Q23" i="14"/>
  <c r="Q22" i="14"/>
  <c r="Q21" i="14"/>
  <c r="Q25" i="15"/>
  <c r="Q24" i="15"/>
  <c r="Q23" i="15"/>
  <c r="Q22" i="15"/>
  <c r="Q21" i="15"/>
  <c r="Q25" i="16"/>
  <c r="Q24" i="16"/>
  <c r="Q23" i="16"/>
  <c r="Q22" i="16"/>
  <c r="Q21" i="16"/>
  <c r="Q25" i="17"/>
  <c r="Q24" i="17"/>
  <c r="Q23" i="17"/>
  <c r="Q22" i="17"/>
  <c r="Q21" i="17"/>
  <c r="Q25" i="20"/>
  <c r="Q24" i="20"/>
  <c r="Q23" i="20"/>
  <c r="Q22" i="20"/>
  <c r="Q21" i="20"/>
  <c r="Q25" i="3"/>
  <c r="Q24" i="3"/>
  <c r="Q23" i="3"/>
  <c r="Q22" i="3"/>
  <c r="Q21" i="3"/>
  <c r="P16" i="4"/>
  <c r="P15" i="4"/>
  <c r="P14" i="4"/>
  <c r="P13" i="4"/>
  <c r="M15" i="5"/>
  <c r="P16" i="6"/>
  <c r="P15" i="6"/>
  <c r="P14" i="6"/>
  <c r="P13" i="6"/>
  <c r="P16" i="7"/>
  <c r="P15" i="7"/>
  <c r="P14" i="7"/>
  <c r="P13" i="7"/>
  <c r="P16" i="10"/>
  <c r="P15" i="10"/>
  <c r="P14" i="10"/>
  <c r="P13" i="10"/>
  <c r="P16" i="11"/>
  <c r="P15" i="11"/>
  <c r="P14" i="11"/>
  <c r="P13" i="11"/>
  <c r="O13" i="11"/>
  <c r="P16" i="12"/>
  <c r="P15" i="12"/>
  <c r="P14" i="12"/>
  <c r="P13" i="12"/>
  <c r="P16" i="13"/>
  <c r="P16" i="14"/>
  <c r="P15" i="14"/>
  <c r="P14" i="14"/>
  <c r="P13" i="14"/>
  <c r="P16" i="15"/>
  <c r="P15" i="15"/>
  <c r="P14" i="15"/>
  <c r="P13" i="15"/>
  <c r="P16" i="17"/>
  <c r="P15" i="17"/>
  <c r="P14" i="17"/>
  <c r="P13" i="17"/>
  <c r="P16" i="20"/>
  <c r="P15" i="20"/>
  <c r="O15" i="20"/>
  <c r="P14" i="20"/>
  <c r="P13" i="20"/>
  <c r="P7" i="4"/>
  <c r="P6" i="4"/>
  <c r="P5" i="4"/>
  <c r="P7" i="5"/>
  <c r="P6" i="5"/>
  <c r="P5" i="5"/>
  <c r="P7" i="6"/>
  <c r="P6" i="6"/>
  <c r="P5" i="6"/>
  <c r="P5" i="7"/>
  <c r="P6" i="12"/>
  <c r="P5" i="12"/>
  <c r="P7" i="14"/>
  <c r="P6" i="14"/>
  <c r="P5" i="14"/>
  <c r="P7" i="15"/>
  <c r="P6" i="15"/>
  <c r="P5" i="15"/>
  <c r="P7" i="16"/>
  <c r="P6" i="16"/>
  <c r="P7" i="17"/>
  <c r="P6" i="17"/>
  <c r="P5" i="17"/>
  <c r="P7" i="18"/>
  <c r="P6" i="18"/>
  <c r="P5" i="18"/>
  <c r="M8" i="3"/>
  <c r="P7" i="3"/>
  <c r="M7" i="3"/>
  <c r="P6" i="3"/>
  <c r="M6" i="3"/>
  <c r="P5" i="3"/>
  <c r="D50" i="4"/>
  <c r="N49" i="4" s="1"/>
  <c r="F50" i="4"/>
  <c r="P44" i="4" s="1"/>
  <c r="G50" i="4"/>
  <c r="Q48" i="4" s="1"/>
  <c r="H50" i="4"/>
  <c r="R48" i="4" s="1"/>
  <c r="I50" i="4"/>
  <c r="S48" i="4" s="1"/>
  <c r="J50" i="4"/>
  <c r="T46" i="4" s="1"/>
  <c r="K50" i="4"/>
  <c r="U49" i="4" s="1"/>
  <c r="D50" i="5"/>
  <c r="N41" i="5" s="1"/>
  <c r="F50" i="5"/>
  <c r="P46" i="5" s="1"/>
  <c r="G50" i="5"/>
  <c r="Q49" i="5" s="1"/>
  <c r="H50" i="5"/>
  <c r="R47" i="5" s="1"/>
  <c r="I50" i="5"/>
  <c r="S48" i="5" s="1"/>
  <c r="J50" i="5"/>
  <c r="T42" i="5" s="1"/>
  <c r="K50" i="5"/>
  <c r="U47" i="5" s="1"/>
  <c r="D50" i="6"/>
  <c r="N48" i="6" s="1"/>
  <c r="F50" i="6"/>
  <c r="P44" i="6" s="1"/>
  <c r="G50" i="6"/>
  <c r="Q47" i="6" s="1"/>
  <c r="H50" i="6"/>
  <c r="R43" i="6" s="1"/>
  <c r="I50" i="6"/>
  <c r="S48" i="6" s="1"/>
  <c r="J50" i="6"/>
  <c r="T46" i="6" s="1"/>
  <c r="K50" i="6"/>
  <c r="U47" i="6" s="1"/>
  <c r="D50" i="7"/>
  <c r="N49" i="7" s="1"/>
  <c r="F50" i="7"/>
  <c r="P46" i="7" s="1"/>
  <c r="G50" i="7"/>
  <c r="Q48" i="7" s="1"/>
  <c r="H50" i="7"/>
  <c r="R45" i="7" s="1"/>
  <c r="I50" i="7"/>
  <c r="S45" i="7" s="1"/>
  <c r="J50" i="7"/>
  <c r="T47" i="7" s="1"/>
  <c r="K50" i="7"/>
  <c r="U49" i="7" s="1"/>
  <c r="D50" i="9"/>
  <c r="N47" i="9" s="1"/>
  <c r="E50" i="9"/>
  <c r="O48" i="9" s="1"/>
  <c r="F50" i="9"/>
  <c r="P46" i="9" s="1"/>
  <c r="G50" i="9"/>
  <c r="Q41" i="9" s="1"/>
  <c r="H50" i="9"/>
  <c r="R44" i="9" s="1"/>
  <c r="I50" i="9"/>
  <c r="S49" i="9" s="1"/>
  <c r="J50" i="9"/>
  <c r="T49" i="9" s="1"/>
  <c r="K50" i="9"/>
  <c r="U43" i="9" s="1"/>
  <c r="D50" i="10"/>
  <c r="N47" i="10" s="1"/>
  <c r="E50" i="10"/>
  <c r="O49" i="10" s="1"/>
  <c r="F50" i="10"/>
  <c r="P42" i="10" s="1"/>
  <c r="G50" i="10"/>
  <c r="Q45" i="10" s="1"/>
  <c r="H50" i="10"/>
  <c r="R43" i="10" s="1"/>
  <c r="I50" i="10"/>
  <c r="S41" i="10" s="1"/>
  <c r="J50" i="10"/>
  <c r="T46" i="10" s="1"/>
  <c r="K50" i="10"/>
  <c r="U49" i="10" s="1"/>
  <c r="D50" i="11"/>
  <c r="N42" i="11" s="1"/>
  <c r="E50" i="11"/>
  <c r="O45" i="11" s="1"/>
  <c r="F50" i="11"/>
  <c r="P42" i="11" s="1"/>
  <c r="G50" i="11"/>
  <c r="Q48" i="11" s="1"/>
  <c r="H50" i="11"/>
  <c r="R45" i="11" s="1"/>
  <c r="I50" i="11"/>
  <c r="S41" i="11" s="1"/>
  <c r="J50" i="11"/>
  <c r="T42" i="11" s="1"/>
  <c r="K50" i="11"/>
  <c r="U47" i="11" s="1"/>
  <c r="D50" i="12"/>
  <c r="N49" i="12" s="1"/>
  <c r="F50" i="12"/>
  <c r="P46" i="12" s="1"/>
  <c r="G50" i="12"/>
  <c r="Q49" i="12" s="1"/>
  <c r="H50" i="12"/>
  <c r="R47" i="12" s="1"/>
  <c r="I50" i="12"/>
  <c r="S45" i="12" s="1"/>
  <c r="J50" i="12"/>
  <c r="T43" i="12" s="1"/>
  <c r="K50" i="12"/>
  <c r="U47" i="12" s="1"/>
  <c r="D50" i="13"/>
  <c r="N48" i="13" s="1"/>
  <c r="F50" i="13"/>
  <c r="P42" i="13" s="1"/>
  <c r="G50" i="13"/>
  <c r="Q43" i="13" s="1"/>
  <c r="H50" i="13"/>
  <c r="R47" i="13" s="1"/>
  <c r="I50" i="13"/>
  <c r="S43" i="13" s="1"/>
  <c r="J50" i="13"/>
  <c r="T42" i="13" s="1"/>
  <c r="K50" i="13"/>
  <c r="U49" i="13" s="1"/>
  <c r="D50" i="14"/>
  <c r="N46" i="14" s="1"/>
  <c r="F50" i="14"/>
  <c r="P49" i="14" s="1"/>
  <c r="G50" i="14"/>
  <c r="Q42" i="14" s="1"/>
  <c r="H50" i="14"/>
  <c r="R41" i="14" s="1"/>
  <c r="I50" i="14"/>
  <c r="S47" i="14" s="1"/>
  <c r="J50" i="14"/>
  <c r="T46" i="14" s="1"/>
  <c r="K50" i="14"/>
  <c r="U47" i="14" s="1"/>
  <c r="D50" i="15"/>
  <c r="N49" i="15" s="1"/>
  <c r="F50" i="15"/>
  <c r="P45" i="15" s="1"/>
  <c r="G50" i="15"/>
  <c r="Q46" i="15" s="1"/>
  <c r="H50" i="15"/>
  <c r="R44" i="15" s="1"/>
  <c r="I50" i="15"/>
  <c r="S46" i="15" s="1"/>
  <c r="J50" i="15"/>
  <c r="T42" i="15" s="1"/>
  <c r="K50" i="15"/>
  <c r="U47" i="15" s="1"/>
  <c r="D50" i="16"/>
  <c r="N44" i="16" s="1"/>
  <c r="E50" i="16"/>
  <c r="O46" i="16" s="1"/>
  <c r="F50" i="16"/>
  <c r="P48" i="16" s="1"/>
  <c r="G50" i="16"/>
  <c r="Q42" i="16" s="1"/>
  <c r="H50" i="16"/>
  <c r="R47" i="16" s="1"/>
  <c r="I50" i="16"/>
  <c r="S43" i="16" s="1"/>
  <c r="J50" i="16"/>
  <c r="T43" i="16" s="1"/>
  <c r="K50" i="16"/>
  <c r="U49" i="16" s="1"/>
  <c r="D50" i="17"/>
  <c r="N48" i="17" s="1"/>
  <c r="E50" i="17"/>
  <c r="O49" i="17" s="1"/>
  <c r="F50" i="17"/>
  <c r="P48" i="17" s="1"/>
  <c r="G50" i="17"/>
  <c r="Q44" i="17" s="1"/>
  <c r="H50" i="17"/>
  <c r="R49" i="17" s="1"/>
  <c r="I50" i="17"/>
  <c r="S45" i="17" s="1"/>
  <c r="J50" i="17"/>
  <c r="T47" i="17" s="1"/>
  <c r="K50" i="17"/>
  <c r="U47" i="17" s="1"/>
  <c r="D50" i="18"/>
  <c r="N42" i="18" s="1"/>
  <c r="E50" i="18"/>
  <c r="O47" i="18" s="1"/>
  <c r="F50" i="18"/>
  <c r="P43" i="18" s="1"/>
  <c r="G50" i="18"/>
  <c r="Q41" i="18" s="1"/>
  <c r="H50" i="18"/>
  <c r="R41" i="18" s="1"/>
  <c r="I50" i="18"/>
  <c r="S49" i="18" s="1"/>
  <c r="J50" i="18"/>
  <c r="T42" i="18" s="1"/>
  <c r="K50" i="18"/>
  <c r="U48" i="18" s="1"/>
  <c r="D50" i="19"/>
  <c r="N43" i="19" s="1"/>
  <c r="E50" i="19"/>
  <c r="O49" i="19" s="1"/>
  <c r="F50" i="19"/>
  <c r="P41" i="19" s="1"/>
  <c r="G50" i="19"/>
  <c r="Q43" i="19" s="1"/>
  <c r="H50" i="19"/>
  <c r="R47" i="19" s="1"/>
  <c r="I50" i="19"/>
  <c r="S45" i="19" s="1"/>
  <c r="J50" i="19"/>
  <c r="T41" i="19" s="1"/>
  <c r="K50" i="19"/>
  <c r="U49" i="19" s="1"/>
  <c r="D50" i="20"/>
  <c r="N45" i="20" s="1"/>
  <c r="E50" i="20"/>
  <c r="O49" i="20" s="1"/>
  <c r="F50" i="20"/>
  <c r="P48" i="20" s="1"/>
  <c r="G50" i="20"/>
  <c r="Q47" i="20" s="1"/>
  <c r="H50" i="20"/>
  <c r="R45" i="20" s="1"/>
  <c r="I50" i="20"/>
  <c r="S47" i="20" s="1"/>
  <c r="J50" i="20"/>
  <c r="T46" i="20" s="1"/>
  <c r="K50" i="20"/>
  <c r="U47" i="20" s="1"/>
  <c r="D50" i="3"/>
  <c r="F50" i="3"/>
  <c r="G50" i="3"/>
  <c r="H50" i="3"/>
  <c r="I50" i="3"/>
  <c r="J50" i="3"/>
  <c r="K50" i="3"/>
  <c r="U43" i="3" s="1"/>
  <c r="C50" i="4"/>
  <c r="M44" i="4" s="1"/>
  <c r="C50" i="5"/>
  <c r="M48" i="5" s="1"/>
  <c r="C50" i="6"/>
  <c r="M47" i="6" s="1"/>
  <c r="C50" i="7"/>
  <c r="M49" i="7" s="1"/>
  <c r="C50" i="9"/>
  <c r="M48" i="9" s="1"/>
  <c r="C50" i="10"/>
  <c r="M44" i="10" s="1"/>
  <c r="C50" i="11"/>
  <c r="M48" i="11" s="1"/>
  <c r="C50" i="12"/>
  <c r="M48" i="12" s="1"/>
  <c r="C50" i="13"/>
  <c r="M47" i="13" s="1"/>
  <c r="C50" i="14"/>
  <c r="M49" i="14" s="1"/>
  <c r="C50" i="15"/>
  <c r="M48" i="15" s="1"/>
  <c r="C50" i="16"/>
  <c r="M47" i="16" s="1"/>
  <c r="C50" i="17"/>
  <c r="M48" i="17" s="1"/>
  <c r="C50" i="18"/>
  <c r="M48" i="18" s="1"/>
  <c r="C50" i="19"/>
  <c r="M48" i="19" s="1"/>
  <c r="C50" i="20"/>
  <c r="M44" i="20" s="1"/>
  <c r="C50" i="3"/>
  <c r="D37" i="4"/>
  <c r="N36" i="4" s="1"/>
  <c r="E37" i="4"/>
  <c r="O31" i="4" s="1"/>
  <c r="F37" i="4"/>
  <c r="P33" i="4" s="1"/>
  <c r="G37" i="4"/>
  <c r="Q35" i="4" s="1"/>
  <c r="H37" i="4"/>
  <c r="R30" i="4" s="1"/>
  <c r="I37" i="4"/>
  <c r="S36" i="4" s="1"/>
  <c r="D37" i="5"/>
  <c r="N32" i="5" s="1"/>
  <c r="E37" i="5"/>
  <c r="O36" i="5" s="1"/>
  <c r="F37" i="5"/>
  <c r="P32" i="5" s="1"/>
  <c r="G37" i="5"/>
  <c r="Q35" i="5" s="1"/>
  <c r="H37" i="5"/>
  <c r="R33" i="5" s="1"/>
  <c r="I37" i="5"/>
  <c r="S36" i="5" s="1"/>
  <c r="D37" i="6"/>
  <c r="N35" i="6" s="1"/>
  <c r="E37" i="6"/>
  <c r="O30" i="6" s="1"/>
  <c r="F37" i="6"/>
  <c r="P34" i="6" s="1"/>
  <c r="G37" i="6"/>
  <c r="Q30" i="6" s="1"/>
  <c r="H37" i="6"/>
  <c r="R36" i="6" s="1"/>
  <c r="I37" i="6"/>
  <c r="D37" i="7"/>
  <c r="N36" i="7" s="1"/>
  <c r="E37" i="7"/>
  <c r="O30" i="7" s="1"/>
  <c r="F37" i="7"/>
  <c r="P31" i="7" s="1"/>
  <c r="G37" i="7"/>
  <c r="Q34" i="7" s="1"/>
  <c r="H37" i="7"/>
  <c r="R31" i="7" s="1"/>
  <c r="I37" i="7"/>
  <c r="D37" i="9"/>
  <c r="N34" i="9" s="1"/>
  <c r="E37" i="9"/>
  <c r="O33" i="9" s="1"/>
  <c r="F37" i="9"/>
  <c r="P30" i="9" s="1"/>
  <c r="G37" i="9"/>
  <c r="Q31" i="9" s="1"/>
  <c r="H37" i="9"/>
  <c r="R34" i="9" s="1"/>
  <c r="I37" i="9"/>
  <c r="S36" i="9" s="1"/>
  <c r="D37" i="10"/>
  <c r="N35" i="10" s="1"/>
  <c r="E37" i="10"/>
  <c r="O31" i="10" s="1"/>
  <c r="F37" i="10"/>
  <c r="P34" i="10" s="1"/>
  <c r="G37" i="10"/>
  <c r="Q31" i="10" s="1"/>
  <c r="H37" i="10"/>
  <c r="R36" i="10" s="1"/>
  <c r="I37" i="10"/>
  <c r="S36" i="10" s="1"/>
  <c r="D37" i="11"/>
  <c r="N33" i="11" s="1"/>
  <c r="E37" i="11"/>
  <c r="O31" i="11" s="1"/>
  <c r="F37" i="11"/>
  <c r="P36" i="11" s="1"/>
  <c r="G37" i="11"/>
  <c r="Q36" i="11" s="1"/>
  <c r="H37" i="11"/>
  <c r="R31" i="11" s="1"/>
  <c r="I37" i="11"/>
  <c r="S36" i="11" s="1"/>
  <c r="D37" i="12"/>
  <c r="N36" i="12" s="1"/>
  <c r="E37" i="12"/>
  <c r="O36" i="12" s="1"/>
  <c r="F37" i="12"/>
  <c r="P33" i="12" s="1"/>
  <c r="G37" i="12"/>
  <c r="Q36" i="12" s="1"/>
  <c r="H37" i="12"/>
  <c r="R33" i="12" s="1"/>
  <c r="I37" i="12"/>
  <c r="D37" i="13"/>
  <c r="N30" i="13" s="1"/>
  <c r="E37" i="13"/>
  <c r="O36" i="13" s="1"/>
  <c r="F37" i="13"/>
  <c r="P32" i="13" s="1"/>
  <c r="G37" i="13"/>
  <c r="Q30" i="13" s="1"/>
  <c r="H37" i="13"/>
  <c r="R36" i="13" s="1"/>
  <c r="I37" i="13"/>
  <c r="S36" i="13" s="1"/>
  <c r="D37" i="14"/>
  <c r="N36" i="14" s="1"/>
  <c r="E37" i="14"/>
  <c r="O32" i="14" s="1"/>
  <c r="F37" i="14"/>
  <c r="P31" i="14" s="1"/>
  <c r="G37" i="14"/>
  <c r="Q33" i="14" s="1"/>
  <c r="H37" i="14"/>
  <c r="R33" i="14" s="1"/>
  <c r="I37" i="14"/>
  <c r="D37" i="15"/>
  <c r="N34" i="15" s="1"/>
  <c r="E37" i="15"/>
  <c r="O30" i="15" s="1"/>
  <c r="F37" i="15"/>
  <c r="P33" i="15" s="1"/>
  <c r="G37" i="15"/>
  <c r="Q34" i="15" s="1"/>
  <c r="H37" i="15"/>
  <c r="R32" i="15" s="1"/>
  <c r="I37" i="15"/>
  <c r="D37" i="16"/>
  <c r="N35" i="16" s="1"/>
  <c r="E37" i="16"/>
  <c r="O30" i="16" s="1"/>
  <c r="F37" i="16"/>
  <c r="P30" i="16" s="1"/>
  <c r="G37" i="16"/>
  <c r="Q32" i="16" s="1"/>
  <c r="H37" i="16"/>
  <c r="R31" i="16" s="1"/>
  <c r="I37" i="16"/>
  <c r="D37" i="17"/>
  <c r="N31" i="17" s="1"/>
  <c r="E37" i="17"/>
  <c r="O35" i="17" s="1"/>
  <c r="F37" i="17"/>
  <c r="P34" i="17" s="1"/>
  <c r="G37" i="17"/>
  <c r="Q32" i="17" s="1"/>
  <c r="H37" i="17"/>
  <c r="R33" i="17" s="1"/>
  <c r="I37" i="17"/>
  <c r="D37" i="18"/>
  <c r="N36" i="18" s="1"/>
  <c r="E37" i="18"/>
  <c r="O31" i="18" s="1"/>
  <c r="F37" i="18"/>
  <c r="P33" i="18" s="1"/>
  <c r="G37" i="18"/>
  <c r="Q35" i="18" s="1"/>
  <c r="H37" i="18"/>
  <c r="R32" i="18" s="1"/>
  <c r="I37" i="18"/>
  <c r="S33" i="18" s="1"/>
  <c r="D37" i="19"/>
  <c r="N34" i="19" s="1"/>
  <c r="E37" i="19"/>
  <c r="O36" i="19" s="1"/>
  <c r="F37" i="19"/>
  <c r="P35" i="19" s="1"/>
  <c r="G37" i="19"/>
  <c r="Q33" i="19" s="1"/>
  <c r="H37" i="19"/>
  <c r="R35" i="19" s="1"/>
  <c r="I37" i="19"/>
  <c r="S36" i="19" s="1"/>
  <c r="D37" i="20"/>
  <c r="N35" i="20" s="1"/>
  <c r="E37" i="20"/>
  <c r="O32" i="20" s="1"/>
  <c r="F37" i="20"/>
  <c r="P34" i="20" s="1"/>
  <c r="G37" i="20"/>
  <c r="Q33" i="20" s="1"/>
  <c r="H37" i="20"/>
  <c r="R33" i="20" s="1"/>
  <c r="I37" i="20"/>
  <c r="S36" i="20" s="1"/>
  <c r="I37" i="3"/>
  <c r="S31" i="3" s="1"/>
  <c r="C37" i="4"/>
  <c r="M31" i="4" s="1"/>
  <c r="C37" i="5"/>
  <c r="M31" i="5" s="1"/>
  <c r="C37" i="6"/>
  <c r="M31" i="6" s="1"/>
  <c r="C37" i="7"/>
  <c r="M31" i="7" s="1"/>
  <c r="C37" i="9"/>
  <c r="M31" i="9" s="1"/>
  <c r="C37" i="10"/>
  <c r="M31" i="10" s="1"/>
  <c r="C37" i="11"/>
  <c r="M31" i="11" s="1"/>
  <c r="C37" i="12"/>
  <c r="M31" i="12" s="1"/>
  <c r="C37" i="13"/>
  <c r="M31" i="13" s="1"/>
  <c r="C37" i="14"/>
  <c r="M31" i="14" s="1"/>
  <c r="C37" i="15"/>
  <c r="M31" i="15" s="1"/>
  <c r="C37" i="16"/>
  <c r="M31" i="16" s="1"/>
  <c r="C37" i="17"/>
  <c r="M31" i="17" s="1"/>
  <c r="C37" i="18"/>
  <c r="M32" i="18" s="1"/>
  <c r="C37" i="19"/>
  <c r="M31" i="19" s="1"/>
  <c r="C37" i="20"/>
  <c r="M31" i="20" s="1"/>
  <c r="F17" i="4"/>
  <c r="E17" i="4"/>
  <c r="O14" i="4" s="1"/>
  <c r="D17" i="4"/>
  <c r="N15" i="4" s="1"/>
  <c r="C17" i="4"/>
  <c r="M16" i="4" s="1"/>
  <c r="F17" i="5"/>
  <c r="P15" i="5" s="1"/>
  <c r="E17" i="5"/>
  <c r="O13" i="5" s="1"/>
  <c r="D17" i="5"/>
  <c r="N15" i="5" s="1"/>
  <c r="C17" i="5"/>
  <c r="M14" i="5" s="1"/>
  <c r="F17" i="6"/>
  <c r="E17" i="6"/>
  <c r="O16" i="6" s="1"/>
  <c r="D17" i="6"/>
  <c r="N16" i="6" s="1"/>
  <c r="C17" i="6"/>
  <c r="M15" i="6" s="1"/>
  <c r="F17" i="7"/>
  <c r="E17" i="7"/>
  <c r="O15" i="7" s="1"/>
  <c r="D17" i="7"/>
  <c r="N16" i="7" s="1"/>
  <c r="C17" i="7"/>
  <c r="M16" i="7" s="1"/>
  <c r="F17" i="9"/>
  <c r="P16" i="9" s="1"/>
  <c r="E17" i="9"/>
  <c r="O13" i="9" s="1"/>
  <c r="D17" i="9"/>
  <c r="N16" i="9" s="1"/>
  <c r="C17" i="9"/>
  <c r="M13" i="9" s="1"/>
  <c r="F17" i="10"/>
  <c r="E17" i="10"/>
  <c r="O13" i="10" s="1"/>
  <c r="D17" i="10"/>
  <c r="N13" i="10" s="1"/>
  <c r="C17" i="10"/>
  <c r="M14" i="10" s="1"/>
  <c r="F17" i="11"/>
  <c r="E17" i="11"/>
  <c r="O15" i="11" s="1"/>
  <c r="D17" i="11"/>
  <c r="N13" i="11" s="1"/>
  <c r="C17" i="11"/>
  <c r="M15" i="11" s="1"/>
  <c r="F17" i="12"/>
  <c r="E17" i="12"/>
  <c r="O15" i="12" s="1"/>
  <c r="D17" i="12"/>
  <c r="N13" i="12" s="1"/>
  <c r="C17" i="12"/>
  <c r="M16" i="12" s="1"/>
  <c r="F17" i="13"/>
  <c r="P15" i="13" s="1"/>
  <c r="E17" i="13"/>
  <c r="O14" i="13" s="1"/>
  <c r="D17" i="13"/>
  <c r="N16" i="13" s="1"/>
  <c r="C17" i="13"/>
  <c r="M16" i="13" s="1"/>
  <c r="F17" i="14"/>
  <c r="E17" i="14"/>
  <c r="O13" i="14" s="1"/>
  <c r="D17" i="14"/>
  <c r="N14" i="14" s="1"/>
  <c r="C17" i="14"/>
  <c r="M14" i="14" s="1"/>
  <c r="F17" i="15"/>
  <c r="E17" i="15"/>
  <c r="O15" i="15" s="1"/>
  <c r="D17" i="15"/>
  <c r="N13" i="15" s="1"/>
  <c r="C17" i="15"/>
  <c r="M14" i="15" s="1"/>
  <c r="F17" i="16"/>
  <c r="P16" i="16" s="1"/>
  <c r="E17" i="16"/>
  <c r="O16" i="16" s="1"/>
  <c r="D17" i="16"/>
  <c r="N13" i="16" s="1"/>
  <c r="C17" i="16"/>
  <c r="M16" i="16" s="1"/>
  <c r="F17" i="17"/>
  <c r="E17" i="17"/>
  <c r="O14" i="17" s="1"/>
  <c r="D17" i="17"/>
  <c r="N13" i="17" s="1"/>
  <c r="C17" i="17"/>
  <c r="M16" i="17" s="1"/>
  <c r="F17" i="18"/>
  <c r="P16" i="18" s="1"/>
  <c r="E17" i="18"/>
  <c r="O16" i="18" s="1"/>
  <c r="D17" i="18"/>
  <c r="N13" i="18" s="1"/>
  <c r="C17" i="18"/>
  <c r="M14" i="18" s="1"/>
  <c r="F17" i="19"/>
  <c r="P16" i="19" s="1"/>
  <c r="E17" i="19"/>
  <c r="O16" i="19" s="1"/>
  <c r="D17" i="19"/>
  <c r="N15" i="19" s="1"/>
  <c r="C17" i="19"/>
  <c r="M15" i="19" s="1"/>
  <c r="F17" i="20"/>
  <c r="E17" i="20"/>
  <c r="O16" i="20" s="1"/>
  <c r="D17" i="20"/>
  <c r="N15" i="20" s="1"/>
  <c r="C17" i="20"/>
  <c r="M16" i="20" s="1"/>
  <c r="F17" i="3"/>
  <c r="P14" i="3" s="1"/>
  <c r="E17" i="3"/>
  <c r="O16" i="3" s="1"/>
  <c r="D9" i="4"/>
  <c r="E9" i="4"/>
  <c r="F9" i="4"/>
  <c r="D9" i="5"/>
  <c r="E9" i="5"/>
  <c r="F9" i="5"/>
  <c r="D9" i="6"/>
  <c r="E9" i="6"/>
  <c r="F9" i="6"/>
  <c r="D9" i="7"/>
  <c r="E9" i="7"/>
  <c r="F9" i="7"/>
  <c r="P8" i="7" s="1"/>
  <c r="D9" i="9"/>
  <c r="E9" i="9"/>
  <c r="F9" i="9"/>
  <c r="P7" i="9" s="1"/>
  <c r="D9" i="10"/>
  <c r="E9" i="10"/>
  <c r="F9" i="10"/>
  <c r="P8" i="10" s="1"/>
  <c r="D9" i="11"/>
  <c r="E9" i="11"/>
  <c r="F9" i="11"/>
  <c r="P7" i="11" s="1"/>
  <c r="D9" i="12"/>
  <c r="E9" i="12"/>
  <c r="F9" i="12"/>
  <c r="P8" i="12" s="1"/>
  <c r="D9" i="13"/>
  <c r="N8" i="13" s="1"/>
  <c r="E9" i="13"/>
  <c r="O6" i="13" s="1"/>
  <c r="F9" i="13"/>
  <c r="P5" i="13" s="1"/>
  <c r="D9" i="14"/>
  <c r="E9" i="14"/>
  <c r="F9" i="14"/>
  <c r="D9" i="15"/>
  <c r="E9" i="15"/>
  <c r="F9" i="15"/>
  <c r="D9" i="16"/>
  <c r="E9" i="16"/>
  <c r="F9" i="16"/>
  <c r="P8" i="16" s="1"/>
  <c r="D9" i="17"/>
  <c r="E9" i="17"/>
  <c r="F9" i="17"/>
  <c r="D9" i="18"/>
  <c r="E9" i="18"/>
  <c r="F9" i="18"/>
  <c r="D9" i="19"/>
  <c r="E9" i="19"/>
  <c r="F9" i="19"/>
  <c r="P6" i="19" s="1"/>
  <c r="D9" i="20"/>
  <c r="E9" i="20"/>
  <c r="F9" i="20"/>
  <c r="P8" i="20" s="1"/>
  <c r="E9" i="3"/>
  <c r="O5" i="3" s="1"/>
  <c r="F9" i="3"/>
  <c r="C9" i="4"/>
  <c r="M6" i="4" s="1"/>
  <c r="C9" i="5"/>
  <c r="M5" i="5" s="1"/>
  <c r="C9" i="6"/>
  <c r="M7" i="6" s="1"/>
  <c r="C9" i="7"/>
  <c r="M5" i="7" s="1"/>
  <c r="C9" i="9"/>
  <c r="M8" i="9" s="1"/>
  <c r="C9" i="10"/>
  <c r="M8" i="10" s="1"/>
  <c r="C9" i="11"/>
  <c r="M6" i="11" s="1"/>
  <c r="C9" i="12"/>
  <c r="M6" i="12" s="1"/>
  <c r="C9" i="13"/>
  <c r="M7" i="13" s="1"/>
  <c r="C9" i="14"/>
  <c r="M7" i="14" s="1"/>
  <c r="C9" i="15"/>
  <c r="M8" i="15" s="1"/>
  <c r="C9" i="16"/>
  <c r="M8" i="16" s="1"/>
  <c r="C9" i="17"/>
  <c r="M6" i="17" s="1"/>
  <c r="C9" i="18"/>
  <c r="M5" i="18" s="1"/>
  <c r="C9" i="19"/>
  <c r="M5" i="19" s="1"/>
  <c r="C9" i="20"/>
  <c r="M7" i="20" s="1"/>
  <c r="C9" i="3"/>
  <c r="M5" i="3" s="1"/>
  <c r="Y5" i="21" l="1" a="1"/>
  <c r="Y5" i="21" s="1"/>
  <c r="Z5" i="21" s="1"/>
  <c r="Y45" i="21"/>
  <c r="Z45" i="21" s="1"/>
  <c r="Y44" i="21"/>
  <c r="Z44" i="21" s="1"/>
  <c r="Y43" i="21"/>
  <c r="Z43" i="21" s="1"/>
  <c r="Y42" i="21"/>
  <c r="Z42" i="21" s="1"/>
  <c r="Y41" i="21"/>
  <c r="Z41" i="21" s="1"/>
  <c r="Y47" i="21"/>
  <c r="Z47" i="21" s="1"/>
  <c r="Y49" i="21"/>
  <c r="Z49" i="21" s="1"/>
  <c r="Y48" i="21"/>
  <c r="Z48" i="21" s="1"/>
  <c r="Y46" i="21"/>
  <c r="Z46" i="21" s="1"/>
  <c r="W24" i="21"/>
  <c r="W23" i="21"/>
  <c r="Y30" i="21" a="1"/>
  <c r="W21" i="21"/>
  <c r="Y13" i="21" a="1"/>
  <c r="R42" i="19"/>
  <c r="R45" i="19"/>
  <c r="T42" i="19"/>
  <c r="T46" i="19"/>
  <c r="T47" i="19"/>
  <c r="P46" i="19"/>
  <c r="P42" i="19"/>
  <c r="O48" i="19"/>
  <c r="P48" i="19"/>
  <c r="O46" i="19"/>
  <c r="O44" i="19"/>
  <c r="P44" i="19"/>
  <c r="S42" i="19"/>
  <c r="N31" i="14"/>
  <c r="N8" i="10"/>
  <c r="N7" i="17"/>
  <c r="N5" i="9"/>
  <c r="N5" i="4"/>
  <c r="O8" i="20"/>
  <c r="O6" i="16"/>
  <c r="O8" i="12"/>
  <c r="O7" i="7"/>
  <c r="O7" i="3"/>
  <c r="N8" i="20"/>
  <c r="N8" i="16"/>
  <c r="W8" i="16" s="1"/>
  <c r="N8" i="12"/>
  <c r="N8" i="7"/>
  <c r="O8" i="4"/>
  <c r="N5" i="5"/>
  <c r="O6" i="9"/>
  <c r="O7" i="19"/>
  <c r="O7" i="15"/>
  <c r="O8" i="11"/>
  <c r="O8" i="6"/>
  <c r="O5" i="17"/>
  <c r="N8" i="19"/>
  <c r="N8" i="15"/>
  <c r="N5" i="11"/>
  <c r="W5" i="11" s="1"/>
  <c r="N8" i="6"/>
  <c r="N5" i="18"/>
  <c r="O8" i="3"/>
  <c r="N8" i="14"/>
  <c r="O5" i="18"/>
  <c r="O8" i="14"/>
  <c r="O5" i="10"/>
  <c r="O5" i="5"/>
  <c r="Q41" i="20"/>
  <c r="Q43" i="20"/>
  <c r="M48" i="20"/>
  <c r="T42" i="20"/>
  <c r="R48" i="20"/>
  <c r="P47" i="20"/>
  <c r="P45" i="20"/>
  <c r="P49" i="20"/>
  <c r="P41" i="20"/>
  <c r="P43" i="20"/>
  <c r="N47" i="20"/>
  <c r="N42" i="20"/>
  <c r="N46" i="20"/>
  <c r="M49" i="20"/>
  <c r="M43" i="20"/>
  <c r="M41" i="20"/>
  <c r="M46" i="20"/>
  <c r="M47" i="20"/>
  <c r="S30" i="20"/>
  <c r="S31" i="20"/>
  <c r="S32" i="20"/>
  <c r="S33" i="20"/>
  <c r="S34" i="20"/>
  <c r="S35" i="20"/>
  <c r="P5" i="20"/>
  <c r="P6" i="20"/>
  <c r="M6" i="20"/>
  <c r="P7" i="20"/>
  <c r="M33" i="19"/>
  <c r="S30" i="19"/>
  <c r="S31" i="19"/>
  <c r="S32" i="19"/>
  <c r="S33" i="19"/>
  <c r="S34" i="19"/>
  <c r="S35" i="19"/>
  <c r="P13" i="19"/>
  <c r="P14" i="19"/>
  <c r="P15" i="19"/>
  <c r="O44" i="18"/>
  <c r="N41" i="18"/>
  <c r="N47" i="18"/>
  <c r="N43" i="18"/>
  <c r="N44" i="18"/>
  <c r="N46" i="18"/>
  <c r="U43" i="18"/>
  <c r="R44" i="18"/>
  <c r="R47" i="18"/>
  <c r="R42" i="18"/>
  <c r="S46" i="18"/>
  <c r="Q48" i="18"/>
  <c r="M44" i="18"/>
  <c r="M49" i="18"/>
  <c r="M47" i="18"/>
  <c r="S44" i="18"/>
  <c r="M41" i="18"/>
  <c r="M46" i="18"/>
  <c r="S34" i="18"/>
  <c r="S36" i="18"/>
  <c r="S30" i="18"/>
  <c r="S31" i="18"/>
  <c r="S32" i="18"/>
  <c r="R33" i="18"/>
  <c r="M30" i="18"/>
  <c r="M33" i="18"/>
  <c r="O15" i="18"/>
  <c r="P13" i="18"/>
  <c r="P14" i="18"/>
  <c r="P15" i="18"/>
  <c r="R41" i="16"/>
  <c r="R44" i="16"/>
  <c r="T44" i="16"/>
  <c r="P44" i="16"/>
  <c r="M42" i="16"/>
  <c r="M45" i="16"/>
  <c r="M48" i="16"/>
  <c r="P13" i="16"/>
  <c r="P14" i="16"/>
  <c r="P15" i="16"/>
  <c r="P5" i="16"/>
  <c r="P47" i="13"/>
  <c r="Q48" i="13"/>
  <c r="T48" i="13"/>
  <c r="P49" i="13"/>
  <c r="T43" i="13"/>
  <c r="T44" i="13"/>
  <c r="P45" i="13"/>
  <c r="Q46" i="13"/>
  <c r="M41" i="13"/>
  <c r="N41" i="13"/>
  <c r="N49" i="13"/>
  <c r="N43" i="13"/>
  <c r="N45" i="13"/>
  <c r="N47" i="13"/>
  <c r="S35" i="13"/>
  <c r="S30" i="13"/>
  <c r="S31" i="13"/>
  <c r="S32" i="13"/>
  <c r="S33" i="13"/>
  <c r="S34" i="13"/>
  <c r="P14" i="13"/>
  <c r="P13" i="13"/>
  <c r="P6" i="13"/>
  <c r="O7" i="13"/>
  <c r="P7" i="13"/>
  <c r="P8" i="13"/>
  <c r="P7" i="12"/>
  <c r="R49" i="11"/>
  <c r="U42" i="11"/>
  <c r="U45" i="11"/>
  <c r="U41" i="11"/>
  <c r="U44" i="11"/>
  <c r="S42" i="11"/>
  <c r="T43" i="11"/>
  <c r="T44" i="11"/>
  <c r="S46" i="11"/>
  <c r="S30" i="11"/>
  <c r="S34" i="11"/>
  <c r="S31" i="11"/>
  <c r="S32" i="11"/>
  <c r="S33" i="11"/>
  <c r="S35" i="11"/>
  <c r="N6" i="11"/>
  <c r="P5" i="11"/>
  <c r="P8" i="11"/>
  <c r="P6" i="11"/>
  <c r="T41" i="10"/>
  <c r="S47" i="10"/>
  <c r="S42" i="10"/>
  <c r="R44" i="10"/>
  <c r="O46" i="10"/>
  <c r="O48" i="10"/>
  <c r="M46" i="10"/>
  <c r="S30" i="10"/>
  <c r="S31" i="10"/>
  <c r="S32" i="10"/>
  <c r="S33" i="10"/>
  <c r="S34" i="10"/>
  <c r="S35" i="10"/>
  <c r="P6" i="10"/>
  <c r="P5" i="10"/>
  <c r="P7" i="10"/>
  <c r="O41" i="9"/>
  <c r="Q49" i="9"/>
  <c r="O43" i="9"/>
  <c r="P13" i="9"/>
  <c r="N44" i="9"/>
  <c r="P15" i="9"/>
  <c r="Q44" i="9"/>
  <c r="T44" i="9"/>
  <c r="O45" i="9"/>
  <c r="T45" i="9"/>
  <c r="R42" i="9"/>
  <c r="O47" i="9"/>
  <c r="S30" i="9"/>
  <c r="R48" i="9"/>
  <c r="N49" i="9"/>
  <c r="S31" i="9"/>
  <c r="S32" i="9"/>
  <c r="S33" i="9"/>
  <c r="S34" i="9"/>
  <c r="S35" i="9"/>
  <c r="P14" i="9"/>
  <c r="P5" i="9"/>
  <c r="P8" i="9"/>
  <c r="P6" i="9"/>
  <c r="W32" i="8"/>
  <c r="P42" i="7"/>
  <c r="U47" i="7"/>
  <c r="T49" i="7"/>
  <c r="S41" i="7"/>
  <c r="R42" i="7"/>
  <c r="P6" i="7"/>
  <c r="P7" i="7"/>
  <c r="R41" i="5"/>
  <c r="R48" i="5"/>
  <c r="Q44" i="5"/>
  <c r="S49" i="5"/>
  <c r="U41" i="5"/>
  <c r="U44" i="5"/>
  <c r="U49" i="5"/>
  <c r="T44" i="5"/>
  <c r="P49" i="5"/>
  <c r="M41" i="5"/>
  <c r="M45" i="5"/>
  <c r="Q33" i="5"/>
  <c r="S30" i="5"/>
  <c r="S31" i="5"/>
  <c r="S32" i="5"/>
  <c r="S33" i="5"/>
  <c r="S34" i="5"/>
  <c r="S35" i="5"/>
  <c r="P16" i="5"/>
  <c r="P13" i="5"/>
  <c r="P14" i="5"/>
  <c r="S30" i="4"/>
  <c r="S31" i="4"/>
  <c r="S32" i="4"/>
  <c r="S33" i="4"/>
  <c r="S34" i="4"/>
  <c r="S35" i="4"/>
  <c r="R35" i="4"/>
  <c r="M5" i="4"/>
  <c r="S33" i="3"/>
  <c r="S34" i="3"/>
  <c r="S32" i="3"/>
  <c r="S35" i="3"/>
  <c r="S36" i="3"/>
  <c r="S30" i="3"/>
  <c r="T43" i="18"/>
  <c r="T46" i="18"/>
  <c r="T46" i="15"/>
  <c r="T49" i="11"/>
  <c r="T47" i="10"/>
  <c r="T41" i="7"/>
  <c r="T48" i="7"/>
  <c r="T43" i="5"/>
  <c r="T49" i="5"/>
  <c r="T47" i="4"/>
  <c r="T47" i="20"/>
  <c r="T43" i="19"/>
  <c r="T45" i="16"/>
  <c r="T43" i="14"/>
  <c r="T49" i="13"/>
  <c r="T42" i="10"/>
  <c r="T49" i="10"/>
  <c r="T46" i="9"/>
  <c r="T42" i="7"/>
  <c r="T47" i="18"/>
  <c r="T46" i="16"/>
  <c r="T44" i="14"/>
  <c r="T47" i="14"/>
  <c r="T45" i="13"/>
  <c r="T41" i="12"/>
  <c r="T47" i="12"/>
  <c r="T45" i="11"/>
  <c r="T43" i="10"/>
  <c r="T43" i="7"/>
  <c r="T48" i="6"/>
  <c r="T42" i="4"/>
  <c r="T49" i="4"/>
  <c r="T43" i="20"/>
  <c r="T48" i="19"/>
  <c r="T45" i="17"/>
  <c r="T49" i="17"/>
  <c r="T47" i="16"/>
  <c r="T43" i="15"/>
  <c r="T48" i="15"/>
  <c r="T48" i="14"/>
  <c r="T41" i="9"/>
  <c r="T47" i="9"/>
  <c r="T44" i="7"/>
  <c r="T42" i="6"/>
  <c r="T45" i="5"/>
  <c r="T44" i="20"/>
  <c r="T48" i="20"/>
  <c r="T49" i="19"/>
  <c r="T48" i="18"/>
  <c r="T46" i="13"/>
  <c r="T42" i="12"/>
  <c r="T48" i="12"/>
  <c r="T44" i="10"/>
  <c r="T45" i="7"/>
  <c r="T43" i="6"/>
  <c r="T46" i="5"/>
  <c r="T43" i="4"/>
  <c r="T44" i="19"/>
  <c r="T44" i="18"/>
  <c r="T46" i="17"/>
  <c r="T41" i="16"/>
  <c r="T49" i="15"/>
  <c r="T49" i="14"/>
  <c r="T49" i="12"/>
  <c r="T46" i="11"/>
  <c r="T45" i="10"/>
  <c r="T42" i="9"/>
  <c r="T48" i="9"/>
  <c r="T49" i="6"/>
  <c r="T47" i="5"/>
  <c r="T45" i="20"/>
  <c r="T41" i="18"/>
  <c r="T45" i="18"/>
  <c r="T49" i="18"/>
  <c r="T48" i="16"/>
  <c r="T44" i="15"/>
  <c r="T41" i="11"/>
  <c r="T47" i="11"/>
  <c r="T44" i="6"/>
  <c r="T44" i="4"/>
  <c r="T47" i="15"/>
  <c r="T41" i="6"/>
  <c r="T49" i="20"/>
  <c r="T45" i="19"/>
  <c r="T42" i="16"/>
  <c r="T49" i="16"/>
  <c r="T45" i="14"/>
  <c r="T41" i="13"/>
  <c r="T47" i="13"/>
  <c r="T48" i="11"/>
  <c r="T43" i="9"/>
  <c r="T46" i="7"/>
  <c r="T41" i="5"/>
  <c r="T48" i="5"/>
  <c r="T45" i="4"/>
  <c r="T47" i="6"/>
  <c r="T41" i="17"/>
  <c r="T41" i="15"/>
  <c r="T45" i="15"/>
  <c r="T41" i="14"/>
  <c r="T45" i="6"/>
  <c r="T41" i="20"/>
  <c r="S49" i="19"/>
  <c r="S41" i="17"/>
  <c r="S41" i="14"/>
  <c r="S48" i="14"/>
  <c r="S47" i="13"/>
  <c r="S46" i="10"/>
  <c r="S41" i="6"/>
  <c r="S45" i="6"/>
  <c r="S44" i="5"/>
  <c r="S41" i="20"/>
  <c r="S44" i="13"/>
  <c r="S42" i="12"/>
  <c r="S46" i="12"/>
  <c r="S42" i="9"/>
  <c r="S46" i="9"/>
  <c r="S49" i="6"/>
  <c r="S45" i="20"/>
  <c r="S46" i="17"/>
  <c r="S46" i="6"/>
  <c r="S44" i="4"/>
  <c r="S48" i="20"/>
  <c r="S43" i="19"/>
  <c r="S46" i="19"/>
  <c r="S41" i="18"/>
  <c r="S47" i="18"/>
  <c r="S42" i="17"/>
  <c r="S49" i="17"/>
  <c r="S44" i="16"/>
  <c r="S49" i="16"/>
  <c r="S42" i="14"/>
  <c r="S49" i="14"/>
  <c r="S47" i="11"/>
  <c r="S43" i="10"/>
  <c r="S46" i="7"/>
  <c r="S49" i="4"/>
  <c r="S42" i="20"/>
  <c r="S48" i="13"/>
  <c r="S43" i="12"/>
  <c r="S47" i="12"/>
  <c r="S43" i="9"/>
  <c r="S47" i="9"/>
  <c r="S42" i="6"/>
  <c r="S41" i="5"/>
  <c r="S45" i="5"/>
  <c r="S45" i="4"/>
  <c r="S43" i="17"/>
  <c r="S41" i="15"/>
  <c r="S44" i="15"/>
  <c r="S48" i="15"/>
  <c r="S45" i="13"/>
  <c r="S43" i="11"/>
  <c r="S48" i="11"/>
  <c r="S48" i="10"/>
  <c r="S42" i="7"/>
  <c r="S47" i="7"/>
  <c r="S41" i="4"/>
  <c r="S46" i="20"/>
  <c r="S47" i="19"/>
  <c r="S42" i="18"/>
  <c r="S45" i="18"/>
  <c r="S48" i="18"/>
  <c r="S41" i="16"/>
  <c r="S45" i="16"/>
  <c r="S41" i="13"/>
  <c r="S44" i="10"/>
  <c r="S43" i="6"/>
  <c r="S47" i="6"/>
  <c r="S46" i="5"/>
  <c r="S49" i="20"/>
  <c r="S44" i="17"/>
  <c r="S47" i="17"/>
  <c r="S43" i="14"/>
  <c r="S48" i="12"/>
  <c r="S44" i="11"/>
  <c r="S49" i="10"/>
  <c r="S48" i="9"/>
  <c r="S43" i="7"/>
  <c r="S42" i="5"/>
  <c r="S46" i="4"/>
  <c r="S44" i="19"/>
  <c r="S46" i="16"/>
  <c r="S45" i="15"/>
  <c r="S49" i="15"/>
  <c r="S42" i="13"/>
  <c r="S46" i="13"/>
  <c r="S49" i="13"/>
  <c r="S45" i="10"/>
  <c r="S44" i="9"/>
  <c r="S48" i="7"/>
  <c r="S47" i="5"/>
  <c r="S42" i="4"/>
  <c r="S43" i="20"/>
  <c r="S41" i="19"/>
  <c r="S43" i="18"/>
  <c r="S42" i="16"/>
  <c r="S44" i="14"/>
  <c r="S44" i="12"/>
  <c r="S49" i="12"/>
  <c r="S49" i="11"/>
  <c r="S44" i="7"/>
  <c r="S44" i="6"/>
  <c r="S43" i="5"/>
  <c r="S47" i="4"/>
  <c r="S48" i="19"/>
  <c r="S48" i="17"/>
  <c r="S47" i="16"/>
  <c r="S42" i="15"/>
  <c r="S41" i="12"/>
  <c r="S45" i="11"/>
  <c r="S41" i="9"/>
  <c r="S49" i="7"/>
  <c r="S44" i="20"/>
  <c r="S45" i="9"/>
  <c r="S43" i="4"/>
  <c r="R47" i="14"/>
  <c r="R41" i="12"/>
  <c r="R42" i="11"/>
  <c r="R47" i="10"/>
  <c r="R49" i="7"/>
  <c r="R44" i="5"/>
  <c r="R45" i="4"/>
  <c r="R42" i="13"/>
  <c r="R48" i="16"/>
  <c r="R48" i="14"/>
  <c r="R46" i="11"/>
  <c r="R45" i="9"/>
  <c r="R41" i="6"/>
  <c r="R43" i="20"/>
  <c r="R46" i="20"/>
  <c r="R48" i="19"/>
  <c r="R45" i="18"/>
  <c r="R45" i="17"/>
  <c r="R48" i="13"/>
  <c r="R42" i="12"/>
  <c r="R45" i="12"/>
  <c r="R43" i="11"/>
  <c r="R41" i="10"/>
  <c r="R45" i="10"/>
  <c r="R48" i="10"/>
  <c r="R43" i="7"/>
  <c r="R46" i="4"/>
  <c r="R43" i="19"/>
  <c r="R42" i="17"/>
  <c r="R48" i="17"/>
  <c r="R45" i="16"/>
  <c r="R49" i="15"/>
  <c r="R46" i="14"/>
  <c r="R49" i="12"/>
  <c r="R47" i="7"/>
  <c r="R48" i="6"/>
  <c r="R42" i="5"/>
  <c r="R45" i="5"/>
  <c r="R43" i="4"/>
  <c r="R41" i="20"/>
  <c r="R43" i="18"/>
  <c r="R48" i="18"/>
  <c r="R42" i="16"/>
  <c r="R49" i="16"/>
  <c r="R43" i="15"/>
  <c r="R46" i="15"/>
  <c r="R43" i="14"/>
  <c r="R43" i="13"/>
  <c r="R46" i="13"/>
  <c r="R47" i="11"/>
  <c r="R43" i="9"/>
  <c r="R46" i="9"/>
  <c r="R49" i="9"/>
  <c r="R45" i="6"/>
  <c r="R49" i="5"/>
  <c r="R44" i="20"/>
  <c r="R49" i="20"/>
  <c r="R46" i="19"/>
  <c r="R49" i="19"/>
  <c r="R49" i="14"/>
  <c r="R46" i="12"/>
  <c r="R44" i="11"/>
  <c r="R42" i="10"/>
  <c r="R49" i="10"/>
  <c r="R44" i="7"/>
  <c r="R47" i="4"/>
  <c r="R43" i="17"/>
  <c r="R46" i="17"/>
  <c r="R46" i="16"/>
  <c r="R43" i="12"/>
  <c r="R41" i="11"/>
  <c r="R42" i="6"/>
  <c r="R43" i="5"/>
  <c r="R46" i="5"/>
  <c r="R46" i="18"/>
  <c r="R43" i="16"/>
  <c r="R41" i="15"/>
  <c r="R47" i="15"/>
  <c r="R44" i="14"/>
  <c r="R44" i="13"/>
  <c r="R49" i="13"/>
  <c r="R48" i="11"/>
  <c r="R46" i="10"/>
  <c r="R41" i="7"/>
  <c r="R48" i="7"/>
  <c r="R46" i="6"/>
  <c r="R44" i="4"/>
  <c r="R42" i="20"/>
  <c r="R47" i="20"/>
  <c r="R41" i="19"/>
  <c r="R49" i="18"/>
  <c r="R47" i="9"/>
  <c r="R49" i="6"/>
  <c r="R41" i="4"/>
  <c r="R45" i="13"/>
  <c r="R44" i="19"/>
  <c r="R44" i="17"/>
  <c r="R41" i="13"/>
  <c r="R41" i="9"/>
  <c r="Q45" i="16"/>
  <c r="Q48" i="19"/>
  <c r="Q46" i="18"/>
  <c r="Q47" i="17"/>
  <c r="Q43" i="16"/>
  <c r="Q44" i="15"/>
  <c r="Q41" i="13"/>
  <c r="Q47" i="12"/>
  <c r="Q41" i="11"/>
  <c r="Q46" i="11"/>
  <c r="Q48" i="10"/>
  <c r="Q46" i="7"/>
  <c r="Q47" i="5"/>
  <c r="Q43" i="11"/>
  <c r="Q46" i="20"/>
  <c r="Q48" i="20"/>
  <c r="Q46" i="19"/>
  <c r="Q42" i="18"/>
  <c r="Q45" i="17"/>
  <c r="Q42" i="15"/>
  <c r="Q47" i="15"/>
  <c r="Q44" i="13"/>
  <c r="Q42" i="12"/>
  <c r="Q49" i="11"/>
  <c r="Q43" i="10"/>
  <c r="Q42" i="9"/>
  <c r="Q47" i="9"/>
  <c r="Q49" i="7"/>
  <c r="Q44" i="20"/>
  <c r="Q44" i="18"/>
  <c r="Q46" i="16"/>
  <c r="Q43" i="14"/>
  <c r="Q48" i="14"/>
  <c r="Q44" i="11"/>
  <c r="Q41" i="7"/>
  <c r="Q43" i="6"/>
  <c r="Q46" i="6"/>
  <c r="Q42" i="5"/>
  <c r="Q41" i="4"/>
  <c r="Q44" i="19"/>
  <c r="Q49" i="18"/>
  <c r="Q43" i="17"/>
  <c r="Q41" i="16"/>
  <c r="Q49" i="16"/>
  <c r="Q46" i="14"/>
  <c r="Q45" i="12"/>
  <c r="Q46" i="10"/>
  <c r="Q44" i="7"/>
  <c r="Q44" i="4"/>
  <c r="Q47" i="4"/>
  <c r="Q42" i="20"/>
  <c r="Q42" i="19"/>
  <c r="Q49" i="19"/>
  <c r="Q45" i="15"/>
  <c r="Q41" i="14"/>
  <c r="Q42" i="13"/>
  <c r="Q49" i="13"/>
  <c r="Q48" i="12"/>
  <c r="Q47" i="11"/>
  <c r="Q49" i="10"/>
  <c r="Q45" i="9"/>
  <c r="Q47" i="7"/>
  <c r="Q45" i="5"/>
  <c r="Q48" i="5"/>
  <c r="Q48" i="17"/>
  <c r="Q44" i="16"/>
  <c r="Q47" i="13"/>
  <c r="Q42" i="11"/>
  <c r="Q41" i="10"/>
  <c r="Q44" i="10"/>
  <c r="Q48" i="9"/>
  <c r="Q41" i="6"/>
  <c r="Q49" i="6"/>
  <c r="Q47" i="19"/>
  <c r="Q43" i="18"/>
  <c r="Q45" i="18"/>
  <c r="Q47" i="18"/>
  <c r="Q46" i="17"/>
  <c r="Q47" i="16"/>
  <c r="Q43" i="15"/>
  <c r="Q48" i="15"/>
  <c r="Q44" i="14"/>
  <c r="Q43" i="12"/>
  <c r="Q43" i="9"/>
  <c r="Q44" i="6"/>
  <c r="Q43" i="5"/>
  <c r="Q42" i="4"/>
  <c r="Q41" i="19"/>
  <c r="Q43" i="7"/>
  <c r="Q45" i="20"/>
  <c r="Q49" i="20"/>
  <c r="Q45" i="19"/>
  <c r="Q41" i="17"/>
  <c r="Q41" i="15"/>
  <c r="Q49" i="14"/>
  <c r="Q45" i="13"/>
  <c r="Q46" i="12"/>
  <c r="Q45" i="11"/>
  <c r="Q47" i="10"/>
  <c r="Q42" i="7"/>
  <c r="Q45" i="7"/>
  <c r="Q45" i="4"/>
  <c r="Q48" i="16"/>
  <c r="Q41" i="12"/>
  <c r="Q46" i="9"/>
  <c r="Q46" i="5"/>
  <c r="Q42" i="10"/>
  <c r="Q41" i="5"/>
  <c r="P41" i="18"/>
  <c r="P42" i="17"/>
  <c r="P46" i="16"/>
  <c r="P42" i="12"/>
  <c r="P49" i="12"/>
  <c r="P42" i="9"/>
  <c r="P44" i="9"/>
  <c r="P44" i="7"/>
  <c r="P42" i="5"/>
  <c r="P42" i="4"/>
  <c r="P49" i="4"/>
  <c r="P45" i="18"/>
  <c r="P47" i="18"/>
  <c r="P42" i="16"/>
  <c r="P48" i="15"/>
  <c r="P43" i="13"/>
  <c r="P47" i="11"/>
  <c r="P49" i="7"/>
  <c r="P47" i="5"/>
  <c r="P49" i="16"/>
  <c r="P42" i="15"/>
  <c r="P46" i="15"/>
  <c r="P46" i="14"/>
  <c r="P48" i="14"/>
  <c r="P41" i="13"/>
  <c r="P45" i="12"/>
  <c r="P45" i="11"/>
  <c r="P43" i="10"/>
  <c r="P49" i="9"/>
  <c r="P47" i="7"/>
  <c r="P45" i="6"/>
  <c r="P45" i="4"/>
  <c r="P49" i="18"/>
  <c r="P42" i="18"/>
  <c r="P43" i="17"/>
  <c r="P47" i="16"/>
  <c r="P44" i="15"/>
  <c r="P41" i="11"/>
  <c r="P43" i="11"/>
  <c r="P47" i="9"/>
  <c r="P45" i="7"/>
  <c r="P43" i="5"/>
  <c r="P45" i="5"/>
  <c r="P43" i="4"/>
  <c r="P49" i="10"/>
  <c r="P49" i="19"/>
  <c r="P44" i="14"/>
  <c r="P41" i="12"/>
  <c r="P43" i="12"/>
  <c r="P41" i="10"/>
  <c r="P43" i="9"/>
  <c r="P45" i="9"/>
  <c r="P43" i="6"/>
  <c r="P41" i="5"/>
  <c r="P43" i="19"/>
  <c r="P45" i="19"/>
  <c r="P47" i="19"/>
  <c r="P41" i="17"/>
  <c r="P45" i="16"/>
  <c r="P42" i="14"/>
  <c r="P46" i="13"/>
  <c r="P48" i="13"/>
  <c r="P48" i="12"/>
  <c r="P41" i="9"/>
  <c r="P43" i="7"/>
  <c r="P48" i="6"/>
  <c r="P41" i="4"/>
  <c r="P48" i="4"/>
  <c r="P47" i="4"/>
  <c r="P44" i="18"/>
  <c r="P46" i="18"/>
  <c r="P48" i="18"/>
  <c r="P43" i="16"/>
  <c r="P49" i="15"/>
  <c r="P44" i="13"/>
  <c r="P48" i="11"/>
  <c r="P48" i="10"/>
  <c r="P41" i="6"/>
  <c r="P48" i="5"/>
  <c r="P44" i="20"/>
  <c r="P46" i="20"/>
  <c r="P41" i="16"/>
  <c r="P41" i="15"/>
  <c r="P47" i="15"/>
  <c r="P44" i="10"/>
  <c r="P46" i="10"/>
  <c r="P41" i="7"/>
  <c r="P46" i="6"/>
  <c r="P46" i="4"/>
  <c r="P45" i="10"/>
  <c r="P42" i="20"/>
  <c r="P44" i="17"/>
  <c r="P46" i="17"/>
  <c r="P43" i="15"/>
  <c r="P44" i="11"/>
  <c r="P46" i="11"/>
  <c r="P48" i="9"/>
  <c r="P48" i="7"/>
  <c r="P44" i="5"/>
  <c r="P47" i="10"/>
  <c r="O42" i="19"/>
  <c r="O49" i="18"/>
  <c r="O42" i="17"/>
  <c r="O44" i="17"/>
  <c r="O48" i="16"/>
  <c r="O47" i="11"/>
  <c r="O49" i="11"/>
  <c r="O42" i="10"/>
  <c r="O44" i="10"/>
  <c r="O41" i="18"/>
  <c r="O46" i="18"/>
  <c r="O41" i="16"/>
  <c r="O42" i="11"/>
  <c r="O49" i="9"/>
  <c r="O43" i="18"/>
  <c r="O43" i="16"/>
  <c r="O44" i="11"/>
  <c r="O48" i="18"/>
  <c r="O45" i="16"/>
  <c r="O47" i="16"/>
  <c r="O41" i="19"/>
  <c r="O43" i="19"/>
  <c r="O41" i="17"/>
  <c r="O43" i="17"/>
  <c r="O49" i="16"/>
  <c r="O46" i="11"/>
  <c r="O48" i="11"/>
  <c r="O41" i="10"/>
  <c r="O43" i="10"/>
  <c r="O45" i="10"/>
  <c r="O45" i="19"/>
  <c r="O45" i="18"/>
  <c r="O45" i="17"/>
  <c r="O47" i="10"/>
  <c r="O42" i="9"/>
  <c r="O47" i="19"/>
  <c r="O47" i="17"/>
  <c r="O41" i="11"/>
  <c r="O44" i="9"/>
  <c r="O46" i="9"/>
  <c r="O42" i="18"/>
  <c r="O42" i="16"/>
  <c r="O44" i="16"/>
  <c r="O43" i="11"/>
  <c r="N48" i="19"/>
  <c r="N43" i="17"/>
  <c r="N49" i="16"/>
  <c r="N48" i="14"/>
  <c r="N42" i="9"/>
  <c r="N43" i="5"/>
  <c r="N45" i="19"/>
  <c r="N46" i="16"/>
  <c r="N44" i="11"/>
  <c r="N42" i="7"/>
  <c r="N44" i="7"/>
  <c r="N45" i="5"/>
  <c r="N47" i="5"/>
  <c r="N49" i="5"/>
  <c r="N49" i="20"/>
  <c r="N49" i="18"/>
  <c r="N44" i="12"/>
  <c r="N46" i="12"/>
  <c r="N48" i="12"/>
  <c r="N41" i="11"/>
  <c r="N49" i="11"/>
  <c r="N46" i="7"/>
  <c r="N42" i="4"/>
  <c r="N42" i="19"/>
  <c r="N43" i="16"/>
  <c r="N46" i="9"/>
  <c r="N48" i="7"/>
  <c r="N41" i="6"/>
  <c r="N43" i="6"/>
  <c r="N45" i="6"/>
  <c r="N47" i="6"/>
  <c r="N44" i="4"/>
  <c r="N46" i="4"/>
  <c r="N48" i="4"/>
  <c r="N44" i="20"/>
  <c r="N47" i="19"/>
  <c r="N42" i="17"/>
  <c r="N48" i="16"/>
  <c r="N43" i="14"/>
  <c r="N45" i="14"/>
  <c r="N41" i="9"/>
  <c r="N49" i="6"/>
  <c r="N46" i="11"/>
  <c r="N48" i="9"/>
  <c r="N42" i="5"/>
  <c r="N44" i="5"/>
  <c r="N47" i="11"/>
  <c r="N44" i="19"/>
  <c r="N49" i="19"/>
  <c r="N48" i="18"/>
  <c r="N44" i="17"/>
  <c r="N45" i="16"/>
  <c r="N41" i="15"/>
  <c r="N49" i="14"/>
  <c r="N42" i="13"/>
  <c r="N44" i="13"/>
  <c r="N46" i="13"/>
  <c r="N43" i="11"/>
  <c r="N43" i="9"/>
  <c r="N48" i="20"/>
  <c r="N45" i="18"/>
  <c r="N41" i="12"/>
  <c r="N48" i="11"/>
  <c r="N41" i="7"/>
  <c r="N43" i="7"/>
  <c r="N45" i="7"/>
  <c r="N46" i="5"/>
  <c r="N48" i="5"/>
  <c r="N41" i="16"/>
  <c r="N41" i="19"/>
  <c r="N46" i="19"/>
  <c r="N46" i="17"/>
  <c r="N42" i="16"/>
  <c r="N47" i="16"/>
  <c r="N43" i="15"/>
  <c r="N43" i="12"/>
  <c r="N45" i="12"/>
  <c r="N47" i="12"/>
  <c r="N45" i="9"/>
  <c r="N47" i="7"/>
  <c r="N41" i="4"/>
  <c r="N43" i="4"/>
  <c r="N41" i="20"/>
  <c r="N41" i="17"/>
  <c r="N45" i="15"/>
  <c r="N47" i="15"/>
  <c r="N42" i="14"/>
  <c r="N45" i="11"/>
  <c r="N42" i="6"/>
  <c r="N44" i="6"/>
  <c r="N46" i="6"/>
  <c r="N45" i="4"/>
  <c r="N47" i="4"/>
  <c r="N43" i="20"/>
  <c r="N44" i="14"/>
  <c r="M44" i="17"/>
  <c r="M47" i="17"/>
  <c r="W47" i="17" s="1"/>
  <c r="M46" i="14"/>
  <c r="M42" i="13"/>
  <c r="M45" i="12"/>
  <c r="M44" i="11"/>
  <c r="M42" i="6"/>
  <c r="M46" i="4"/>
  <c r="M41" i="11"/>
  <c r="M45" i="15"/>
  <c r="M44" i="13"/>
  <c r="M49" i="13"/>
  <c r="M47" i="12"/>
  <c r="M47" i="11"/>
  <c r="M48" i="10"/>
  <c r="M44" i="6"/>
  <c r="M43" i="4"/>
  <c r="M48" i="4"/>
  <c r="M41" i="10"/>
  <c r="M45" i="20"/>
  <c r="M43" i="16"/>
  <c r="M46" i="16"/>
  <c r="M49" i="16"/>
  <c r="M43" i="14"/>
  <c r="M48" i="14"/>
  <c r="M42" i="12"/>
  <c r="M43" i="10"/>
  <c r="M44" i="9"/>
  <c r="M47" i="9"/>
  <c r="M42" i="5"/>
  <c r="M47" i="5"/>
  <c r="M41" i="9"/>
  <c r="M43" i="18"/>
  <c r="M43" i="17"/>
  <c r="M46" i="17"/>
  <c r="M49" i="17"/>
  <c r="M47" i="15"/>
  <c r="M46" i="13"/>
  <c r="M49" i="12"/>
  <c r="M43" i="11"/>
  <c r="M43" i="7"/>
  <c r="M48" i="7"/>
  <c r="M46" i="6"/>
  <c r="M43" i="19"/>
  <c r="M46" i="19"/>
  <c r="M49" i="19"/>
  <c r="M45" i="14"/>
  <c r="M44" i="12"/>
  <c r="M45" i="10"/>
  <c r="M44" i="5"/>
  <c r="M49" i="5"/>
  <c r="M45" i="4"/>
  <c r="M41" i="19"/>
  <c r="M41" i="6"/>
  <c r="M42" i="20"/>
  <c r="M49" i="15"/>
  <c r="M46" i="11"/>
  <c r="M49" i="11"/>
  <c r="M45" i="7"/>
  <c r="M48" i="6"/>
  <c r="M42" i="14"/>
  <c r="M43" i="13"/>
  <c r="M48" i="13"/>
  <c r="M46" i="12"/>
  <c r="M42" i="11"/>
  <c r="M47" i="10"/>
  <c r="M43" i="9"/>
  <c r="M46" i="9"/>
  <c r="M49" i="9"/>
  <c r="M43" i="6"/>
  <c r="M42" i="4"/>
  <c r="M47" i="4"/>
  <c r="M41" i="17"/>
  <c r="M41" i="4"/>
  <c r="M42" i="18"/>
  <c r="M42" i="17"/>
  <c r="M45" i="17"/>
  <c r="M47" i="14"/>
  <c r="M42" i="10"/>
  <c r="M47" i="7"/>
  <c r="M46" i="5"/>
  <c r="M41" i="16"/>
  <c r="M42" i="19"/>
  <c r="M45" i="19"/>
  <c r="M45" i="18"/>
  <c r="M46" i="15"/>
  <c r="M45" i="13"/>
  <c r="M45" i="11"/>
  <c r="M49" i="10"/>
  <c r="M42" i="7"/>
  <c r="M45" i="6"/>
  <c r="M49" i="4"/>
  <c r="M44" i="14"/>
  <c r="M43" i="5"/>
  <c r="M41" i="14"/>
  <c r="M44" i="16"/>
  <c r="M42" i="9"/>
  <c r="M45" i="9"/>
  <c r="M44" i="7"/>
  <c r="R32" i="16"/>
  <c r="R34" i="12"/>
  <c r="R31" i="19"/>
  <c r="R32" i="7"/>
  <c r="R31" i="4"/>
  <c r="R35" i="16"/>
  <c r="R30" i="9"/>
  <c r="R30" i="12"/>
  <c r="Q30" i="18"/>
  <c r="Q30" i="19"/>
  <c r="Q35" i="16"/>
  <c r="Q31" i="14"/>
  <c r="Q36" i="17"/>
  <c r="Q32" i="7"/>
  <c r="Q36" i="5"/>
  <c r="Q33" i="11"/>
  <c r="Q36" i="18"/>
  <c r="Q32" i="9"/>
  <c r="Q30" i="5"/>
  <c r="Q34" i="20"/>
  <c r="P35" i="10"/>
  <c r="P33" i="5"/>
  <c r="P31" i="12"/>
  <c r="P33" i="16"/>
  <c r="P34" i="7"/>
  <c r="P30" i="5"/>
  <c r="P36" i="12"/>
  <c r="P32" i="20"/>
  <c r="P34" i="18"/>
  <c r="O31" i="20"/>
  <c r="O33" i="7"/>
  <c r="O30" i="13"/>
  <c r="O32" i="12"/>
  <c r="O32" i="11"/>
  <c r="O35" i="7"/>
  <c r="O30" i="5"/>
  <c r="O34" i="12"/>
  <c r="O31" i="16"/>
  <c r="O36" i="16"/>
  <c r="O31" i="14"/>
  <c r="O34" i="11"/>
  <c r="O36" i="7"/>
  <c r="O36" i="10"/>
  <c r="O35" i="12"/>
  <c r="O32" i="4"/>
  <c r="O30" i="19"/>
  <c r="O31" i="17"/>
  <c r="O36" i="11"/>
  <c r="O30" i="20"/>
  <c r="O33" i="16"/>
  <c r="O30" i="10"/>
  <c r="O34" i="4"/>
  <c r="N34" i="5"/>
  <c r="N31" i="7"/>
  <c r="N33" i="14"/>
  <c r="N35" i="14"/>
  <c r="M30" i="20"/>
  <c r="M33" i="20"/>
  <c r="M36" i="13"/>
  <c r="M33" i="9"/>
  <c r="M36" i="5"/>
  <c r="M35" i="4"/>
  <c r="M30" i="16"/>
  <c r="M36" i="16"/>
  <c r="M35" i="11"/>
  <c r="M35" i="10"/>
  <c r="M33" i="6"/>
  <c r="M30" i="11"/>
  <c r="M35" i="9"/>
  <c r="M30" i="9"/>
  <c r="M35" i="20"/>
  <c r="M35" i="19"/>
  <c r="M34" i="18"/>
  <c r="M33" i="17"/>
  <c r="M33" i="16"/>
  <c r="M36" i="11"/>
  <c r="M33" i="5"/>
  <c r="M30" i="7"/>
  <c r="M36" i="9"/>
  <c r="M35" i="6"/>
  <c r="M30" i="5"/>
  <c r="M36" i="19"/>
  <c r="M35" i="7"/>
  <c r="M35" i="18"/>
  <c r="M35" i="17"/>
  <c r="M33" i="13"/>
  <c r="M33" i="15"/>
  <c r="M33" i="12"/>
  <c r="M36" i="6"/>
  <c r="M33" i="4"/>
  <c r="M36" i="18"/>
  <c r="M33" i="11"/>
  <c r="M31" i="18"/>
  <c r="M35" i="16"/>
  <c r="M35" i="13"/>
  <c r="M35" i="5"/>
  <c r="M35" i="15"/>
  <c r="M33" i="10"/>
  <c r="O15" i="16"/>
  <c r="O13" i="15"/>
  <c r="O15" i="5"/>
  <c r="O13" i="19"/>
  <c r="O15" i="13"/>
  <c r="O16" i="11"/>
  <c r="O14" i="19"/>
  <c r="O15" i="17"/>
  <c r="O16" i="13"/>
  <c r="W16" i="13" s="1"/>
  <c r="O16" i="15"/>
  <c r="O16" i="17"/>
  <c r="O14" i="10"/>
  <c r="O13" i="18"/>
  <c r="O14" i="14"/>
  <c r="O16" i="12"/>
  <c r="N14" i="17"/>
  <c r="N14" i="15"/>
  <c r="N14" i="18"/>
  <c r="N16" i="12"/>
  <c r="M15" i="18"/>
  <c r="M16" i="18"/>
  <c r="M13" i="19"/>
  <c r="M15" i="14"/>
  <c r="M15" i="12"/>
  <c r="M16" i="5"/>
  <c r="M13" i="15"/>
  <c r="M13" i="10"/>
  <c r="M15" i="10"/>
  <c r="M13" i="6"/>
  <c r="M13" i="5"/>
  <c r="M14" i="13"/>
  <c r="M16" i="10"/>
  <c r="M15" i="15"/>
  <c r="M14" i="9"/>
  <c r="O6" i="15"/>
  <c r="O5" i="14"/>
  <c r="O6" i="17"/>
  <c r="O8" i="17"/>
  <c r="N7" i="9"/>
  <c r="N8" i="17"/>
  <c r="N6" i="18"/>
  <c r="N5" i="10"/>
  <c r="N5" i="6"/>
  <c r="N7" i="18"/>
  <c r="N7" i="13"/>
  <c r="N6" i="10"/>
  <c r="N5" i="15"/>
  <c r="N8" i="18"/>
  <c r="N6" i="5"/>
  <c r="N6" i="17"/>
  <c r="M5" i="6"/>
  <c r="M7" i="16"/>
  <c r="M8" i="11"/>
  <c r="M6" i="7"/>
  <c r="M7" i="17"/>
  <c r="M5" i="17"/>
  <c r="M8" i="17"/>
  <c r="M5" i="16"/>
  <c r="M6" i="9"/>
  <c r="M5" i="13"/>
  <c r="M6" i="14"/>
  <c r="M5" i="11"/>
  <c r="M7" i="9"/>
  <c r="M5" i="9"/>
  <c r="M8" i="18"/>
  <c r="M7" i="11"/>
  <c r="O15" i="3"/>
  <c r="R36" i="18"/>
  <c r="R34" i="17"/>
  <c r="R30" i="14"/>
  <c r="R34" i="14"/>
  <c r="R32" i="13"/>
  <c r="R35" i="11"/>
  <c r="R35" i="7"/>
  <c r="R33" i="6"/>
  <c r="R30" i="20"/>
  <c r="R34" i="20"/>
  <c r="R36" i="19"/>
  <c r="R30" i="17"/>
  <c r="R33" i="15"/>
  <c r="R32" i="11"/>
  <c r="R33" i="10"/>
  <c r="R35" i="9"/>
  <c r="R34" i="6"/>
  <c r="R30" i="5"/>
  <c r="R34" i="5"/>
  <c r="R32" i="19"/>
  <c r="R35" i="17"/>
  <c r="R35" i="14"/>
  <c r="R33" i="13"/>
  <c r="R31" i="9"/>
  <c r="R36" i="7"/>
  <c r="R36" i="4"/>
  <c r="R34" i="15"/>
  <c r="R31" i="12"/>
  <c r="R35" i="12"/>
  <c r="R36" i="11"/>
  <c r="R34" i="10"/>
  <c r="R31" i="5"/>
  <c r="R32" i="4"/>
  <c r="R31" i="20"/>
  <c r="R35" i="20"/>
  <c r="R30" i="18"/>
  <c r="R34" i="18"/>
  <c r="R31" i="17"/>
  <c r="R36" i="16"/>
  <c r="R31" i="14"/>
  <c r="R36" i="14"/>
  <c r="R34" i="13"/>
  <c r="R36" i="9"/>
  <c r="R33" i="7"/>
  <c r="R30" i="6"/>
  <c r="R35" i="5"/>
  <c r="R33" i="19"/>
  <c r="R36" i="17"/>
  <c r="R33" i="16"/>
  <c r="R33" i="11"/>
  <c r="R32" i="9"/>
  <c r="R35" i="6"/>
  <c r="R32" i="5"/>
  <c r="R36" i="20"/>
  <c r="R32" i="17"/>
  <c r="R30" i="15"/>
  <c r="R32" i="14"/>
  <c r="R32" i="12"/>
  <c r="R36" i="12"/>
  <c r="R30" i="10"/>
  <c r="R30" i="7"/>
  <c r="R31" i="6"/>
  <c r="R33" i="4"/>
  <c r="R32" i="20"/>
  <c r="R34" i="19"/>
  <c r="R31" i="18"/>
  <c r="R35" i="18"/>
  <c r="R30" i="16"/>
  <c r="R35" i="15"/>
  <c r="R30" i="13"/>
  <c r="R35" i="13"/>
  <c r="R35" i="10"/>
  <c r="R34" i="7"/>
  <c r="R34" i="16"/>
  <c r="R31" i="15"/>
  <c r="R30" i="11"/>
  <c r="R34" i="11"/>
  <c r="R31" i="10"/>
  <c r="R33" i="9"/>
  <c r="R32" i="6"/>
  <c r="R36" i="5"/>
  <c r="R36" i="15"/>
  <c r="R31" i="13"/>
  <c r="R34" i="4"/>
  <c r="R30" i="19"/>
  <c r="R32" i="10"/>
  <c r="Q34" i="19"/>
  <c r="Q36" i="4"/>
  <c r="Q33" i="18"/>
  <c r="Q31" i="15"/>
  <c r="Q34" i="14"/>
  <c r="Q34" i="13"/>
  <c r="Q32" i="10"/>
  <c r="Q35" i="10"/>
  <c r="Q35" i="9"/>
  <c r="Q34" i="6"/>
  <c r="Q31" i="20"/>
  <c r="Q33" i="17"/>
  <c r="Q32" i="15"/>
  <c r="Q35" i="15"/>
  <c r="Q31" i="12"/>
  <c r="Q34" i="12"/>
  <c r="Q33" i="4"/>
  <c r="Q31" i="19"/>
  <c r="Q30" i="17"/>
  <c r="Q30" i="16"/>
  <c r="Q35" i="14"/>
  <c r="Q35" i="13"/>
  <c r="Q33" i="10"/>
  <c r="Q36" i="10"/>
  <c r="Q36" i="9"/>
  <c r="Q35" i="7"/>
  <c r="Q30" i="4"/>
  <c r="Q30" i="11"/>
  <c r="Q31" i="18"/>
  <c r="Q34" i="18"/>
  <c r="Q33" i="16"/>
  <c r="Q32" i="14"/>
  <c r="Q32" i="13"/>
  <c r="Q31" i="11"/>
  <c r="Q34" i="11"/>
  <c r="Q33" i="9"/>
  <c r="Q32" i="6"/>
  <c r="Q35" i="6"/>
  <c r="Q31" i="5"/>
  <c r="Q34" i="5"/>
  <c r="Q35" i="20"/>
  <c r="Q35" i="19"/>
  <c r="Q34" i="17"/>
  <c r="Q36" i="16"/>
  <c r="Q36" i="15"/>
  <c r="Q30" i="10"/>
  <c r="Q31" i="13"/>
  <c r="Q32" i="20"/>
  <c r="Q32" i="19"/>
  <c r="Q33" i="15"/>
  <c r="Q36" i="14"/>
  <c r="Q32" i="12"/>
  <c r="Q35" i="12"/>
  <c r="Q34" i="10"/>
  <c r="Q30" i="9"/>
  <c r="Q30" i="7"/>
  <c r="Q33" i="7"/>
  <c r="Q31" i="4"/>
  <c r="Q34" i="4"/>
  <c r="Q31" i="6"/>
  <c r="Q32" i="18"/>
  <c r="Q31" i="17"/>
  <c r="Q31" i="16"/>
  <c r="Q36" i="13"/>
  <c r="Q34" i="9"/>
  <c r="Q36" i="7"/>
  <c r="Q32" i="5"/>
  <c r="Q36" i="20"/>
  <c r="Q34" i="16"/>
  <c r="Q30" i="15"/>
  <c r="Q30" i="14"/>
  <c r="Q33" i="13"/>
  <c r="Q32" i="11"/>
  <c r="Q35" i="11"/>
  <c r="Q33" i="6"/>
  <c r="Q36" i="6"/>
  <c r="Q36" i="19"/>
  <c r="Q35" i="17"/>
  <c r="Q30" i="20"/>
  <c r="Q30" i="12"/>
  <c r="Q33" i="12"/>
  <c r="Q31" i="7"/>
  <c r="Q32" i="4"/>
  <c r="P32" i="11"/>
  <c r="P30" i="19"/>
  <c r="P31" i="18"/>
  <c r="P36" i="18"/>
  <c r="P35" i="16"/>
  <c r="P34" i="14"/>
  <c r="P35" i="13"/>
  <c r="P34" i="11"/>
  <c r="P32" i="10"/>
  <c r="P33" i="9"/>
  <c r="P36" i="7"/>
  <c r="P32" i="6"/>
  <c r="P35" i="5"/>
  <c r="P33" i="19"/>
  <c r="P31" i="4"/>
  <c r="P35" i="20"/>
  <c r="P36" i="19"/>
  <c r="P35" i="17"/>
  <c r="P34" i="15"/>
  <c r="P32" i="14"/>
  <c r="P33" i="13"/>
  <c r="P31" i="9"/>
  <c r="P32" i="7"/>
  <c r="P35" i="6"/>
  <c r="P30" i="20"/>
  <c r="P31" i="19"/>
  <c r="P32" i="18"/>
  <c r="P30" i="17"/>
  <c r="P31" i="16"/>
  <c r="P34" i="12"/>
  <c r="P30" i="10"/>
  <c r="P34" i="9"/>
  <c r="P30" i="6"/>
  <c r="P34" i="4"/>
  <c r="P32" i="17"/>
  <c r="P34" i="19"/>
  <c r="P30" i="14"/>
  <c r="P35" i="14"/>
  <c r="P36" i="13"/>
  <c r="P30" i="11"/>
  <c r="P35" i="11"/>
  <c r="P33" i="10"/>
  <c r="P33" i="6"/>
  <c r="P31" i="5"/>
  <c r="P36" i="5"/>
  <c r="P33" i="20"/>
  <c r="P33" i="17"/>
  <c r="P36" i="16"/>
  <c r="P32" i="15"/>
  <c r="P31" i="13"/>
  <c r="P32" i="12"/>
  <c r="P30" i="7"/>
  <c r="P32" i="4"/>
  <c r="P36" i="20"/>
  <c r="P30" i="18"/>
  <c r="P35" i="18"/>
  <c r="P36" i="17"/>
  <c r="P34" i="16"/>
  <c r="P34" i="13"/>
  <c r="P33" i="11"/>
  <c r="P36" i="10"/>
  <c r="P32" i="9"/>
  <c r="P35" i="7"/>
  <c r="P34" i="5"/>
  <c r="P36" i="15"/>
  <c r="P30" i="13"/>
  <c r="P32" i="19"/>
  <c r="P32" i="16"/>
  <c r="P33" i="14"/>
  <c r="P31" i="10"/>
  <c r="P31" i="6"/>
  <c r="P36" i="6"/>
  <c r="P31" i="15"/>
  <c r="P31" i="20"/>
  <c r="P31" i="17"/>
  <c r="W31" i="17" s="1"/>
  <c r="P35" i="15"/>
  <c r="P36" i="14"/>
  <c r="P30" i="12"/>
  <c r="P35" i="12"/>
  <c r="P31" i="11"/>
  <c r="P35" i="9"/>
  <c r="P33" i="7"/>
  <c r="P30" i="4"/>
  <c r="P35" i="4"/>
  <c r="P36" i="4"/>
  <c r="P36" i="9"/>
  <c r="P30" i="15"/>
  <c r="O32" i="19"/>
  <c r="O33" i="17"/>
  <c r="O35" i="16"/>
  <c r="O30" i="14"/>
  <c r="O32" i="13"/>
  <c r="O31" i="9"/>
  <c r="O36" i="4"/>
  <c r="O32" i="18"/>
  <c r="O34" i="18"/>
  <c r="O36" i="18"/>
  <c r="O33" i="15"/>
  <c r="O34" i="10"/>
  <c r="O31" i="7"/>
  <c r="O33" i="6"/>
  <c r="O35" i="20"/>
  <c r="O30" i="18"/>
  <c r="O36" i="17"/>
  <c r="O31" i="15"/>
  <c r="O35" i="14"/>
  <c r="O30" i="12"/>
  <c r="O30" i="11"/>
  <c r="O32" i="10"/>
  <c r="O34" i="9"/>
  <c r="O36" i="9"/>
  <c r="O31" i="6"/>
  <c r="O30" i="4"/>
  <c r="O33" i="20"/>
  <c r="O35" i="19"/>
  <c r="O34" i="17"/>
  <c r="O33" i="14"/>
  <c r="O35" i="13"/>
  <c r="O32" i="9"/>
  <c r="O33" i="5"/>
  <c r="O35" i="5"/>
  <c r="O33" i="19"/>
  <c r="O32" i="17"/>
  <c r="O33" i="13"/>
  <c r="O31" i="5"/>
  <c r="O31" i="19"/>
  <c r="O32" i="16"/>
  <c r="O36" i="15"/>
  <c r="O31" i="13"/>
  <c r="O35" i="11"/>
  <c r="O30" i="9"/>
  <c r="O34" i="7"/>
  <c r="O35" i="4"/>
  <c r="O30" i="17"/>
  <c r="O34" i="15"/>
  <c r="O33" i="12"/>
  <c r="O33" i="11"/>
  <c r="O32" i="7"/>
  <c r="O34" i="6"/>
  <c r="O36" i="6"/>
  <c r="O33" i="4"/>
  <c r="O36" i="20"/>
  <c r="O33" i="18"/>
  <c r="O35" i="18"/>
  <c r="O32" i="15"/>
  <c r="O36" i="14"/>
  <c r="O31" i="12"/>
  <c r="O35" i="10"/>
  <c r="O32" i="6"/>
  <c r="O34" i="20"/>
  <c r="O34" i="14"/>
  <c r="O33" i="10"/>
  <c r="O35" i="9"/>
  <c r="O34" i="19"/>
  <c r="O34" i="13"/>
  <c r="O32" i="5"/>
  <c r="O34" i="5"/>
  <c r="N36" i="9"/>
  <c r="N30" i="20"/>
  <c r="N32" i="20"/>
  <c r="N31" i="18"/>
  <c r="N35" i="17"/>
  <c r="N30" i="16"/>
  <c r="N32" i="16"/>
  <c r="N34" i="13"/>
  <c r="N30" i="10"/>
  <c r="N32" i="10"/>
  <c r="N33" i="7"/>
  <c r="N36" i="19"/>
  <c r="N34" i="20"/>
  <c r="N33" i="18"/>
  <c r="N34" i="16"/>
  <c r="N34" i="10"/>
  <c r="N35" i="7"/>
  <c r="N30" i="6"/>
  <c r="N32" i="6"/>
  <c r="N36" i="5"/>
  <c r="N31" i="4"/>
  <c r="W31" i="7"/>
  <c r="N36" i="20"/>
  <c r="N31" i="19"/>
  <c r="N36" i="13"/>
  <c r="N31" i="12"/>
  <c r="N36" i="10"/>
  <c r="N31" i="9"/>
  <c r="N34" i="6"/>
  <c r="N33" i="4"/>
  <c r="N33" i="17"/>
  <c r="W33" i="17" s="1"/>
  <c r="N32" i="13"/>
  <c r="N33" i="19"/>
  <c r="N35" i="18"/>
  <c r="N36" i="16"/>
  <c r="N31" i="15"/>
  <c r="N33" i="12"/>
  <c r="N35" i="12"/>
  <c r="N30" i="11"/>
  <c r="N32" i="11"/>
  <c r="N33" i="9"/>
  <c r="N35" i="4"/>
  <c r="N35" i="19"/>
  <c r="N30" i="17"/>
  <c r="N32" i="17"/>
  <c r="N33" i="15"/>
  <c r="N34" i="11"/>
  <c r="N35" i="9"/>
  <c r="N36" i="6"/>
  <c r="N31" i="5"/>
  <c r="N30" i="18"/>
  <c r="N34" i="17"/>
  <c r="N35" i="15"/>
  <c r="N30" i="14"/>
  <c r="N32" i="14"/>
  <c r="N34" i="14"/>
  <c r="N31" i="13"/>
  <c r="N30" i="7"/>
  <c r="N32" i="7"/>
  <c r="N33" i="5"/>
  <c r="N31" i="20"/>
  <c r="N32" i="18"/>
  <c r="N36" i="17"/>
  <c r="N31" i="16"/>
  <c r="N33" i="13"/>
  <c r="N36" i="11"/>
  <c r="N31" i="10"/>
  <c r="N34" i="7"/>
  <c r="N35" i="5"/>
  <c r="N36" i="15"/>
  <c r="N33" i="20"/>
  <c r="N33" i="16"/>
  <c r="W35" i="16"/>
  <c r="N35" i="13"/>
  <c r="N33" i="10"/>
  <c r="N31" i="6"/>
  <c r="N30" i="4"/>
  <c r="N32" i="4"/>
  <c r="N35" i="11"/>
  <c r="W31" i="14"/>
  <c r="N30" i="19"/>
  <c r="N32" i="19"/>
  <c r="N34" i="18"/>
  <c r="N30" i="12"/>
  <c r="N32" i="12"/>
  <c r="N30" i="9"/>
  <c r="N32" i="9"/>
  <c r="N33" i="6"/>
  <c r="N34" i="4"/>
  <c r="N30" i="15"/>
  <c r="N32" i="15"/>
  <c r="N34" i="12"/>
  <c r="N31" i="11"/>
  <c r="N30" i="5"/>
  <c r="M33" i="14"/>
  <c r="M30" i="19"/>
  <c r="M30" i="6"/>
  <c r="M30" i="17"/>
  <c r="M30" i="4"/>
  <c r="M35" i="14"/>
  <c r="M30" i="15"/>
  <c r="M32" i="20"/>
  <c r="M32" i="19"/>
  <c r="M32" i="17"/>
  <c r="M32" i="16"/>
  <c r="M32" i="15"/>
  <c r="M32" i="14"/>
  <c r="M32" i="13"/>
  <c r="M32" i="12"/>
  <c r="M32" i="11"/>
  <c r="M32" i="10"/>
  <c r="M32" i="9"/>
  <c r="M32" i="7"/>
  <c r="M32" i="6"/>
  <c r="M32" i="5"/>
  <c r="M32" i="4"/>
  <c r="M30" i="14"/>
  <c r="M30" i="13"/>
  <c r="M34" i="20"/>
  <c r="M34" i="19"/>
  <c r="M34" i="17"/>
  <c r="M34" i="16"/>
  <c r="M34" i="15"/>
  <c r="M34" i="14"/>
  <c r="M34" i="13"/>
  <c r="M34" i="12"/>
  <c r="M34" i="11"/>
  <c r="M34" i="10"/>
  <c r="M34" i="9"/>
  <c r="M34" i="7"/>
  <c r="M34" i="6"/>
  <c r="M34" i="5"/>
  <c r="M34" i="4"/>
  <c r="M30" i="12"/>
  <c r="M36" i="20"/>
  <c r="M36" i="17"/>
  <c r="M36" i="15"/>
  <c r="M36" i="14"/>
  <c r="M36" i="12"/>
  <c r="M36" i="10"/>
  <c r="M36" i="7"/>
  <c r="M36" i="4"/>
  <c r="M35" i="12"/>
  <c r="M30" i="10"/>
  <c r="O13" i="3"/>
  <c r="O14" i="18"/>
  <c r="W14" i="18" s="1"/>
  <c r="O14" i="9"/>
  <c r="O16" i="7"/>
  <c r="O14" i="5"/>
  <c r="O15" i="4"/>
  <c r="O14" i="3"/>
  <c r="O15" i="9"/>
  <c r="O13" i="6"/>
  <c r="O16" i="4"/>
  <c r="W16" i="4" s="1"/>
  <c r="O14" i="15"/>
  <c r="W14" i="15" s="1"/>
  <c r="O15" i="14"/>
  <c r="O15" i="10"/>
  <c r="O16" i="9"/>
  <c r="O14" i="6"/>
  <c r="O13" i="20"/>
  <c r="O15" i="19"/>
  <c r="O13" i="16"/>
  <c r="O13" i="12"/>
  <c r="O14" i="11"/>
  <c r="O16" i="14"/>
  <c r="O13" i="7"/>
  <c r="O15" i="6"/>
  <c r="O16" i="5"/>
  <c r="O14" i="20"/>
  <c r="O14" i="16"/>
  <c r="O14" i="12"/>
  <c r="O16" i="10"/>
  <c r="O13" i="17"/>
  <c r="O13" i="13"/>
  <c r="O14" i="7"/>
  <c r="O13" i="4"/>
  <c r="W16" i="12"/>
  <c r="W13" i="9"/>
  <c r="N15" i="18"/>
  <c r="W14" i="13"/>
  <c r="N15" i="17"/>
  <c r="N15" i="16"/>
  <c r="N14" i="13"/>
  <c r="N14" i="12"/>
  <c r="N13" i="9"/>
  <c r="N16" i="5"/>
  <c r="N16" i="4"/>
  <c r="N16" i="20"/>
  <c r="W16" i="20" s="1"/>
  <c r="N16" i="19"/>
  <c r="N15" i="15"/>
  <c r="W15" i="15" s="1"/>
  <c r="W15" i="14"/>
  <c r="N14" i="11"/>
  <c r="N14" i="10"/>
  <c r="N13" i="7"/>
  <c r="N13" i="6"/>
  <c r="N13" i="5"/>
  <c r="N15" i="14"/>
  <c r="W14" i="14"/>
  <c r="W15" i="11"/>
  <c r="W16" i="7"/>
  <c r="N16" i="18"/>
  <c r="W16" i="18" s="1"/>
  <c r="N16" i="17"/>
  <c r="N16" i="16"/>
  <c r="W16" i="16" s="1"/>
  <c r="N15" i="13"/>
  <c r="N13" i="4"/>
  <c r="N14" i="16"/>
  <c r="W13" i="15"/>
  <c r="N13" i="20"/>
  <c r="N13" i="19"/>
  <c r="N16" i="15"/>
  <c r="N15" i="12"/>
  <c r="W15" i="12" s="1"/>
  <c r="N15" i="11"/>
  <c r="N14" i="9"/>
  <c r="N14" i="7"/>
  <c r="N14" i="6"/>
  <c r="N14" i="5"/>
  <c r="W14" i="5" s="1"/>
  <c r="N13" i="13"/>
  <c r="W13" i="10"/>
  <c r="N16" i="14"/>
  <c r="N15" i="10"/>
  <c r="N14" i="4"/>
  <c r="W14" i="10"/>
  <c r="N14" i="20"/>
  <c r="N14" i="19"/>
  <c r="N13" i="14"/>
  <c r="N16" i="11"/>
  <c r="N15" i="9"/>
  <c r="N15" i="7"/>
  <c r="N15" i="6"/>
  <c r="W15" i="5"/>
  <c r="N16" i="10"/>
  <c r="W16" i="10" s="1"/>
  <c r="W15" i="18"/>
  <c r="M13" i="20"/>
  <c r="M13" i="7"/>
  <c r="M14" i="17"/>
  <c r="W14" i="17" s="1"/>
  <c r="M14" i="4"/>
  <c r="M13" i="18"/>
  <c r="W13" i="18" s="1"/>
  <c r="M16" i="19"/>
  <c r="M16" i="15"/>
  <c r="W16" i="15" s="1"/>
  <c r="M16" i="11"/>
  <c r="M16" i="6"/>
  <c r="W16" i="6" s="1"/>
  <c r="M13" i="17"/>
  <c r="M13" i="4"/>
  <c r="M14" i="20"/>
  <c r="M14" i="16"/>
  <c r="M14" i="12"/>
  <c r="W14" i="12" s="1"/>
  <c r="M14" i="7"/>
  <c r="M13" i="16"/>
  <c r="M15" i="17"/>
  <c r="W15" i="17" s="1"/>
  <c r="M15" i="13"/>
  <c r="M15" i="9"/>
  <c r="M15" i="4"/>
  <c r="W15" i="4" s="1"/>
  <c r="M16" i="14"/>
  <c r="M13" i="14"/>
  <c r="M14" i="19"/>
  <c r="M14" i="11"/>
  <c r="M14" i="6"/>
  <c r="W14" i="6" s="1"/>
  <c r="M13" i="13"/>
  <c r="M15" i="20"/>
  <c r="W15" i="20" s="1"/>
  <c r="M15" i="16"/>
  <c r="M15" i="7"/>
  <c r="W15" i="7" s="1"/>
  <c r="M13" i="12"/>
  <c r="W13" i="12" s="1"/>
  <c r="M16" i="9"/>
  <c r="W16" i="9" s="1"/>
  <c r="M13" i="11"/>
  <c r="W13" i="11" s="1"/>
  <c r="O8" i="15"/>
  <c r="W8" i="15" s="1"/>
  <c r="O5" i="11"/>
  <c r="O8" i="7"/>
  <c r="O6" i="5"/>
  <c r="O6" i="18"/>
  <c r="O7" i="16"/>
  <c r="O6" i="10"/>
  <c r="O7" i="9"/>
  <c r="W7" i="9" s="1"/>
  <c r="O5" i="6"/>
  <c r="W5" i="6" s="1"/>
  <c r="O7" i="5"/>
  <c r="O5" i="20"/>
  <c r="O6" i="11"/>
  <c r="O7" i="17"/>
  <c r="O8" i="16"/>
  <c r="O6" i="14"/>
  <c r="O8" i="13"/>
  <c r="O7" i="10"/>
  <c r="O8" i="9"/>
  <c r="O6" i="6"/>
  <c r="O8" i="5"/>
  <c r="O7" i="18"/>
  <c r="O5" i="12"/>
  <c r="O5" i="7"/>
  <c r="O5" i="4"/>
  <c r="O6" i="3"/>
  <c r="O6" i="20"/>
  <c r="O5" i="15"/>
  <c r="O7" i="14"/>
  <c r="O7" i="11"/>
  <c r="O8" i="10"/>
  <c r="W8" i="10" s="1"/>
  <c r="O7" i="6"/>
  <c r="O6" i="12"/>
  <c r="O5" i="9"/>
  <c r="O6" i="4"/>
  <c r="O7" i="20"/>
  <c r="O6" i="7"/>
  <c r="O8" i="18"/>
  <c r="O5" i="16"/>
  <c r="O5" i="13"/>
  <c r="W5" i="13" s="1"/>
  <c r="O7" i="12"/>
  <c r="O7" i="4"/>
  <c r="N5" i="20"/>
  <c r="N5" i="17"/>
  <c r="N5" i="14"/>
  <c r="N5" i="13"/>
  <c r="N6" i="4"/>
  <c r="N5" i="16"/>
  <c r="N5" i="7"/>
  <c r="N6" i="12"/>
  <c r="N6" i="9"/>
  <c r="N6" i="6"/>
  <c r="N6" i="13"/>
  <c r="N6" i="7"/>
  <c r="N7" i="4"/>
  <c r="W5" i="18"/>
  <c r="W5" i="5"/>
  <c r="N6" i="20"/>
  <c r="N6" i="16"/>
  <c r="N6" i="15"/>
  <c r="N6" i="14"/>
  <c r="N7" i="5"/>
  <c r="N5" i="12"/>
  <c r="W6" i="17"/>
  <c r="N7" i="12"/>
  <c r="N7" i="11"/>
  <c r="N7" i="10"/>
  <c r="N7" i="6"/>
  <c r="W7" i="6" s="1"/>
  <c r="N7" i="7"/>
  <c r="N8" i="4"/>
  <c r="N7" i="20"/>
  <c r="N7" i="15"/>
  <c r="N7" i="14"/>
  <c r="W7" i="14" s="1"/>
  <c r="N8" i="5"/>
  <c r="N7" i="16"/>
  <c r="W7" i="13"/>
  <c r="N8" i="11"/>
  <c r="N8" i="9"/>
  <c r="W8" i="17"/>
  <c r="M7" i="18"/>
  <c r="M6" i="16"/>
  <c r="M8" i="14"/>
  <c r="M7" i="12"/>
  <c r="M6" i="10"/>
  <c r="M8" i="7"/>
  <c r="M7" i="5"/>
  <c r="M5" i="15"/>
  <c r="M8" i="20"/>
  <c r="W8" i="20" s="1"/>
  <c r="M6" i="15"/>
  <c r="M8" i="13"/>
  <c r="M8" i="6"/>
  <c r="W8" i="6" s="1"/>
  <c r="M7" i="4"/>
  <c r="M5" i="14"/>
  <c r="W8" i="13"/>
  <c r="M8" i="12"/>
  <c r="W8" i="12" s="1"/>
  <c r="M7" i="10"/>
  <c r="M8" i="5"/>
  <c r="M5" i="12"/>
  <c r="M7" i="15"/>
  <c r="W7" i="15" s="1"/>
  <c r="M6" i="13"/>
  <c r="W6" i="13" s="1"/>
  <c r="M6" i="6"/>
  <c r="M8" i="4"/>
  <c r="M5" i="10"/>
  <c r="M6" i="18"/>
  <c r="M7" i="7"/>
  <c r="M6" i="5"/>
  <c r="M5" i="20"/>
  <c r="P15" i="3"/>
  <c r="P13" i="3"/>
  <c r="P16" i="3"/>
  <c r="Y14" i="8"/>
  <c r="Z14" i="8" s="1"/>
  <c r="Y15" i="8"/>
  <c r="Z15" i="8" s="1"/>
  <c r="Y16" i="8"/>
  <c r="Z16" i="8" s="1"/>
  <c r="W31" i="8"/>
  <c r="Y41" i="8" a="1"/>
  <c r="Y8" i="8"/>
  <c r="Z8" i="8" s="1"/>
  <c r="Y7" i="8"/>
  <c r="Z7" i="8" s="1"/>
  <c r="Y6" i="8"/>
  <c r="Z6" i="8" s="1"/>
  <c r="Y5" i="8"/>
  <c r="Z5" i="8" s="1"/>
  <c r="W35" i="8"/>
  <c r="W33" i="8"/>
  <c r="W36" i="8"/>
  <c r="W30" i="8"/>
  <c r="Z26" i="8"/>
  <c r="AA21" i="8" s="1"/>
  <c r="AC21" i="8" s="1"/>
  <c r="L21" i="8" s="1"/>
  <c r="N43" i="10"/>
  <c r="N46" i="10"/>
  <c r="N49" i="10"/>
  <c r="N42" i="10"/>
  <c r="N45" i="10"/>
  <c r="N48" i="10"/>
  <c r="N41" i="10"/>
  <c r="N44" i="10"/>
  <c r="M6" i="19"/>
  <c r="M7" i="19"/>
  <c r="M8" i="19"/>
  <c r="P7" i="19"/>
  <c r="P8" i="19"/>
  <c r="P5" i="19"/>
  <c r="O8" i="19"/>
  <c r="O5" i="19"/>
  <c r="O6" i="19"/>
  <c r="N6" i="19"/>
  <c r="N7" i="19"/>
  <c r="N5" i="19"/>
  <c r="O42" i="20"/>
  <c r="O45" i="20"/>
  <c r="O48" i="20"/>
  <c r="O41" i="20"/>
  <c r="O44" i="20"/>
  <c r="O47" i="20"/>
  <c r="O43" i="20"/>
  <c r="O46" i="20"/>
  <c r="U44" i="20"/>
  <c r="U48" i="20"/>
  <c r="U44" i="3"/>
  <c r="U48" i="16"/>
  <c r="U45" i="14"/>
  <c r="U44" i="13"/>
  <c r="U48" i="11"/>
  <c r="U44" i="7"/>
  <c r="U48" i="4"/>
  <c r="U48" i="19"/>
  <c r="U44" i="16"/>
  <c r="U46" i="5"/>
  <c r="U46" i="17"/>
  <c r="U47" i="16"/>
  <c r="U44" i="19"/>
  <c r="U42" i="17"/>
  <c r="U44" i="14"/>
  <c r="U43" i="13"/>
  <c r="U48" i="10"/>
  <c r="U43" i="7"/>
  <c r="U47" i="4"/>
  <c r="U46" i="20"/>
  <c r="U47" i="19"/>
  <c r="U49" i="17"/>
  <c r="W49" i="17" s="1"/>
  <c r="U43" i="16"/>
  <c r="U41" i="14"/>
  <c r="U48" i="5"/>
  <c r="U48" i="3"/>
  <c r="U42" i="20"/>
  <c r="U45" i="17"/>
  <c r="U48" i="13"/>
  <c r="U44" i="10"/>
  <c r="U48" i="7"/>
  <c r="U45" i="5"/>
  <c r="U44" i="4"/>
  <c r="U49" i="20"/>
  <c r="U43" i="19"/>
  <c r="U47" i="18"/>
  <c r="U41" i="17"/>
  <c r="U49" i="14"/>
  <c r="U46" i="11"/>
  <c r="U47" i="10"/>
  <c r="U42" i="5"/>
  <c r="U45" i="20"/>
  <c r="U48" i="17"/>
  <c r="W48" i="17" s="1"/>
  <c r="U44" i="9"/>
  <c r="U41" i="20"/>
  <c r="U44" i="17"/>
  <c r="W44" i="17" s="1"/>
  <c r="U49" i="11"/>
  <c r="U43" i="10"/>
  <c r="U47" i="9"/>
  <c r="U48" i="6"/>
  <c r="U43" i="15"/>
  <c r="U48" i="12"/>
  <c r="U48" i="9"/>
  <c r="U48" i="15"/>
  <c r="U44" i="12"/>
  <c r="U44" i="6"/>
  <c r="U46" i="9"/>
  <c r="U42" i="9"/>
  <c r="U49" i="9"/>
  <c r="U45" i="9"/>
  <c r="U41" i="9"/>
  <c r="U46" i="6"/>
  <c r="U42" i="6"/>
  <c r="U49" i="6"/>
  <c r="U45" i="6"/>
  <c r="U41" i="6"/>
  <c r="U46" i="12"/>
  <c r="U42" i="12"/>
  <c r="U49" i="12"/>
  <c r="U45" i="12"/>
  <c r="U41" i="12"/>
  <c r="U44" i="15"/>
  <c r="U43" i="12"/>
  <c r="U46" i="18"/>
  <c r="U42" i="18"/>
  <c r="U49" i="18"/>
  <c r="U45" i="18"/>
  <c r="U41" i="18"/>
  <c r="U46" i="15"/>
  <c r="U42" i="15"/>
  <c r="U49" i="15"/>
  <c r="U45" i="15"/>
  <c r="U41" i="15"/>
  <c r="U43" i="6"/>
  <c r="U46" i="3"/>
  <c r="U42" i="3"/>
  <c r="U49" i="3"/>
  <c r="U45" i="3"/>
  <c r="U41" i="3"/>
  <c r="U44" i="18"/>
  <c r="U42" i="19"/>
  <c r="U46" i="19"/>
  <c r="U42" i="16"/>
  <c r="U46" i="16"/>
  <c r="U42" i="13"/>
  <c r="U46" i="13"/>
  <c r="U42" i="10"/>
  <c r="U46" i="10"/>
  <c r="U42" i="7"/>
  <c r="U46" i="7"/>
  <c r="U42" i="4"/>
  <c r="U46" i="4"/>
  <c r="U43" i="20"/>
  <c r="U43" i="17"/>
  <c r="U43" i="14"/>
  <c r="U43" i="11"/>
  <c r="U43" i="5"/>
  <c r="U41" i="19"/>
  <c r="U45" i="19"/>
  <c r="U41" i="16"/>
  <c r="U45" i="16"/>
  <c r="U41" i="13"/>
  <c r="U45" i="13"/>
  <c r="U41" i="10"/>
  <c r="U45" i="10"/>
  <c r="U41" i="7"/>
  <c r="U45" i="7"/>
  <c r="U41" i="4"/>
  <c r="U45" i="4"/>
  <c r="Y21" i="21" l="1" a="1"/>
  <c r="Y21" i="21" s="1"/>
  <c r="Z21" i="21" s="1"/>
  <c r="Y7" i="21"/>
  <c r="Z7" i="21" s="1"/>
  <c r="Y6" i="21"/>
  <c r="Z6" i="21" s="1"/>
  <c r="Y8" i="21"/>
  <c r="Z8" i="21" s="1"/>
  <c r="Z50" i="21"/>
  <c r="AA41" i="21" s="1"/>
  <c r="AC41" i="21" s="1"/>
  <c r="L41" i="21" s="1"/>
  <c r="Y16" i="21"/>
  <c r="Z16" i="21" s="1"/>
  <c r="Y15" i="21"/>
  <c r="Z15" i="21" s="1"/>
  <c r="Y14" i="21"/>
  <c r="Z14" i="21" s="1"/>
  <c r="Y13" i="21"/>
  <c r="Z13" i="21" s="1"/>
  <c r="Z17" i="21" s="1"/>
  <c r="AA13" i="21" s="1"/>
  <c r="AC13" i="21" s="1"/>
  <c r="L13" i="21" s="1"/>
  <c r="Y36" i="21"/>
  <c r="Z36" i="21" s="1"/>
  <c r="Y35" i="21"/>
  <c r="Z35" i="21" s="1"/>
  <c r="Y34" i="21"/>
  <c r="Z34" i="21" s="1"/>
  <c r="Y33" i="21"/>
  <c r="Z33" i="21" s="1"/>
  <c r="Y32" i="21"/>
  <c r="Z32" i="21" s="1"/>
  <c r="Y31" i="21"/>
  <c r="Z31" i="21" s="1"/>
  <c r="Y30" i="21"/>
  <c r="Z30" i="21" s="1"/>
  <c r="W49" i="19"/>
  <c r="W5" i="17"/>
  <c r="W7" i="17"/>
  <c r="W32" i="16"/>
  <c r="W33" i="16"/>
  <c r="W8" i="14"/>
  <c r="W6" i="6"/>
  <c r="W6" i="15"/>
  <c r="W6" i="12"/>
  <c r="W8" i="5"/>
  <c r="W8" i="7"/>
  <c r="W7" i="11"/>
  <c r="W7" i="12"/>
  <c r="W7" i="7"/>
  <c r="W8" i="18"/>
  <c r="W6" i="18"/>
  <c r="W5" i="14"/>
  <c r="W6" i="4"/>
  <c r="W42" i="20"/>
  <c r="W43" i="20"/>
  <c r="W49" i="20"/>
  <c r="W5" i="20"/>
  <c r="W7" i="20"/>
  <c r="W36" i="19"/>
  <c r="W15" i="19"/>
  <c r="W13" i="19"/>
  <c r="W16" i="19"/>
  <c r="W49" i="18"/>
  <c r="W48" i="18"/>
  <c r="W47" i="18"/>
  <c r="W43" i="18"/>
  <c r="W31" i="18"/>
  <c r="W43" i="16"/>
  <c r="W44" i="16"/>
  <c r="W48" i="16"/>
  <c r="W46" i="16"/>
  <c r="W14" i="16"/>
  <c r="W5" i="16"/>
  <c r="W7" i="16"/>
  <c r="W13" i="13"/>
  <c r="W44" i="11"/>
  <c r="W43" i="11"/>
  <c r="W6" i="11"/>
  <c r="W8" i="11"/>
  <c r="W48" i="10"/>
  <c r="W31" i="10"/>
  <c r="W35" i="10"/>
  <c r="W5" i="10"/>
  <c r="W7" i="10"/>
  <c r="W6" i="10"/>
  <c r="W44" i="9"/>
  <c r="W49" i="9"/>
  <c r="W14" i="9"/>
  <c r="W6" i="9"/>
  <c r="W46" i="9"/>
  <c r="W5" i="9"/>
  <c r="W31" i="5"/>
  <c r="W36" i="4"/>
  <c r="W31" i="4"/>
  <c r="W13" i="4"/>
  <c r="W5" i="4"/>
  <c r="W48" i="19"/>
  <c r="W47" i="20"/>
  <c r="W44" i="18"/>
  <c r="W45" i="20"/>
  <c r="W45" i="17"/>
  <c r="W47" i="11"/>
  <c r="W47" i="16"/>
  <c r="W43" i="19"/>
  <c r="W41" i="11"/>
  <c r="W49" i="16"/>
  <c r="W46" i="10"/>
  <c r="W48" i="9"/>
  <c r="W42" i="11"/>
  <c r="W45" i="11"/>
  <c r="W46" i="11"/>
  <c r="W49" i="11"/>
  <c r="W44" i="10"/>
  <c r="W42" i="10"/>
  <c r="W49" i="10"/>
  <c r="W43" i="17"/>
  <c r="W48" i="11"/>
  <c r="W45" i="16"/>
  <c r="W41" i="9"/>
  <c r="W47" i="9"/>
  <c r="W45" i="9"/>
  <c r="W47" i="10"/>
  <c r="W45" i="10"/>
  <c r="W42" i="16"/>
  <c r="W42" i="9"/>
  <c r="W46" i="20"/>
  <c r="W41" i="18"/>
  <c r="W46" i="18"/>
  <c r="W45" i="19"/>
  <c r="W43" i="9"/>
  <c r="W44" i="19"/>
  <c r="W41" i="17"/>
  <c r="W48" i="20"/>
  <c r="W46" i="17"/>
  <c r="W44" i="20"/>
  <c r="W41" i="20"/>
  <c r="W47" i="19"/>
  <c r="W46" i="19"/>
  <c r="W41" i="19"/>
  <c r="W41" i="10"/>
  <c r="W42" i="19"/>
  <c r="W43" i="10"/>
  <c r="W42" i="18"/>
  <c r="W41" i="16"/>
  <c r="W42" i="17"/>
  <c r="W45" i="18"/>
  <c r="W36" i="17"/>
  <c r="W33" i="19"/>
  <c r="W35" i="6"/>
  <c r="W32" i="13"/>
  <c r="W30" i="9"/>
  <c r="W35" i="13"/>
  <c r="W32" i="5"/>
  <c r="W31" i="11"/>
  <c r="W35" i="7"/>
  <c r="W31" i="13"/>
  <c r="W31" i="20"/>
  <c r="W33" i="7"/>
  <c r="W30" i="5"/>
  <c r="W30" i="7"/>
  <c r="W30" i="20"/>
  <c r="W35" i="14"/>
  <c r="W34" i="11"/>
  <c r="W36" i="12"/>
  <c r="W36" i="14"/>
  <c r="W34" i="12"/>
  <c r="W30" i="13"/>
  <c r="W36" i="15"/>
  <c r="W32" i="18"/>
  <c r="W34" i="5"/>
  <c r="W36" i="13"/>
  <c r="W34" i="15"/>
  <c r="W35" i="11"/>
  <c r="W30" i="10"/>
  <c r="W33" i="11"/>
  <c r="W34" i="18"/>
  <c r="W31" i="19"/>
  <c r="W34" i="20"/>
  <c r="W31" i="15"/>
  <c r="W33" i="18"/>
  <c r="W34" i="9"/>
  <c r="W33" i="14"/>
  <c r="W35" i="19"/>
  <c r="W32" i="6"/>
  <c r="W36" i="18"/>
  <c r="W32" i="17"/>
  <c r="W30" i="16"/>
  <c r="W36" i="11"/>
  <c r="W31" i="12"/>
  <c r="W35" i="15"/>
  <c r="W32" i="11"/>
  <c r="W35" i="17"/>
  <c r="W32" i="15"/>
  <c r="W36" i="10"/>
  <c r="W33" i="5"/>
  <c r="W36" i="9"/>
  <c r="W13" i="16"/>
  <c r="W16" i="17"/>
  <c r="W16" i="5"/>
  <c r="W15" i="16"/>
  <c r="W14" i="4"/>
  <c r="W13" i="7"/>
  <c r="W14" i="11"/>
  <c r="W14" i="20"/>
  <c r="W15" i="6"/>
  <c r="W13" i="5"/>
  <c r="Y13" i="5" s="1" a="1"/>
  <c r="W15" i="10"/>
  <c r="Y13" i="10" s="1" a="1"/>
  <c r="W13" i="6"/>
  <c r="Y13" i="6" s="1" a="1"/>
  <c r="Y14" i="6" s="1"/>
  <c r="Z14" i="6" s="1"/>
  <c r="W6" i="7"/>
  <c r="Y5" i="17" a="1"/>
  <c r="Y5" i="17" s="1"/>
  <c r="Z5" i="17" s="1"/>
  <c r="W5" i="7"/>
  <c r="W6" i="5"/>
  <c r="W6" i="20"/>
  <c r="W6" i="16"/>
  <c r="W8" i="4"/>
  <c r="W5" i="12"/>
  <c r="Y5" i="12" s="1" a="1"/>
  <c r="W6" i="14"/>
  <c r="Y5" i="14" s="1" a="1"/>
  <c r="W34" i="7"/>
  <c r="W32" i="4"/>
  <c r="W32" i="20"/>
  <c r="W32" i="9"/>
  <c r="W36" i="16"/>
  <c r="W30" i="6"/>
  <c r="W30" i="19"/>
  <c r="W32" i="14"/>
  <c r="W31" i="16"/>
  <c r="W33" i="4"/>
  <c r="W33" i="6"/>
  <c r="W35" i="20"/>
  <c r="W36" i="6"/>
  <c r="W33" i="10"/>
  <c r="W33" i="9"/>
  <c r="W34" i="10"/>
  <c r="W34" i="17"/>
  <c r="W35" i="12"/>
  <c r="W36" i="7"/>
  <c r="W36" i="5"/>
  <c r="W31" i="9"/>
  <c r="W33" i="13"/>
  <c r="W32" i="19"/>
  <c r="W35" i="18"/>
  <c r="W30" i="18"/>
  <c r="W30" i="12"/>
  <c r="W30" i="4"/>
  <c r="W31" i="6"/>
  <c r="W32" i="12"/>
  <c r="W30" i="17"/>
  <c r="W34" i="19"/>
  <c r="W35" i="5"/>
  <c r="W36" i="20"/>
  <c r="W32" i="10"/>
  <c r="W35" i="4"/>
  <c r="W35" i="9"/>
  <c r="W30" i="11"/>
  <c r="W33" i="15"/>
  <c r="W33" i="12"/>
  <c r="W33" i="20"/>
  <c r="W30" i="14"/>
  <c r="W34" i="13"/>
  <c r="W34" i="6"/>
  <c r="W34" i="14"/>
  <c r="W32" i="7"/>
  <c r="W30" i="15"/>
  <c r="W34" i="16"/>
  <c r="W34" i="4"/>
  <c r="W13" i="17"/>
  <c r="Y13" i="17" s="1" a="1"/>
  <c r="W16" i="14"/>
  <c r="Y13" i="18" a="1"/>
  <c r="Y13" i="18" s="1"/>
  <c r="Z13" i="18" s="1"/>
  <c r="W14" i="7"/>
  <c r="Y13" i="7" s="1" a="1"/>
  <c r="W14" i="19"/>
  <c r="W13" i="14"/>
  <c r="W16" i="11"/>
  <c r="W13" i="20"/>
  <c r="Y13" i="15" a="1"/>
  <c r="Y16" i="15" s="1"/>
  <c r="Z16" i="15" s="1"/>
  <c r="W15" i="9"/>
  <c r="Y13" i="9" s="1" a="1"/>
  <c r="Y16" i="9" s="1"/>
  <c r="Z16" i="9" s="1"/>
  <c r="Y13" i="12" a="1"/>
  <c r="W15" i="13"/>
  <c r="Y13" i="13" s="1" a="1"/>
  <c r="Y15" i="13" s="1"/>
  <c r="Z15" i="13" s="1"/>
  <c r="Y5" i="13" a="1"/>
  <c r="Y8" i="13" s="1"/>
  <c r="Z8" i="13" s="1"/>
  <c r="W8" i="9"/>
  <c r="W5" i="15"/>
  <c r="Y5" i="15" s="1" a="1"/>
  <c r="W7" i="18"/>
  <c r="W7" i="5"/>
  <c r="W7" i="4"/>
  <c r="Y5" i="6" a="1"/>
  <c r="Z17" i="8"/>
  <c r="AA13" i="8" s="1"/>
  <c r="AC13" i="8" s="1"/>
  <c r="L13" i="8" s="1"/>
  <c r="Y46" i="8"/>
  <c r="Z46" i="8" s="1"/>
  <c r="Y45" i="8"/>
  <c r="Z45" i="8" s="1"/>
  <c r="Y44" i="8"/>
  <c r="Z44" i="8" s="1"/>
  <c r="Y43" i="8"/>
  <c r="Z43" i="8" s="1"/>
  <c r="Y42" i="8"/>
  <c r="Z42" i="8" s="1"/>
  <c r="Y48" i="8"/>
  <c r="Z48" i="8" s="1"/>
  <c r="Y41" i="8"/>
  <c r="Z41" i="8" s="1"/>
  <c r="Y47" i="8"/>
  <c r="Z47" i="8" s="1"/>
  <c r="Y49" i="8"/>
  <c r="Z49" i="8" s="1"/>
  <c r="Y30" i="8" a="1"/>
  <c r="Z9" i="8"/>
  <c r="AA5" i="8" s="1"/>
  <c r="AC5" i="8" s="1"/>
  <c r="L5" i="8" s="1"/>
  <c r="W5" i="19"/>
  <c r="W7" i="19"/>
  <c r="W6" i="19"/>
  <c r="W8" i="19"/>
  <c r="Y23" i="21" l="1"/>
  <c r="Z23" i="21" s="1"/>
  <c r="Y24" i="21"/>
  <c r="Z24" i="21" s="1"/>
  <c r="Y25" i="21"/>
  <c r="Z25" i="21" s="1"/>
  <c r="Y22" i="21"/>
  <c r="Z22" i="21" s="1"/>
  <c r="Z26" i="21" s="1"/>
  <c r="AA21" i="21" s="1"/>
  <c r="AC21" i="21" s="1"/>
  <c r="L21" i="21" s="1"/>
  <c r="Z9" i="21"/>
  <c r="AA5" i="21" s="1"/>
  <c r="AC5" i="21" s="1"/>
  <c r="L5" i="21" s="1"/>
  <c r="Z37" i="21"/>
  <c r="AA30" i="21" s="1"/>
  <c r="AC30" i="21" s="1"/>
  <c r="L30" i="21" s="1"/>
  <c r="Y7" i="17"/>
  <c r="Z7" i="17" s="1"/>
  <c r="Y5" i="16" a="1"/>
  <c r="Y8" i="16" s="1"/>
  <c r="Z8" i="16" s="1"/>
  <c r="Y5" i="5" a="1"/>
  <c r="Y5" i="7" a="1"/>
  <c r="Y5" i="11" a="1"/>
  <c r="Y5" i="18" a="1"/>
  <c r="Y5" i="18" s="1"/>
  <c r="Z5" i="18" s="1"/>
  <c r="Y6" i="17"/>
  <c r="Z6" i="17" s="1"/>
  <c r="Y5" i="9" a="1"/>
  <c r="Y5" i="9" s="1"/>
  <c r="Z5" i="9" s="1"/>
  <c r="Y13" i="20" a="1"/>
  <c r="Y16" i="20" s="1"/>
  <c r="Z16" i="20" s="1"/>
  <c r="Y5" i="20" a="1"/>
  <c r="Y13" i="19" a="1"/>
  <c r="Y16" i="19" s="1"/>
  <c r="Z16" i="19" s="1"/>
  <c r="Y41" i="16" a="1"/>
  <c r="Y48" i="16" s="1"/>
  <c r="Z48" i="16" s="1"/>
  <c r="Y13" i="16" a="1"/>
  <c r="Y14" i="16" s="1"/>
  <c r="Z14" i="16" s="1"/>
  <c r="Y13" i="11" a="1"/>
  <c r="Y14" i="11" s="1"/>
  <c r="Z14" i="11" s="1"/>
  <c r="Y5" i="10" a="1"/>
  <c r="Y8" i="10" s="1"/>
  <c r="Z8" i="10" s="1"/>
  <c r="Y13" i="4" a="1"/>
  <c r="Y15" i="4" s="1"/>
  <c r="Z15" i="4" s="1"/>
  <c r="Y5" i="4" a="1"/>
  <c r="Y8" i="4" s="1"/>
  <c r="Z8" i="4" s="1"/>
  <c r="Y41" i="11" a="1"/>
  <c r="Y47" i="11" s="1"/>
  <c r="Z47" i="11" s="1"/>
  <c r="Y41" i="18" a="1"/>
  <c r="Y44" i="18" s="1"/>
  <c r="Z44" i="18" s="1"/>
  <c r="Y41" i="9" a="1"/>
  <c r="Y44" i="9" s="1"/>
  <c r="Z44" i="9" s="1"/>
  <c r="Y41" i="20" a="1"/>
  <c r="Y47" i="20" s="1"/>
  <c r="Z47" i="20" s="1"/>
  <c r="Y41" i="19" a="1"/>
  <c r="Y49" i="19" s="1"/>
  <c r="Z49" i="19" s="1"/>
  <c r="Y41" i="17" a="1"/>
  <c r="Y41" i="17" s="1"/>
  <c r="Z41" i="17" s="1"/>
  <c r="Y41" i="10" a="1"/>
  <c r="Y43" i="10" s="1"/>
  <c r="Z43" i="10" s="1"/>
  <c r="Y30" i="7" a="1"/>
  <c r="Y30" i="7" s="1"/>
  <c r="Z30" i="7" s="1"/>
  <c r="Y30" i="11" a="1"/>
  <c r="Y33" i="11" s="1"/>
  <c r="Z33" i="11" s="1"/>
  <c r="Y30" i="5" a="1"/>
  <c r="Y36" i="5" s="1"/>
  <c r="Z36" i="5" s="1"/>
  <c r="Y30" i="16" a="1"/>
  <c r="Y36" i="16" s="1"/>
  <c r="Z36" i="16" s="1"/>
  <c r="Y14" i="5"/>
  <c r="Z14" i="5" s="1"/>
  <c r="Y13" i="5"/>
  <c r="Z13" i="5" s="1"/>
  <c r="Y16" i="5"/>
  <c r="Z16" i="5" s="1"/>
  <c r="Y13" i="6"/>
  <c r="Z13" i="6" s="1"/>
  <c r="Y14" i="9"/>
  <c r="Z14" i="9" s="1"/>
  <c r="Y15" i="15"/>
  <c r="Z15" i="15" s="1"/>
  <c r="Y13" i="9"/>
  <c r="Z13" i="9" s="1"/>
  <c r="Y15" i="9"/>
  <c r="Z15" i="9" s="1"/>
  <c r="Y16" i="6"/>
  <c r="Z16" i="6" s="1"/>
  <c r="Z17" i="6" s="1"/>
  <c r="AA13" i="6" s="1"/>
  <c r="AC13" i="6" s="1"/>
  <c r="L13" i="6" s="1"/>
  <c r="Y15" i="5"/>
  <c r="Z15" i="5" s="1"/>
  <c r="Y15" i="18"/>
  <c r="Z15" i="18" s="1"/>
  <c r="Y15" i="6"/>
  <c r="Z15" i="6" s="1"/>
  <c r="Y13" i="14" a="1"/>
  <c r="Y13" i="14" s="1"/>
  <c r="Z13" i="14" s="1"/>
  <c r="Y8" i="17"/>
  <c r="Z8" i="17" s="1"/>
  <c r="Z9" i="17" s="1"/>
  <c r="AA5" i="17" s="1"/>
  <c r="AC5" i="17" s="1"/>
  <c r="L5" i="17" s="1"/>
  <c r="Y6" i="13"/>
  <c r="Z6" i="13" s="1"/>
  <c r="Y7" i="13"/>
  <c r="Z7" i="13" s="1"/>
  <c r="Z9" i="13" s="1"/>
  <c r="AA5" i="13" s="1"/>
  <c r="AC5" i="13" s="1"/>
  <c r="L5" i="13" s="1"/>
  <c r="Y5" i="13"/>
  <c r="Z5" i="13" s="1"/>
  <c r="Y5" i="15"/>
  <c r="Z5" i="15" s="1"/>
  <c r="Y6" i="15"/>
  <c r="Z6" i="15" s="1"/>
  <c r="Y8" i="15"/>
  <c r="Z8" i="15" s="1"/>
  <c r="Y6" i="16"/>
  <c r="Z6" i="16" s="1"/>
  <c r="Y30" i="14" a="1"/>
  <c r="Y31" i="14" s="1"/>
  <c r="Z31" i="14" s="1"/>
  <c r="Y30" i="13" a="1"/>
  <c r="Y35" i="13" s="1"/>
  <c r="Z35" i="13" s="1"/>
  <c r="Y30" i="20" a="1"/>
  <c r="Y36" i="20" s="1"/>
  <c r="Z36" i="20" s="1"/>
  <c r="Y30" i="6" a="1"/>
  <c r="Y32" i="6" s="1"/>
  <c r="Z32" i="6" s="1"/>
  <c r="Y30" i="17" a="1"/>
  <c r="Y34" i="17" s="1"/>
  <c r="Z34" i="17" s="1"/>
  <c r="Y30" i="9" a="1"/>
  <c r="Y30" i="9" s="1"/>
  <c r="Z30" i="9" s="1"/>
  <c r="Y30" i="18" a="1"/>
  <c r="Y34" i="18" s="1"/>
  <c r="Z34" i="18" s="1"/>
  <c r="Y30" i="12" a="1"/>
  <c r="Y30" i="12" s="1"/>
  <c r="Z30" i="12" s="1"/>
  <c r="Y30" i="4" a="1"/>
  <c r="Y31" i="4" s="1"/>
  <c r="Z31" i="4" s="1"/>
  <c r="Y30" i="10" a="1"/>
  <c r="Y30" i="10" s="1"/>
  <c r="Z30" i="10" s="1"/>
  <c r="Y30" i="19" a="1"/>
  <c r="Y34" i="19" s="1"/>
  <c r="Z34" i="19" s="1"/>
  <c r="Y30" i="15" a="1"/>
  <c r="Y34" i="15" s="1"/>
  <c r="Z34" i="15" s="1"/>
  <c r="Y33" i="14"/>
  <c r="Z33" i="14" s="1"/>
  <c r="Y34" i="14"/>
  <c r="Z34" i="14" s="1"/>
  <c r="Y36" i="14"/>
  <c r="Z36" i="14" s="1"/>
  <c r="Y35" i="14"/>
  <c r="Z35" i="14" s="1"/>
  <c r="Y33" i="12"/>
  <c r="Z33" i="12" s="1"/>
  <c r="Y32" i="12"/>
  <c r="Z32" i="12" s="1"/>
  <c r="Y16" i="13"/>
  <c r="Z16" i="13" s="1"/>
  <c r="Y14" i="13"/>
  <c r="Z14" i="13" s="1"/>
  <c r="Y16" i="18"/>
  <c r="Z16" i="18" s="1"/>
  <c r="Y14" i="18"/>
  <c r="Z14" i="18" s="1"/>
  <c r="Y14" i="15"/>
  <c r="Z14" i="15" s="1"/>
  <c r="Y13" i="15"/>
  <c r="Z13" i="15" s="1"/>
  <c r="Y13" i="13"/>
  <c r="Z13" i="13" s="1"/>
  <c r="Y16" i="10"/>
  <c r="Z16" i="10" s="1"/>
  <c r="Y13" i="10"/>
  <c r="Z13" i="10" s="1"/>
  <c r="Y15" i="10"/>
  <c r="Z15" i="10" s="1"/>
  <c r="Y14" i="10"/>
  <c r="Z14" i="10" s="1"/>
  <c r="Y15" i="14"/>
  <c r="Z15" i="14" s="1"/>
  <c r="Y16" i="12"/>
  <c r="Z16" i="12" s="1"/>
  <c r="Y14" i="12"/>
  <c r="Z14" i="12" s="1"/>
  <c r="Y15" i="12"/>
  <c r="Z15" i="12" s="1"/>
  <c r="Y13" i="12"/>
  <c r="Z13" i="12" s="1"/>
  <c r="Y16" i="17"/>
  <c r="Z16" i="17" s="1"/>
  <c r="Y13" i="17"/>
  <c r="Z13" i="17" s="1"/>
  <c r="Y14" i="17"/>
  <c r="Z14" i="17" s="1"/>
  <c r="Y15" i="17"/>
  <c r="Z15" i="17" s="1"/>
  <c r="Y13" i="4"/>
  <c r="Z13" i="4" s="1"/>
  <c r="Y16" i="7"/>
  <c r="Z16" i="7" s="1"/>
  <c r="Y15" i="7"/>
  <c r="Z15" i="7" s="1"/>
  <c r="Y13" i="7"/>
  <c r="Z13" i="7" s="1"/>
  <c r="Y14" i="7"/>
  <c r="Z14" i="7" s="1"/>
  <c r="Y7" i="16"/>
  <c r="Z7" i="16" s="1"/>
  <c r="Y5" i="16"/>
  <c r="Z5" i="16" s="1"/>
  <c r="Y7" i="18"/>
  <c r="Z7" i="18" s="1"/>
  <c r="Y6" i="18"/>
  <c r="Z6" i="18" s="1"/>
  <c r="Y8" i="18"/>
  <c r="Z8" i="18" s="1"/>
  <c r="Y5" i="11"/>
  <c r="Z5" i="11" s="1"/>
  <c r="Y8" i="11"/>
  <c r="Z8" i="11" s="1"/>
  <c r="Y7" i="11"/>
  <c r="Z7" i="11" s="1"/>
  <c r="Y6" i="11"/>
  <c r="Z6" i="11" s="1"/>
  <c r="Y7" i="15"/>
  <c r="Z7" i="15" s="1"/>
  <c r="Y5" i="4"/>
  <c r="Z5" i="4" s="1"/>
  <c r="Y7" i="4"/>
  <c r="Z7" i="4" s="1"/>
  <c r="Y6" i="4"/>
  <c r="Z6" i="4" s="1"/>
  <c r="Y6" i="14"/>
  <c r="Z6" i="14" s="1"/>
  <c r="Y7" i="14"/>
  <c r="Z7" i="14" s="1"/>
  <c r="Y8" i="14"/>
  <c r="Z8" i="14" s="1"/>
  <c r="Y5" i="14"/>
  <c r="Z5" i="14" s="1"/>
  <c r="Y6" i="12"/>
  <c r="Z6" i="12" s="1"/>
  <c r="Y8" i="12"/>
  <c r="Z8" i="12" s="1"/>
  <c r="Y5" i="12"/>
  <c r="Z5" i="12" s="1"/>
  <c r="Y7" i="12"/>
  <c r="Z7" i="12" s="1"/>
  <c r="Y5" i="7"/>
  <c r="Z5" i="7" s="1"/>
  <c r="Y6" i="7"/>
  <c r="Z6" i="7" s="1"/>
  <c r="Y8" i="7"/>
  <c r="Z8" i="7" s="1"/>
  <c r="Y7" i="7"/>
  <c r="Z7" i="7" s="1"/>
  <c r="Y8" i="6"/>
  <c r="Z8" i="6" s="1"/>
  <c r="Y6" i="6"/>
  <c r="Z6" i="6" s="1"/>
  <c r="Y5" i="6"/>
  <c r="Z5" i="6" s="1"/>
  <c r="Y7" i="6"/>
  <c r="Z7" i="6" s="1"/>
  <c r="Y5" i="5"/>
  <c r="Z5" i="5" s="1"/>
  <c r="Y8" i="5"/>
  <c r="Z8" i="5" s="1"/>
  <c r="Y7" i="5"/>
  <c r="Z7" i="5" s="1"/>
  <c r="Y6" i="5"/>
  <c r="Z6" i="5" s="1"/>
  <c r="Y8" i="20"/>
  <c r="Z8" i="20" s="1"/>
  <c r="Y5" i="20"/>
  <c r="Z5" i="20" s="1"/>
  <c r="Y7" i="20"/>
  <c r="Z7" i="20" s="1"/>
  <c r="Y6" i="20"/>
  <c r="Z6" i="20" s="1"/>
  <c r="Y36" i="8"/>
  <c r="Z36" i="8" s="1"/>
  <c r="Y35" i="8"/>
  <c r="Z35" i="8" s="1"/>
  <c r="Y33" i="8"/>
  <c r="Z33" i="8" s="1"/>
  <c r="Y34" i="8"/>
  <c r="Z34" i="8" s="1"/>
  <c r="Y32" i="8"/>
  <c r="Z32" i="8" s="1"/>
  <c r="Y30" i="8"/>
  <c r="Z30" i="8" s="1"/>
  <c r="Y31" i="8"/>
  <c r="Z31" i="8" s="1"/>
  <c r="Z50" i="8"/>
  <c r="AA41" i="8" s="1"/>
  <c r="AC41" i="8" s="1"/>
  <c r="L41" i="8" s="1"/>
  <c r="Y5" i="19" a="1"/>
  <c r="Y5" i="19" s="1"/>
  <c r="Z5" i="19" s="1"/>
  <c r="Y45" i="19" l="1"/>
  <c r="Z45" i="19" s="1"/>
  <c r="Y44" i="19"/>
  <c r="Z44" i="19" s="1"/>
  <c r="Y48" i="19"/>
  <c r="Z48" i="19" s="1"/>
  <c r="Y46" i="19"/>
  <c r="Z46" i="19" s="1"/>
  <c r="Y43" i="19"/>
  <c r="Z43" i="19" s="1"/>
  <c r="Y42" i="19"/>
  <c r="Z42" i="19" s="1"/>
  <c r="Y47" i="19"/>
  <c r="Z47" i="19" s="1"/>
  <c r="Y41" i="19"/>
  <c r="Z41" i="19" s="1"/>
  <c r="Y31" i="16"/>
  <c r="Z31" i="16" s="1"/>
  <c r="Z37" i="16" s="1"/>
  <c r="AA30" i="16" s="1"/>
  <c r="AC30" i="16" s="1"/>
  <c r="L30" i="16" s="1"/>
  <c r="Y35" i="16"/>
  <c r="Z35" i="16" s="1"/>
  <c r="Y32" i="16"/>
  <c r="Z32" i="16" s="1"/>
  <c r="Y30" i="16"/>
  <c r="Z30" i="16" s="1"/>
  <c r="Y34" i="16"/>
  <c r="Z34" i="16" s="1"/>
  <c r="Y33" i="16"/>
  <c r="Z33" i="16" s="1"/>
  <c r="Y34" i="7"/>
  <c r="Z34" i="7" s="1"/>
  <c r="Y34" i="12"/>
  <c r="Z34" i="12" s="1"/>
  <c r="Y33" i="7"/>
  <c r="Z33" i="7" s="1"/>
  <c r="Y35" i="7"/>
  <c r="Z35" i="7" s="1"/>
  <c r="Y31" i="7"/>
  <c r="Z31" i="7" s="1"/>
  <c r="Y32" i="7"/>
  <c r="Z32" i="7" s="1"/>
  <c r="Y36" i="7"/>
  <c r="Z36" i="7" s="1"/>
  <c r="Z9" i="15"/>
  <c r="AA5" i="15" s="1"/>
  <c r="AC5" i="15" s="1"/>
  <c r="L5" i="15" s="1"/>
  <c r="Y6" i="9"/>
  <c r="Z6" i="9" s="1"/>
  <c r="Y8" i="9"/>
  <c r="Z8" i="9" s="1"/>
  <c r="Y7" i="9"/>
  <c r="Z7" i="9" s="1"/>
  <c r="Y48" i="20"/>
  <c r="Z48" i="20" s="1"/>
  <c r="Y44" i="20"/>
  <c r="Z44" i="20" s="1"/>
  <c r="Y49" i="20"/>
  <c r="Z49" i="20" s="1"/>
  <c r="Y43" i="20"/>
  <c r="Z43" i="20" s="1"/>
  <c r="Y41" i="20"/>
  <c r="Z41" i="20" s="1"/>
  <c r="Y45" i="20"/>
  <c r="Z45" i="20" s="1"/>
  <c r="Y46" i="20"/>
  <c r="Z46" i="20" s="1"/>
  <c r="Y42" i="20"/>
  <c r="Z42" i="20" s="1"/>
  <c r="Y34" i="20"/>
  <c r="Z34" i="20" s="1"/>
  <c r="Y13" i="20"/>
  <c r="Z13" i="20" s="1"/>
  <c r="Y14" i="20"/>
  <c r="Z14" i="20" s="1"/>
  <c r="Y15" i="20"/>
  <c r="Z15" i="20" s="1"/>
  <c r="Y14" i="19"/>
  <c r="Z14" i="19" s="1"/>
  <c r="Y15" i="19"/>
  <c r="Z15" i="19" s="1"/>
  <c r="Y13" i="19"/>
  <c r="Z13" i="19" s="1"/>
  <c r="Z17" i="19" s="1"/>
  <c r="AA13" i="19" s="1"/>
  <c r="AC13" i="19" s="1"/>
  <c r="L13" i="19" s="1"/>
  <c r="Y45" i="18"/>
  <c r="Z45" i="18" s="1"/>
  <c r="Y49" i="18"/>
  <c r="Z49" i="18" s="1"/>
  <c r="Y42" i="18"/>
  <c r="Z42" i="18" s="1"/>
  <c r="Y48" i="18"/>
  <c r="Z48" i="18" s="1"/>
  <c r="Y43" i="18"/>
  <c r="Z43" i="18" s="1"/>
  <c r="Y47" i="18"/>
  <c r="Z47" i="18" s="1"/>
  <c r="Y41" i="18"/>
  <c r="Z41" i="18" s="1"/>
  <c r="Y46" i="18"/>
  <c r="Z46" i="18" s="1"/>
  <c r="Z17" i="18"/>
  <c r="AA13" i="18" s="1"/>
  <c r="AC13" i="18" s="1"/>
  <c r="L13" i="18" s="1"/>
  <c r="Y49" i="16"/>
  <c r="Z49" i="16" s="1"/>
  <c r="Y41" i="16"/>
  <c r="Z41" i="16" s="1"/>
  <c r="Y42" i="16"/>
  <c r="Z42" i="16" s="1"/>
  <c r="Y43" i="16"/>
  <c r="Z43" i="16" s="1"/>
  <c r="Y45" i="16"/>
  <c r="Z45" i="16" s="1"/>
  <c r="Y46" i="16"/>
  <c r="Z46" i="16" s="1"/>
  <c r="Y47" i="16"/>
  <c r="Z47" i="16" s="1"/>
  <c r="Y44" i="16"/>
  <c r="Z44" i="16" s="1"/>
  <c r="Y16" i="16"/>
  <c r="Z16" i="16" s="1"/>
  <c r="Y15" i="16"/>
  <c r="Z15" i="16" s="1"/>
  <c r="Y13" i="16"/>
  <c r="Z13" i="16" s="1"/>
  <c r="Y33" i="13"/>
  <c r="Z33" i="13" s="1"/>
  <c r="Y32" i="13"/>
  <c r="Z32" i="13" s="1"/>
  <c r="Y34" i="13"/>
  <c r="Z34" i="13" s="1"/>
  <c r="Y36" i="13"/>
  <c r="Z36" i="13" s="1"/>
  <c r="Y43" i="11"/>
  <c r="Z43" i="11" s="1"/>
  <c r="Y34" i="11"/>
  <c r="Z34" i="11" s="1"/>
  <c r="Y36" i="11"/>
  <c r="Z36" i="11" s="1"/>
  <c r="Y30" i="11"/>
  <c r="Z30" i="11" s="1"/>
  <c r="Y31" i="11"/>
  <c r="Z31" i="11" s="1"/>
  <c r="Y35" i="11"/>
  <c r="Z35" i="11" s="1"/>
  <c r="Y32" i="11"/>
  <c r="Z32" i="11" s="1"/>
  <c r="Y16" i="11"/>
  <c r="Z16" i="11" s="1"/>
  <c r="Y13" i="11"/>
  <c r="Z13" i="11" s="1"/>
  <c r="Y15" i="11"/>
  <c r="Z15" i="11" s="1"/>
  <c r="Y45" i="10"/>
  <c r="Z45" i="10" s="1"/>
  <c r="Y49" i="10"/>
  <c r="Z49" i="10" s="1"/>
  <c r="Y47" i="10"/>
  <c r="Z47" i="10" s="1"/>
  <c r="Y48" i="10"/>
  <c r="Z48" i="10" s="1"/>
  <c r="Y41" i="10"/>
  <c r="Z41" i="10" s="1"/>
  <c r="Y46" i="10"/>
  <c r="Z46" i="10" s="1"/>
  <c r="Y6" i="10"/>
  <c r="Z6" i="10" s="1"/>
  <c r="Y7" i="10"/>
  <c r="Z7" i="10" s="1"/>
  <c r="Y5" i="10"/>
  <c r="Z5" i="10" s="1"/>
  <c r="Y45" i="9"/>
  <c r="Z45" i="9" s="1"/>
  <c r="Y43" i="9"/>
  <c r="Z43" i="9" s="1"/>
  <c r="Z50" i="9" s="1"/>
  <c r="AA41" i="9" s="1"/>
  <c r="AC41" i="9" s="1"/>
  <c r="L41" i="9" s="1"/>
  <c r="Y47" i="9"/>
  <c r="Z47" i="9" s="1"/>
  <c r="Y41" i="9"/>
  <c r="Z41" i="9" s="1"/>
  <c r="Y46" i="9"/>
  <c r="Z46" i="9" s="1"/>
  <c r="Y49" i="9"/>
  <c r="Z49" i="9" s="1"/>
  <c r="Z17" i="9"/>
  <c r="AA13" i="9" s="1"/>
  <c r="AC13" i="9" s="1"/>
  <c r="L13" i="9" s="1"/>
  <c r="Y31" i="5"/>
  <c r="Z31" i="5" s="1"/>
  <c r="Y35" i="5"/>
  <c r="Z35" i="5" s="1"/>
  <c r="Y34" i="5"/>
  <c r="Z34" i="5" s="1"/>
  <c r="Y32" i="5"/>
  <c r="Z32" i="5" s="1"/>
  <c r="Y30" i="5"/>
  <c r="Z30" i="5" s="1"/>
  <c r="Z17" i="5"/>
  <c r="AA13" i="5" s="1"/>
  <c r="AC13" i="5" s="1"/>
  <c r="L13" i="5" s="1"/>
  <c r="Y14" i="4"/>
  <c r="Z14" i="4" s="1"/>
  <c r="Y16" i="4"/>
  <c r="Z16" i="4" s="1"/>
  <c r="Y42" i="9"/>
  <c r="Z42" i="9" s="1"/>
  <c r="Y48" i="9"/>
  <c r="Z48" i="9" s="1"/>
  <c r="Y41" i="11"/>
  <c r="Z41" i="11" s="1"/>
  <c r="Y49" i="11"/>
  <c r="Z49" i="11" s="1"/>
  <c r="Y44" i="11"/>
  <c r="Z44" i="11" s="1"/>
  <c r="Y48" i="11"/>
  <c r="Z48" i="11" s="1"/>
  <c r="Y45" i="11"/>
  <c r="Z45" i="11" s="1"/>
  <c r="Y44" i="10"/>
  <c r="Z44" i="10" s="1"/>
  <c r="Y42" i="11"/>
  <c r="Z42" i="11" s="1"/>
  <c r="Y46" i="11"/>
  <c r="Z46" i="11" s="1"/>
  <c r="Y42" i="10"/>
  <c r="Z42" i="10" s="1"/>
  <c r="Y48" i="17"/>
  <c r="Z48" i="17" s="1"/>
  <c r="Y44" i="17"/>
  <c r="Z44" i="17" s="1"/>
  <c r="Y45" i="17"/>
  <c r="Z45" i="17" s="1"/>
  <c r="Y49" i="17"/>
  <c r="Z49" i="17" s="1"/>
  <c r="Y43" i="17"/>
  <c r="Z43" i="17" s="1"/>
  <c r="Y42" i="17"/>
  <c r="Z42" i="17" s="1"/>
  <c r="Y46" i="17"/>
  <c r="Z46" i="17" s="1"/>
  <c r="Y47" i="17"/>
  <c r="Z47" i="17" s="1"/>
  <c r="Y30" i="13"/>
  <c r="Z30" i="13" s="1"/>
  <c r="Y30" i="4"/>
  <c r="Z30" i="4" s="1"/>
  <c r="Y32" i="14"/>
  <c r="Z32" i="14" s="1"/>
  <c r="Z37" i="14" s="1"/>
  <c r="AA30" i="14" s="1"/>
  <c r="AC30" i="14" s="1"/>
  <c r="L30" i="14" s="1"/>
  <c r="Y31" i="12"/>
  <c r="Z31" i="12" s="1"/>
  <c r="Y36" i="12"/>
  <c r="Z36" i="12" s="1"/>
  <c r="Y35" i="12"/>
  <c r="Z35" i="12" s="1"/>
  <c r="Y30" i="14"/>
  <c r="Z30" i="14" s="1"/>
  <c r="Y33" i="5"/>
  <c r="Z33" i="5" s="1"/>
  <c r="Y31" i="20"/>
  <c r="Z31" i="20" s="1"/>
  <c r="Y32" i="20"/>
  <c r="Z32" i="20" s="1"/>
  <c r="Y31" i="13"/>
  <c r="Z31" i="13" s="1"/>
  <c r="Y33" i="10"/>
  <c r="Z33" i="10" s="1"/>
  <c r="Y35" i="4"/>
  <c r="Z35" i="4" s="1"/>
  <c r="Y34" i="4"/>
  <c r="Z34" i="4" s="1"/>
  <c r="Y32" i="4"/>
  <c r="Z32" i="4" s="1"/>
  <c r="Y35" i="10"/>
  <c r="Z35" i="10" s="1"/>
  <c r="Y33" i="6"/>
  <c r="Z33" i="6" s="1"/>
  <c r="Y30" i="20"/>
  <c r="Z30" i="20" s="1"/>
  <c r="Y35" i="20"/>
  <c r="Z35" i="20" s="1"/>
  <c r="Y36" i="6"/>
  <c r="Z36" i="6" s="1"/>
  <c r="Y35" i="6"/>
  <c r="Z35" i="6" s="1"/>
  <c r="Y34" i="6"/>
  <c r="Z34" i="6" s="1"/>
  <c r="Y32" i="10"/>
  <c r="Z32" i="10" s="1"/>
  <c r="Y30" i="19"/>
  <c r="Z30" i="19" s="1"/>
  <c r="Y33" i="20"/>
  <c r="Z33" i="20" s="1"/>
  <c r="Y31" i="6"/>
  <c r="Z31" i="6" s="1"/>
  <c r="Y30" i="6"/>
  <c r="Z30" i="6" s="1"/>
  <c r="Y31" i="18"/>
  <c r="Z31" i="18" s="1"/>
  <c r="Y30" i="17"/>
  <c r="Z30" i="17" s="1"/>
  <c r="Y31" i="17"/>
  <c r="Z31" i="17" s="1"/>
  <c r="Y34" i="9"/>
  <c r="Z34" i="9" s="1"/>
  <c r="Y33" i="17"/>
  <c r="Z33" i="17" s="1"/>
  <c r="Y33" i="9"/>
  <c r="Z33" i="9" s="1"/>
  <c r="Y36" i="9"/>
  <c r="Z36" i="9" s="1"/>
  <c r="Y32" i="9"/>
  <c r="Z32" i="9" s="1"/>
  <c r="Y36" i="17"/>
  <c r="Z36" i="17" s="1"/>
  <c r="Y32" i="17"/>
  <c r="Z32" i="17" s="1"/>
  <c r="Y35" i="9"/>
  <c r="Z35" i="9" s="1"/>
  <c r="Y36" i="18"/>
  <c r="Z36" i="18" s="1"/>
  <c r="Y35" i="17"/>
  <c r="Z35" i="17" s="1"/>
  <c r="Y14" i="14"/>
  <c r="Z14" i="14" s="1"/>
  <c r="Y16" i="14"/>
  <c r="Z16" i="14" s="1"/>
  <c r="Z17" i="15"/>
  <c r="AA13" i="15" s="1"/>
  <c r="AC13" i="15" s="1"/>
  <c r="L13" i="15" s="1"/>
  <c r="Z9" i="16"/>
  <c r="AA5" i="16" s="1"/>
  <c r="AC5" i="16" s="1"/>
  <c r="L5" i="16" s="1"/>
  <c r="Z9" i="9"/>
  <c r="AA5" i="9" s="1"/>
  <c r="AC5" i="9" s="1"/>
  <c r="L5" i="9" s="1"/>
  <c r="Z9" i="18"/>
  <c r="AA5" i="18" s="1"/>
  <c r="AC5" i="18" s="1"/>
  <c r="L5" i="18" s="1"/>
  <c r="Y32" i="18"/>
  <c r="Z32" i="18" s="1"/>
  <c r="Y30" i="18"/>
  <c r="Z30" i="18" s="1"/>
  <c r="Y33" i="18"/>
  <c r="Z33" i="18" s="1"/>
  <c r="Z37" i="7"/>
  <c r="AA30" i="7" s="1"/>
  <c r="AC30" i="7" s="1"/>
  <c r="L30" i="7" s="1"/>
  <c r="Y31" i="9"/>
  <c r="Z31" i="9" s="1"/>
  <c r="Y35" i="18"/>
  <c r="Z35" i="18" s="1"/>
  <c r="Y36" i="10"/>
  <c r="Z36" i="10" s="1"/>
  <c r="Y36" i="4"/>
  <c r="Z36" i="4" s="1"/>
  <c r="Y32" i="19"/>
  <c r="Z32" i="19" s="1"/>
  <c r="Y34" i="10"/>
  <c r="Z34" i="10" s="1"/>
  <c r="Y36" i="19"/>
  <c r="Z36" i="19" s="1"/>
  <c r="Y31" i="10"/>
  <c r="Z31" i="10" s="1"/>
  <c r="Y35" i="19"/>
  <c r="Z35" i="19" s="1"/>
  <c r="Y33" i="4"/>
  <c r="Z33" i="4" s="1"/>
  <c r="Y33" i="19"/>
  <c r="Z33" i="19" s="1"/>
  <c r="Y31" i="19"/>
  <c r="Z31" i="19" s="1"/>
  <c r="Y33" i="15"/>
  <c r="Z33" i="15" s="1"/>
  <c r="Y30" i="15"/>
  <c r="Z30" i="15" s="1"/>
  <c r="Y31" i="15"/>
  <c r="Z31" i="15" s="1"/>
  <c r="Y35" i="15"/>
  <c r="Z35" i="15" s="1"/>
  <c r="Y36" i="15"/>
  <c r="Z36" i="15" s="1"/>
  <c r="Y32" i="15"/>
  <c r="Z32" i="15" s="1"/>
  <c r="Z17" i="4"/>
  <c r="AA13" i="4" s="1"/>
  <c r="AC13" i="4" s="1"/>
  <c r="L13" i="4" s="1"/>
  <c r="Z17" i="17"/>
  <c r="AA13" i="17" s="1"/>
  <c r="AC13" i="17" s="1"/>
  <c r="L13" i="17" s="1"/>
  <c r="Z17" i="13"/>
  <c r="AA13" i="13" s="1"/>
  <c r="AC13" i="13" s="1"/>
  <c r="L13" i="13" s="1"/>
  <c r="Z17" i="10"/>
  <c r="AA13" i="10" s="1"/>
  <c r="AC13" i="10" s="1"/>
  <c r="L13" i="10" s="1"/>
  <c r="Z17" i="14"/>
  <c r="AA13" i="14" s="1"/>
  <c r="AC13" i="14" s="1"/>
  <c r="L13" i="14" s="1"/>
  <c r="Z17" i="12"/>
  <c r="AA13" i="12" s="1"/>
  <c r="AC13" i="12" s="1"/>
  <c r="L13" i="12" s="1"/>
  <c r="Z17" i="7"/>
  <c r="AA13" i="7" s="1"/>
  <c r="AC13" i="7" s="1"/>
  <c r="L13" i="7" s="1"/>
  <c r="Z17" i="20"/>
  <c r="AA13" i="20" s="1"/>
  <c r="AC13" i="20" s="1"/>
  <c r="L13" i="20" s="1"/>
  <c r="Z9" i="5"/>
  <c r="AA5" i="5" s="1"/>
  <c r="AC5" i="5" s="1"/>
  <c r="L5" i="5" s="1"/>
  <c r="Z9" i="4"/>
  <c r="AA5" i="4" s="1"/>
  <c r="AC5" i="4" s="1"/>
  <c r="L5" i="4" s="1"/>
  <c r="Z9" i="11"/>
  <c r="AA5" i="11" s="1"/>
  <c r="AC5" i="11" s="1"/>
  <c r="L5" i="11" s="1"/>
  <c r="Z9" i="14"/>
  <c r="AA5" i="14" s="1"/>
  <c r="AC5" i="14" s="1"/>
  <c r="L5" i="14" s="1"/>
  <c r="Z9" i="7"/>
  <c r="AA5" i="7" s="1"/>
  <c r="AC5" i="7" s="1"/>
  <c r="L5" i="7" s="1"/>
  <c r="Z9" i="6"/>
  <c r="AA5" i="6" s="1"/>
  <c r="AC5" i="6" s="1"/>
  <c r="L5" i="6" s="1"/>
  <c r="Z9" i="20"/>
  <c r="AA5" i="20" s="1"/>
  <c r="AC5" i="20" s="1"/>
  <c r="L5" i="20" s="1"/>
  <c r="Z9" i="12"/>
  <c r="AA5" i="12" s="1"/>
  <c r="AC5" i="12" s="1"/>
  <c r="L5" i="12" s="1"/>
  <c r="Z37" i="8"/>
  <c r="AA30" i="8" s="1"/>
  <c r="AC30" i="8" s="1"/>
  <c r="L30" i="8" s="1"/>
  <c r="Y7" i="19"/>
  <c r="Z7" i="19" s="1"/>
  <c r="Y8" i="19"/>
  <c r="Z8" i="19" s="1"/>
  <c r="Y6" i="19"/>
  <c r="Z6" i="19" s="1"/>
  <c r="Z50" i="19" l="1"/>
  <c r="AA41" i="19" s="1"/>
  <c r="AC41" i="19" s="1"/>
  <c r="L41" i="19" s="1"/>
  <c r="Z37" i="12"/>
  <c r="AA30" i="12" s="1"/>
  <c r="AC30" i="12" s="1"/>
  <c r="L30" i="12" s="1"/>
  <c r="Z50" i="20"/>
  <c r="AA41" i="20" s="1"/>
  <c r="AC41" i="20" s="1"/>
  <c r="L41" i="20" s="1"/>
  <c r="Z50" i="18"/>
  <c r="AA41" i="18" s="1"/>
  <c r="AC41" i="18" s="1"/>
  <c r="L41" i="18" s="1"/>
  <c r="Z50" i="16"/>
  <c r="AA41" i="16" s="1"/>
  <c r="AC41" i="16" s="1"/>
  <c r="L41" i="16" s="1"/>
  <c r="Z17" i="16"/>
  <c r="AA13" i="16" s="1"/>
  <c r="AC13" i="16" s="1"/>
  <c r="L13" i="16" s="1"/>
  <c r="Z37" i="13"/>
  <c r="AA30" i="13" s="1"/>
  <c r="AC30" i="13" s="1"/>
  <c r="L30" i="13" s="1"/>
  <c r="Z37" i="11"/>
  <c r="AA30" i="11" s="1"/>
  <c r="AC30" i="11" s="1"/>
  <c r="L30" i="11" s="1"/>
  <c r="Z17" i="11"/>
  <c r="AA13" i="11" s="1"/>
  <c r="AC13" i="11" s="1"/>
  <c r="L13" i="11" s="1"/>
  <c r="Z50" i="10"/>
  <c r="AA41" i="10" s="1"/>
  <c r="AC41" i="10" s="1"/>
  <c r="L41" i="10" s="1"/>
  <c r="Z9" i="10"/>
  <c r="AA5" i="10" s="1"/>
  <c r="AC5" i="10" s="1"/>
  <c r="L5" i="10" s="1"/>
  <c r="Z37" i="5"/>
  <c r="AA30" i="5" s="1"/>
  <c r="AC30" i="5" s="1"/>
  <c r="L30" i="5" s="1"/>
  <c r="Z50" i="11"/>
  <c r="AA41" i="11" s="1"/>
  <c r="AC41" i="11" s="1"/>
  <c r="L41" i="11" s="1"/>
  <c r="Z50" i="17"/>
  <c r="AA41" i="17" s="1"/>
  <c r="AC41" i="17" s="1"/>
  <c r="L41" i="17" s="1"/>
  <c r="Z37" i="20"/>
  <c r="AA30" i="20" s="1"/>
  <c r="AC30" i="20" s="1"/>
  <c r="L30" i="20" s="1"/>
  <c r="Z37" i="6"/>
  <c r="AA30" i="6" s="1"/>
  <c r="AC30" i="6" s="1"/>
  <c r="L30" i="6" s="1"/>
  <c r="Z37" i="17"/>
  <c r="AA30" i="17" s="1"/>
  <c r="AC30" i="17" s="1"/>
  <c r="L30" i="17" s="1"/>
  <c r="Z37" i="9"/>
  <c r="AA30" i="9" s="1"/>
  <c r="AC30" i="9" s="1"/>
  <c r="L30" i="9" s="1"/>
  <c r="Z37" i="10"/>
  <c r="AA30" i="10" s="1"/>
  <c r="AC30" i="10" s="1"/>
  <c r="L30" i="10" s="1"/>
  <c r="Z37" i="4"/>
  <c r="AA30" i="4" s="1"/>
  <c r="AC30" i="4" s="1"/>
  <c r="L30" i="4" s="1"/>
  <c r="Z37" i="15"/>
  <c r="AA30" i="15" s="1"/>
  <c r="AC30" i="15" s="1"/>
  <c r="L30" i="15" s="1"/>
  <c r="Z37" i="19"/>
  <c r="AA30" i="19" s="1"/>
  <c r="AC30" i="19" s="1"/>
  <c r="L30" i="19" s="1"/>
  <c r="Z37" i="18"/>
  <c r="AA30" i="18" s="1"/>
  <c r="AC30" i="18" s="1"/>
  <c r="L30" i="18" s="1"/>
  <c r="Z9" i="19"/>
  <c r="AA5" i="19" s="1"/>
  <c r="AC5" i="19" s="1"/>
  <c r="L5" i="19" s="1"/>
  <c r="G26" i="5" l="1"/>
  <c r="G26" i="6"/>
  <c r="G26" i="7"/>
  <c r="D26" i="9"/>
  <c r="E26" i="9"/>
  <c r="F26" i="9"/>
  <c r="G26" i="9"/>
  <c r="D26" i="10"/>
  <c r="E26" i="10"/>
  <c r="F26" i="10"/>
  <c r="G26" i="10"/>
  <c r="D26" i="11"/>
  <c r="E26" i="11"/>
  <c r="F26" i="11"/>
  <c r="G26" i="11"/>
  <c r="G26" i="12"/>
  <c r="G26" i="14"/>
  <c r="D26" i="16"/>
  <c r="E26" i="16"/>
  <c r="F26" i="16"/>
  <c r="G26" i="16"/>
  <c r="D26" i="17"/>
  <c r="E26" i="17"/>
  <c r="F26" i="17"/>
  <c r="G26" i="17"/>
  <c r="D26" i="18"/>
  <c r="E26" i="18"/>
  <c r="F26" i="18"/>
  <c r="G26" i="18"/>
  <c r="D26" i="19"/>
  <c r="E26" i="19"/>
  <c r="F26" i="19"/>
  <c r="G26" i="19"/>
  <c r="D26" i="20"/>
  <c r="E26" i="20"/>
  <c r="F26" i="20"/>
  <c r="G26" i="20"/>
  <c r="C26" i="9"/>
  <c r="C26" i="10"/>
  <c r="C26" i="11"/>
  <c r="C26" i="14"/>
  <c r="C26" i="16"/>
  <c r="C26" i="17"/>
  <c r="C26" i="18"/>
  <c r="C26" i="19"/>
  <c r="C26" i="20"/>
  <c r="K48" i="15"/>
  <c r="K46" i="15"/>
  <c r="I46" i="15"/>
  <c r="K44" i="15"/>
  <c r="J44" i="15"/>
  <c r="I44" i="15"/>
  <c r="H44" i="15"/>
  <c r="G44" i="15"/>
  <c r="J43" i="15"/>
  <c r="I43" i="15"/>
  <c r="H43" i="15"/>
  <c r="G43" i="15"/>
  <c r="F43" i="15"/>
  <c r="I42" i="15"/>
  <c r="G42" i="15"/>
  <c r="I41" i="15"/>
  <c r="G41" i="15"/>
  <c r="D41" i="15"/>
  <c r="E31" i="15"/>
  <c r="E30" i="15"/>
  <c r="F26" i="15"/>
  <c r="G24" i="15"/>
  <c r="G26" i="15" s="1"/>
  <c r="E22" i="15"/>
  <c r="D26" i="15" s="1"/>
  <c r="C26" i="15"/>
  <c r="E14" i="15"/>
  <c r="H44" i="14"/>
  <c r="G44" i="14"/>
  <c r="H43" i="14"/>
  <c r="H42" i="14"/>
  <c r="G42" i="14"/>
  <c r="H41" i="14"/>
  <c r="G41" i="14"/>
  <c r="G31" i="14"/>
  <c r="F31" i="14"/>
  <c r="E31" i="14"/>
  <c r="G30" i="14"/>
  <c r="F30" i="14"/>
  <c r="E30" i="14"/>
  <c r="F26" i="14"/>
  <c r="E22" i="14"/>
  <c r="D26" i="14" s="1"/>
  <c r="E14" i="14"/>
  <c r="K48" i="13"/>
  <c r="K47" i="13"/>
  <c r="I46" i="13"/>
  <c r="K45" i="13"/>
  <c r="K44" i="13"/>
  <c r="K42" i="13"/>
  <c r="K41" i="13"/>
  <c r="I30" i="13"/>
  <c r="H30" i="13"/>
  <c r="G30" i="13"/>
  <c r="F30" i="13"/>
  <c r="E30" i="13"/>
  <c r="D30" i="13"/>
  <c r="F26" i="13"/>
  <c r="E26" i="13"/>
  <c r="C26" i="13"/>
  <c r="G26" i="13"/>
  <c r="F6" i="13"/>
  <c r="F5" i="13"/>
  <c r="E5" i="13"/>
  <c r="K46" i="12"/>
  <c r="I46" i="12"/>
  <c r="G44" i="12"/>
  <c r="G43" i="12"/>
  <c r="G42" i="12"/>
  <c r="E42" i="12"/>
  <c r="I33" i="12"/>
  <c r="H33" i="12"/>
  <c r="G32" i="12"/>
  <c r="I31" i="12"/>
  <c r="G31" i="12"/>
  <c r="F26" i="12"/>
  <c r="E22" i="12"/>
  <c r="D26" i="12" s="1"/>
  <c r="C26" i="12"/>
  <c r="E21" i="12"/>
  <c r="Q24" i="19" l="1"/>
  <c r="Q23" i="19"/>
  <c r="Q22" i="19"/>
  <c r="Q21" i="19"/>
  <c r="Q25" i="19"/>
  <c r="Q25" i="18"/>
  <c r="Q24" i="18"/>
  <c r="Q23" i="18"/>
  <c r="Q22" i="18"/>
  <c r="Q21" i="18"/>
  <c r="Q24" i="13"/>
  <c r="Q23" i="13"/>
  <c r="Q22" i="13"/>
  <c r="Q21" i="13"/>
  <c r="Q25" i="13"/>
  <c r="Q23" i="10"/>
  <c r="Q22" i="10"/>
  <c r="Q21" i="10"/>
  <c r="Q25" i="10"/>
  <c r="Q24" i="10"/>
  <c r="Q25" i="9"/>
  <c r="Q24" i="9"/>
  <c r="Q23" i="9"/>
  <c r="Q22" i="9"/>
  <c r="Q21" i="9"/>
  <c r="Q24" i="5"/>
  <c r="Q23" i="5"/>
  <c r="Q22" i="5"/>
  <c r="Q21" i="5"/>
  <c r="Q25" i="5"/>
  <c r="P25" i="16"/>
  <c r="P21" i="16"/>
  <c r="P24" i="16"/>
  <c r="P23" i="16"/>
  <c r="P22" i="16"/>
  <c r="P23" i="13"/>
  <c r="P22" i="13"/>
  <c r="P21" i="13"/>
  <c r="P24" i="13"/>
  <c r="P25" i="13"/>
  <c r="P21" i="9"/>
  <c r="P22" i="9"/>
  <c r="P25" i="9"/>
  <c r="P24" i="9"/>
  <c r="P23" i="9"/>
  <c r="P22" i="14"/>
  <c r="P21" i="14"/>
  <c r="P25" i="14"/>
  <c r="P23" i="14"/>
  <c r="P24" i="14"/>
  <c r="P25" i="10"/>
  <c r="P24" i="10"/>
  <c r="P23" i="10"/>
  <c r="P21" i="10"/>
  <c r="P22" i="10"/>
  <c r="P24" i="18"/>
  <c r="P23" i="18"/>
  <c r="P22" i="18"/>
  <c r="P25" i="18"/>
  <c r="P21" i="18"/>
  <c r="P23" i="19"/>
  <c r="P22" i="19"/>
  <c r="P21" i="19"/>
  <c r="P25" i="19"/>
  <c r="P24" i="19"/>
  <c r="P25" i="11"/>
  <c r="P24" i="11"/>
  <c r="P23" i="11"/>
  <c r="P22" i="11"/>
  <c r="P21" i="11"/>
  <c r="P24" i="12"/>
  <c r="P23" i="12"/>
  <c r="P25" i="12"/>
  <c r="P22" i="12"/>
  <c r="P21" i="12"/>
  <c r="P21" i="15"/>
  <c r="P22" i="15"/>
  <c r="P25" i="15"/>
  <c r="P24" i="15"/>
  <c r="P23" i="15"/>
  <c r="P22" i="20"/>
  <c r="P21" i="20"/>
  <c r="P23" i="20"/>
  <c r="P25" i="20"/>
  <c r="P24" i="20"/>
  <c r="P25" i="17"/>
  <c r="P24" i="17"/>
  <c r="P23" i="17"/>
  <c r="P22" i="17"/>
  <c r="P21" i="17"/>
  <c r="O25" i="17"/>
  <c r="O21" i="17"/>
  <c r="O22" i="17"/>
  <c r="O24" i="17"/>
  <c r="O23" i="17"/>
  <c r="O22" i="10"/>
  <c r="O25" i="10"/>
  <c r="O21" i="10"/>
  <c r="O24" i="10"/>
  <c r="O23" i="10"/>
  <c r="O24" i="20"/>
  <c r="O21" i="20"/>
  <c r="O23" i="20"/>
  <c r="O22" i="20"/>
  <c r="O25" i="20"/>
  <c r="O24" i="16"/>
  <c r="O23" i="16"/>
  <c r="O21" i="16"/>
  <c r="O22" i="16"/>
  <c r="O25" i="16"/>
  <c r="O25" i="13"/>
  <c r="O21" i="13"/>
  <c r="O24" i="13"/>
  <c r="O22" i="13"/>
  <c r="O23" i="13"/>
  <c r="O25" i="9"/>
  <c r="O21" i="9"/>
  <c r="O24" i="9"/>
  <c r="O23" i="9"/>
  <c r="O22" i="9"/>
  <c r="O22" i="18"/>
  <c r="O23" i="18"/>
  <c r="O25" i="18"/>
  <c r="O21" i="18"/>
  <c r="O24" i="18"/>
  <c r="O23" i="19"/>
  <c r="O22" i="19"/>
  <c r="O24" i="19"/>
  <c r="O25" i="19"/>
  <c r="O21" i="19"/>
  <c r="O23" i="11"/>
  <c r="O24" i="11"/>
  <c r="O22" i="11"/>
  <c r="O25" i="11"/>
  <c r="O21" i="11"/>
  <c r="N22" i="15"/>
  <c r="N24" i="15"/>
  <c r="N21" i="15"/>
  <c r="N23" i="15"/>
  <c r="N25" i="15"/>
  <c r="N24" i="16"/>
  <c r="N23" i="16"/>
  <c r="N21" i="16"/>
  <c r="N25" i="16"/>
  <c r="N22" i="16"/>
  <c r="N23" i="19"/>
  <c r="N24" i="19"/>
  <c r="N25" i="19"/>
  <c r="N22" i="19"/>
  <c r="N21" i="19"/>
  <c r="N25" i="17"/>
  <c r="N22" i="17"/>
  <c r="N24" i="17"/>
  <c r="N21" i="17"/>
  <c r="N23" i="17"/>
  <c r="N24" i="9"/>
  <c r="N21" i="9"/>
  <c r="N25" i="9"/>
  <c r="N22" i="9"/>
  <c r="N23" i="9"/>
  <c r="N23" i="10"/>
  <c r="N21" i="10"/>
  <c r="N25" i="10"/>
  <c r="N22" i="10"/>
  <c r="N24" i="10"/>
  <c r="N24" i="18"/>
  <c r="N21" i="18"/>
  <c r="N22" i="18"/>
  <c r="N23" i="18"/>
  <c r="N25" i="18"/>
  <c r="N24" i="12"/>
  <c r="N21" i="12"/>
  <c r="N25" i="12"/>
  <c r="N23" i="12"/>
  <c r="N22" i="12"/>
  <c r="N25" i="14"/>
  <c r="N22" i="14"/>
  <c r="N23" i="14"/>
  <c r="N24" i="14"/>
  <c r="N21" i="14"/>
  <c r="N25" i="20"/>
  <c r="N22" i="20"/>
  <c r="N23" i="20"/>
  <c r="N24" i="20"/>
  <c r="N21" i="20"/>
  <c r="N25" i="11"/>
  <c r="N22" i="11"/>
  <c r="N23" i="11"/>
  <c r="N24" i="11"/>
  <c r="N21" i="11"/>
  <c r="M24" i="15"/>
  <c r="M21" i="15"/>
  <c r="M22" i="15"/>
  <c r="M23" i="15"/>
  <c r="M25" i="15"/>
  <c r="M24" i="19"/>
  <c r="M21" i="19"/>
  <c r="M23" i="19"/>
  <c r="M25" i="19"/>
  <c r="M22" i="19"/>
  <c r="M24" i="18"/>
  <c r="M21" i="18"/>
  <c r="M23" i="18"/>
  <c r="M22" i="18"/>
  <c r="M25" i="18"/>
  <c r="M24" i="20"/>
  <c r="M22" i="20"/>
  <c r="M23" i="20"/>
  <c r="M21" i="20"/>
  <c r="M25" i="20"/>
  <c r="M24" i="17"/>
  <c r="W24" i="17" s="1"/>
  <c r="M21" i="17"/>
  <c r="M23" i="17"/>
  <c r="M25" i="17"/>
  <c r="W25" i="17" s="1"/>
  <c r="M22" i="17"/>
  <c r="M24" i="16"/>
  <c r="W24" i="16" s="1"/>
  <c r="M21" i="16"/>
  <c r="W21" i="16" s="1"/>
  <c r="M23" i="16"/>
  <c r="M25" i="16"/>
  <c r="W25" i="16" s="1"/>
  <c r="M22" i="16"/>
  <c r="M24" i="12"/>
  <c r="M23" i="12"/>
  <c r="M25" i="12"/>
  <c r="M22" i="12"/>
  <c r="M21" i="12"/>
  <c r="M24" i="14"/>
  <c r="M21" i="14"/>
  <c r="M23" i="14"/>
  <c r="M25" i="14"/>
  <c r="M22" i="14"/>
  <c r="M24" i="11"/>
  <c r="M22" i="11"/>
  <c r="M23" i="11"/>
  <c r="M21" i="11"/>
  <c r="M25" i="11"/>
  <c r="M24" i="10"/>
  <c r="M22" i="10"/>
  <c r="M23" i="10"/>
  <c r="M25" i="10"/>
  <c r="M21" i="10"/>
  <c r="M24" i="9"/>
  <c r="M23" i="9"/>
  <c r="M25" i="9"/>
  <c r="M21" i="9"/>
  <c r="M22" i="9"/>
  <c r="M24" i="13"/>
  <c r="M23" i="13"/>
  <c r="M25" i="13"/>
  <c r="M22" i="13"/>
  <c r="M21" i="13"/>
  <c r="E50" i="15"/>
  <c r="O49" i="15" s="1"/>
  <c r="W49" i="15" s="1"/>
  <c r="E50" i="13"/>
  <c r="E50" i="14"/>
  <c r="E50" i="12"/>
  <c r="O49" i="12" s="1"/>
  <c r="W49" i="12" s="1"/>
  <c r="E26" i="14"/>
  <c r="E26" i="15"/>
  <c r="E26" i="12"/>
  <c r="D26" i="13"/>
  <c r="I46" i="7"/>
  <c r="H44" i="7"/>
  <c r="G44" i="7"/>
  <c r="G33" i="7"/>
  <c r="G32" i="7"/>
  <c r="G31" i="7"/>
  <c r="H30" i="7"/>
  <c r="F30" i="7"/>
  <c r="E30" i="7"/>
  <c r="D30" i="7"/>
  <c r="F14" i="7"/>
  <c r="E14" i="7"/>
  <c r="F26" i="7"/>
  <c r="E26" i="7"/>
  <c r="E26" i="5"/>
  <c r="D21" i="5"/>
  <c r="G31" i="4"/>
  <c r="G30" i="4"/>
  <c r="F5" i="3"/>
  <c r="E5" i="3"/>
  <c r="G31" i="3"/>
  <c r="F31" i="3"/>
  <c r="E31" i="3"/>
  <c r="E30" i="3"/>
  <c r="E13" i="6"/>
  <c r="D13" i="6"/>
  <c r="F26" i="6"/>
  <c r="E26" i="6"/>
  <c r="I46" i="5"/>
  <c r="H44" i="5"/>
  <c r="G44" i="5"/>
  <c r="I43" i="5"/>
  <c r="H43" i="5"/>
  <c r="I41" i="5"/>
  <c r="H33" i="5"/>
  <c r="G33" i="5"/>
  <c r="F32" i="5"/>
  <c r="E31" i="5"/>
  <c r="H30" i="5"/>
  <c r="G30" i="5"/>
  <c r="F26" i="5"/>
  <c r="G33" i="4"/>
  <c r="G32" i="4"/>
  <c r="F32" i="4"/>
  <c r="F31" i="4"/>
  <c r="F30" i="4"/>
  <c r="G24" i="4"/>
  <c r="F15" i="4"/>
  <c r="F14" i="4"/>
  <c r="F13" i="4"/>
  <c r="F5" i="4"/>
  <c r="E5" i="4"/>
  <c r="F26" i="4"/>
  <c r="E26" i="4"/>
  <c r="F6" i="4"/>
  <c r="D36" i="3"/>
  <c r="H30" i="3"/>
  <c r="C35" i="3" s="1"/>
  <c r="C34" i="3"/>
  <c r="F30" i="3"/>
  <c r="G24" i="3"/>
  <c r="F25" i="3" s="1"/>
  <c r="F26" i="3" s="1"/>
  <c r="G23" i="3"/>
  <c r="G21" i="3"/>
  <c r="D21" i="3"/>
  <c r="F14" i="3"/>
  <c r="F6" i="3"/>
  <c r="D5" i="3"/>
  <c r="J49" i="3"/>
  <c r="I49" i="3"/>
  <c r="H49" i="3"/>
  <c r="G49" i="3"/>
  <c r="F49" i="3"/>
  <c r="E49" i="3"/>
  <c r="D49" i="3"/>
  <c r="C49" i="3"/>
  <c r="I48" i="3"/>
  <c r="H48" i="3"/>
  <c r="G48" i="3"/>
  <c r="F48" i="3"/>
  <c r="E48" i="3"/>
  <c r="D48" i="3"/>
  <c r="C48" i="3"/>
  <c r="H47" i="3"/>
  <c r="G47" i="3"/>
  <c r="F47" i="3"/>
  <c r="E47" i="3"/>
  <c r="D47" i="3"/>
  <c r="C47" i="3"/>
  <c r="G46" i="3"/>
  <c r="F46" i="3"/>
  <c r="E46" i="3"/>
  <c r="D46" i="3"/>
  <c r="C46" i="3"/>
  <c r="F45" i="3"/>
  <c r="E45" i="3"/>
  <c r="D45" i="3"/>
  <c r="C45" i="3"/>
  <c r="E44" i="3"/>
  <c r="D44" i="3"/>
  <c r="C44" i="3"/>
  <c r="D43" i="3"/>
  <c r="C43" i="3"/>
  <c r="C42" i="3"/>
  <c r="H36" i="3"/>
  <c r="H37" i="3" s="1"/>
  <c r="G36" i="3"/>
  <c r="F36" i="3"/>
  <c r="F37" i="3" s="1"/>
  <c r="E36" i="3"/>
  <c r="G35" i="3"/>
  <c r="F35" i="3"/>
  <c r="E35" i="3"/>
  <c r="D35" i="3"/>
  <c r="C36" i="3"/>
  <c r="E25" i="3"/>
  <c r="D25" i="3"/>
  <c r="E24" i="3"/>
  <c r="D24" i="3"/>
  <c r="C24" i="3"/>
  <c r="D23" i="3"/>
  <c r="C23" i="3"/>
  <c r="C22" i="3"/>
  <c r="E8" i="3"/>
  <c r="D8" i="3"/>
  <c r="C8" i="3"/>
  <c r="F34" i="3"/>
  <c r="E34" i="3"/>
  <c r="D34" i="3"/>
  <c r="AO36" i="3" l="1"/>
  <c r="AN36" i="3"/>
  <c r="AM36" i="3"/>
  <c r="W21" i="20"/>
  <c r="W21" i="19"/>
  <c r="W21" i="18"/>
  <c r="W23" i="11"/>
  <c r="W24" i="9"/>
  <c r="W23" i="9"/>
  <c r="R36" i="3"/>
  <c r="R33" i="3"/>
  <c r="R31" i="3"/>
  <c r="R32" i="3"/>
  <c r="R35" i="3"/>
  <c r="R30" i="3"/>
  <c r="R34" i="3"/>
  <c r="G37" i="3"/>
  <c r="Q36" i="3"/>
  <c r="P36" i="3"/>
  <c r="P32" i="3"/>
  <c r="P30" i="3"/>
  <c r="P31" i="3"/>
  <c r="P35" i="3"/>
  <c r="P33" i="3"/>
  <c r="P34" i="3"/>
  <c r="E37" i="3"/>
  <c r="O36" i="3" s="1"/>
  <c r="D37" i="3"/>
  <c r="W22" i="10"/>
  <c r="W22" i="16"/>
  <c r="W22" i="18"/>
  <c r="W25" i="10"/>
  <c r="W23" i="19"/>
  <c r="W25" i="20"/>
  <c r="W25" i="9"/>
  <c r="W23" i="18"/>
  <c r="W21" i="9"/>
  <c r="P21" i="3"/>
  <c r="P25" i="3"/>
  <c r="P24" i="3"/>
  <c r="P23" i="3"/>
  <c r="P22" i="3"/>
  <c r="P24" i="5"/>
  <c r="P23" i="5"/>
  <c r="P22" i="5"/>
  <c r="P21" i="5"/>
  <c r="P25" i="5"/>
  <c r="W22" i="20"/>
  <c r="P22" i="7"/>
  <c r="P21" i="7"/>
  <c r="P25" i="7"/>
  <c r="P23" i="7"/>
  <c r="P24" i="7"/>
  <c r="W24" i="20"/>
  <c r="P25" i="4"/>
  <c r="P24" i="4"/>
  <c r="P23" i="4"/>
  <c r="P22" i="4"/>
  <c r="P21" i="4"/>
  <c r="W22" i="9"/>
  <c r="Y21" i="9" s="1" a="1"/>
  <c r="P23" i="6"/>
  <c r="P22" i="6"/>
  <c r="P21" i="6"/>
  <c r="P25" i="6"/>
  <c r="P24" i="6"/>
  <c r="W21" i="10"/>
  <c r="W23" i="10"/>
  <c r="W22" i="17"/>
  <c r="W21" i="17"/>
  <c r="W25" i="11"/>
  <c r="W25" i="19"/>
  <c r="O25" i="4"/>
  <c r="O21" i="4"/>
  <c r="O24" i="4"/>
  <c r="O23" i="4"/>
  <c r="O22" i="4"/>
  <c r="O24" i="7"/>
  <c r="O21" i="7"/>
  <c r="O25" i="7"/>
  <c r="O23" i="7"/>
  <c r="O22" i="7"/>
  <c r="W21" i="11"/>
  <c r="O25" i="12"/>
  <c r="O24" i="12"/>
  <c r="O23" i="12"/>
  <c r="W23" i="12" s="1"/>
  <c r="O21" i="12"/>
  <c r="W21" i="12" s="1"/>
  <c r="O22" i="12"/>
  <c r="W22" i="12" s="1"/>
  <c r="W24" i="12"/>
  <c r="O23" i="6"/>
  <c r="O22" i="6"/>
  <c r="O24" i="6"/>
  <c r="O25" i="6"/>
  <c r="O21" i="6"/>
  <c r="O23" i="15"/>
  <c r="O22" i="15"/>
  <c r="W22" i="15" s="1"/>
  <c r="O25" i="15"/>
  <c r="O21" i="15"/>
  <c r="W21" i="15" s="1"/>
  <c r="O24" i="15"/>
  <c r="W24" i="15" s="1"/>
  <c r="W23" i="16"/>
  <c r="Y21" i="16" s="1" a="1"/>
  <c r="W23" i="15"/>
  <c r="O22" i="14"/>
  <c r="W22" i="14" s="1"/>
  <c r="O23" i="14"/>
  <c r="W23" i="14" s="1"/>
  <c r="O25" i="14"/>
  <c r="W25" i="14" s="1"/>
  <c r="O21" i="14"/>
  <c r="W21" i="14" s="1"/>
  <c r="O24" i="14"/>
  <c r="W25" i="18"/>
  <c r="W25" i="15"/>
  <c r="O22" i="5"/>
  <c r="O25" i="5"/>
  <c r="O21" i="5"/>
  <c r="O24" i="5"/>
  <c r="O23" i="5"/>
  <c r="W24" i="18"/>
  <c r="W24" i="10"/>
  <c r="W22" i="19"/>
  <c r="W25" i="12"/>
  <c r="W24" i="11"/>
  <c r="W24" i="14"/>
  <c r="W23" i="17"/>
  <c r="Y21" i="17" s="1" a="1"/>
  <c r="N23" i="13"/>
  <c r="W23" i="13" s="1"/>
  <c r="N21" i="13"/>
  <c r="W21" i="13" s="1"/>
  <c r="N25" i="13"/>
  <c r="W25" i="13" s="1"/>
  <c r="N22" i="13"/>
  <c r="W22" i="13" s="1"/>
  <c r="N24" i="13"/>
  <c r="W24" i="13" s="1"/>
  <c r="W22" i="11"/>
  <c r="W23" i="20"/>
  <c r="W24" i="19"/>
  <c r="O48" i="12"/>
  <c r="W48" i="12" s="1"/>
  <c r="O44" i="12"/>
  <c r="W44" i="12" s="1"/>
  <c r="O47" i="12"/>
  <c r="W47" i="12" s="1"/>
  <c r="O43" i="12"/>
  <c r="W43" i="12" s="1"/>
  <c r="O41" i="12"/>
  <c r="W41" i="12" s="1"/>
  <c r="O45" i="12"/>
  <c r="W45" i="12" s="1"/>
  <c r="O42" i="12"/>
  <c r="W42" i="12" s="1"/>
  <c r="O46" i="12"/>
  <c r="W46" i="12" s="1"/>
  <c r="O45" i="14"/>
  <c r="W45" i="14" s="1"/>
  <c r="O41" i="14"/>
  <c r="W41" i="14" s="1"/>
  <c r="O46" i="14"/>
  <c r="W46" i="14" s="1"/>
  <c r="O42" i="14"/>
  <c r="W42" i="14" s="1"/>
  <c r="O48" i="14"/>
  <c r="W48" i="14" s="1"/>
  <c r="O43" i="14"/>
  <c r="W43" i="14" s="1"/>
  <c r="O47" i="14"/>
  <c r="W47" i="14" s="1"/>
  <c r="O44" i="14"/>
  <c r="W44" i="14" s="1"/>
  <c r="O49" i="14"/>
  <c r="W49" i="14" s="1"/>
  <c r="E50" i="7"/>
  <c r="O47" i="13"/>
  <c r="W47" i="13" s="1"/>
  <c r="O43" i="13"/>
  <c r="W43" i="13" s="1"/>
  <c r="O45" i="13"/>
  <c r="W45" i="13" s="1"/>
  <c r="O41" i="13"/>
  <c r="W41" i="13" s="1"/>
  <c r="O48" i="13"/>
  <c r="W48" i="13" s="1"/>
  <c r="O44" i="13"/>
  <c r="W44" i="13" s="1"/>
  <c r="O42" i="13"/>
  <c r="W42" i="13" s="1"/>
  <c r="O46" i="13"/>
  <c r="W46" i="13" s="1"/>
  <c r="E50" i="4"/>
  <c r="E50" i="6"/>
  <c r="O49" i="6" s="1"/>
  <c r="W49" i="6" s="1"/>
  <c r="O49" i="13"/>
  <c r="W49" i="13" s="1"/>
  <c r="E50" i="5"/>
  <c r="E50" i="3"/>
  <c r="O49" i="3"/>
  <c r="W49" i="3" s="1"/>
  <c r="O48" i="15"/>
  <c r="W48" i="15" s="1"/>
  <c r="O44" i="15"/>
  <c r="W44" i="15" s="1"/>
  <c r="O47" i="15"/>
  <c r="W47" i="15" s="1"/>
  <c r="O43" i="15"/>
  <c r="W43" i="15" s="1"/>
  <c r="O45" i="15"/>
  <c r="W45" i="15" s="1"/>
  <c r="O42" i="15"/>
  <c r="W42" i="15" s="1"/>
  <c r="O46" i="15"/>
  <c r="W46" i="15" s="1"/>
  <c r="O41" i="15"/>
  <c r="W41" i="15" s="1"/>
  <c r="G26" i="4"/>
  <c r="D26" i="3"/>
  <c r="D26" i="5"/>
  <c r="G26" i="3"/>
  <c r="E26" i="3"/>
  <c r="C25" i="3"/>
  <c r="C26" i="3" s="1"/>
  <c r="C26" i="6"/>
  <c r="C26" i="7"/>
  <c r="D26" i="6"/>
  <c r="D26" i="7"/>
  <c r="C26" i="5"/>
  <c r="C26" i="4"/>
  <c r="D26" i="4"/>
  <c r="E16" i="3"/>
  <c r="D16" i="3"/>
  <c r="E33" i="3"/>
  <c r="D33" i="3"/>
  <c r="C33" i="3"/>
  <c r="D32" i="3"/>
  <c r="C32" i="3"/>
  <c r="C31" i="3"/>
  <c r="C37" i="3" s="1"/>
  <c r="D15" i="3"/>
  <c r="C15" i="3"/>
  <c r="C14" i="3"/>
  <c r="D7" i="3"/>
  <c r="C7" i="3"/>
  <c r="C6" i="3"/>
  <c r="AM8" i="3" l="1"/>
  <c r="AO8" i="3"/>
  <c r="AN8" i="3"/>
  <c r="D9" i="3"/>
  <c r="Q23" i="4"/>
  <c r="Q25" i="4"/>
  <c r="Q24" i="4"/>
  <c r="Q22" i="4"/>
  <c r="Q21" i="4"/>
  <c r="Q34" i="3"/>
  <c r="Q32" i="3"/>
  <c r="Q35" i="3"/>
  <c r="Q30" i="3"/>
  <c r="Q31" i="3"/>
  <c r="Q33" i="3"/>
  <c r="O30" i="3"/>
  <c r="O35" i="3"/>
  <c r="O33" i="3"/>
  <c r="O32" i="3"/>
  <c r="O34" i="3"/>
  <c r="O31" i="3"/>
  <c r="N33" i="3"/>
  <c r="N35" i="3"/>
  <c r="N30" i="3"/>
  <c r="N34" i="3"/>
  <c r="N32" i="3"/>
  <c r="N31" i="3"/>
  <c r="N36" i="3"/>
  <c r="M31" i="3"/>
  <c r="M33" i="3"/>
  <c r="M35" i="3"/>
  <c r="M30" i="3"/>
  <c r="M36" i="3"/>
  <c r="W36" i="3" s="1"/>
  <c r="M32" i="3"/>
  <c r="M34" i="3"/>
  <c r="W34" i="3" s="1"/>
  <c r="Y41" i="14" a="1"/>
  <c r="Y49" i="14" s="1"/>
  <c r="Z49" i="14" s="1"/>
  <c r="Y23" i="9"/>
  <c r="Z23" i="9" s="1"/>
  <c r="Y21" i="9"/>
  <c r="Z21" i="9" s="1"/>
  <c r="Y21" i="15" a="1"/>
  <c r="Y25" i="15" s="1"/>
  <c r="Z25" i="15" s="1"/>
  <c r="Y21" i="20" a="1"/>
  <c r="Y23" i="20" s="1"/>
  <c r="Z23" i="20" s="1"/>
  <c r="Y21" i="10" a="1"/>
  <c r="Y25" i="10" s="1"/>
  <c r="Z25" i="10" s="1"/>
  <c r="Y21" i="18" a="1"/>
  <c r="Y22" i="18" s="1"/>
  <c r="Z22" i="18" s="1"/>
  <c r="Y21" i="12" a="1"/>
  <c r="Y22" i="12" s="1"/>
  <c r="Z22" i="12" s="1"/>
  <c r="Y21" i="19" a="1"/>
  <c r="Y23" i="19" s="1"/>
  <c r="Z23" i="19" s="1"/>
  <c r="D17" i="3"/>
  <c r="N15" i="3"/>
  <c r="Y21" i="11" a="1"/>
  <c r="Y22" i="11" s="1"/>
  <c r="Z22" i="11" s="1"/>
  <c r="Y21" i="14" a="1"/>
  <c r="Y21" i="14" s="1"/>
  <c r="Z21" i="14" s="1"/>
  <c r="O25" i="3"/>
  <c r="O21" i="3"/>
  <c r="O24" i="3"/>
  <c r="O23" i="3"/>
  <c r="O22" i="3"/>
  <c r="Y22" i="9"/>
  <c r="Z22" i="9" s="1"/>
  <c r="Y21" i="12"/>
  <c r="Z21" i="12" s="1"/>
  <c r="Y21" i="13" a="1"/>
  <c r="Y21" i="13" s="1"/>
  <c r="Z21" i="13" s="1"/>
  <c r="N23" i="6"/>
  <c r="N21" i="6"/>
  <c r="N25" i="6"/>
  <c r="N22" i="6"/>
  <c r="N24" i="6"/>
  <c r="N23" i="7"/>
  <c r="N25" i="7"/>
  <c r="N22" i="7"/>
  <c r="N24" i="7"/>
  <c r="N21" i="7"/>
  <c r="N24" i="3"/>
  <c r="N21" i="3"/>
  <c r="N25" i="3"/>
  <c r="N23" i="3"/>
  <c r="N22" i="3"/>
  <c r="Y24" i="9"/>
  <c r="Z24" i="9" s="1"/>
  <c r="Y25" i="9"/>
  <c r="Z25" i="9" s="1"/>
  <c r="N25" i="5"/>
  <c r="N24" i="5"/>
  <c r="N21" i="5"/>
  <c r="N23" i="5"/>
  <c r="N22" i="5"/>
  <c r="N25" i="4"/>
  <c r="N22" i="4"/>
  <c r="N24" i="4"/>
  <c r="N21" i="4"/>
  <c r="N23" i="4"/>
  <c r="M24" i="6"/>
  <c r="W24" i="6" s="1"/>
  <c r="M23" i="6"/>
  <c r="W23" i="6" s="1"/>
  <c r="M22" i="6"/>
  <c r="W22" i="6" s="1"/>
  <c r="M25" i="6"/>
  <c r="M21" i="6"/>
  <c r="Y21" i="15"/>
  <c r="Z21" i="15" s="1"/>
  <c r="Y23" i="15"/>
  <c r="Z23" i="15" s="1"/>
  <c r="Y24" i="15"/>
  <c r="Z24" i="15" s="1"/>
  <c r="M24" i="3"/>
  <c r="W24" i="3" s="1"/>
  <c r="M23" i="3"/>
  <c r="W23" i="3" s="1"/>
  <c r="M25" i="3"/>
  <c r="W25" i="3" s="1"/>
  <c r="M21" i="3"/>
  <c r="W21" i="3" s="1"/>
  <c r="M22" i="3"/>
  <c r="W22" i="3" s="1"/>
  <c r="Y22" i="16"/>
  <c r="Z22" i="16" s="1"/>
  <c r="Y21" i="16"/>
  <c r="Z21" i="16" s="1"/>
  <c r="Y23" i="16"/>
  <c r="Z23" i="16" s="1"/>
  <c r="Y24" i="16"/>
  <c r="Z24" i="16" s="1"/>
  <c r="Y25" i="16"/>
  <c r="Z25" i="16" s="1"/>
  <c r="M24" i="4"/>
  <c r="W24" i="4" s="1"/>
  <c r="M21" i="4"/>
  <c r="M22" i="4"/>
  <c r="M23" i="4"/>
  <c r="M25" i="4"/>
  <c r="Y21" i="17"/>
  <c r="Z21" i="17" s="1"/>
  <c r="Y23" i="17"/>
  <c r="Z23" i="17" s="1"/>
  <c r="Y24" i="17"/>
  <c r="Z24" i="17" s="1"/>
  <c r="Y22" i="17"/>
  <c r="Z22" i="17" s="1"/>
  <c r="Y25" i="17"/>
  <c r="Z25" i="17" s="1"/>
  <c r="M24" i="5"/>
  <c r="M22" i="5"/>
  <c r="M21" i="5"/>
  <c r="W21" i="5" s="1"/>
  <c r="M23" i="5"/>
  <c r="W23" i="5" s="1"/>
  <c r="M25" i="5"/>
  <c r="M24" i="7"/>
  <c r="M23" i="7"/>
  <c r="W23" i="7" s="1"/>
  <c r="M21" i="7"/>
  <c r="M25" i="7"/>
  <c r="W25" i="7" s="1"/>
  <c r="M22" i="7"/>
  <c r="W22" i="7" s="1"/>
  <c r="Y41" i="15" a="1"/>
  <c r="Y41" i="15" s="1"/>
  <c r="Z41" i="15" s="1"/>
  <c r="O47" i="7"/>
  <c r="W47" i="7" s="1"/>
  <c r="O43" i="7"/>
  <c r="W43" i="7" s="1"/>
  <c r="O45" i="7"/>
  <c r="W45" i="7" s="1"/>
  <c r="O41" i="7"/>
  <c r="W41" i="7" s="1"/>
  <c r="O48" i="7"/>
  <c r="W48" i="7" s="1"/>
  <c r="O44" i="7"/>
  <c r="W44" i="7" s="1"/>
  <c r="O42" i="7"/>
  <c r="W42" i="7" s="1"/>
  <c r="O46" i="7"/>
  <c r="W46" i="7" s="1"/>
  <c r="Y45" i="14"/>
  <c r="Z45" i="14" s="1"/>
  <c r="Y46" i="14"/>
  <c r="Z46" i="14" s="1"/>
  <c r="Y41" i="12" a="1"/>
  <c r="O47" i="4"/>
  <c r="W47" i="4" s="1"/>
  <c r="O43" i="4"/>
  <c r="W43" i="4" s="1"/>
  <c r="O45" i="4"/>
  <c r="W45" i="4" s="1"/>
  <c r="O41" i="4"/>
  <c r="W41" i="4" s="1"/>
  <c r="O48" i="4"/>
  <c r="W48" i="4" s="1"/>
  <c r="O44" i="4"/>
  <c r="W44" i="4" s="1"/>
  <c r="O42" i="4"/>
  <c r="W42" i="4" s="1"/>
  <c r="O46" i="4"/>
  <c r="W46" i="4" s="1"/>
  <c r="O48" i="3"/>
  <c r="W48" i="3" s="1"/>
  <c r="O44" i="3"/>
  <c r="W44" i="3" s="1"/>
  <c r="O47" i="3"/>
  <c r="W47" i="3" s="1"/>
  <c r="O43" i="3"/>
  <c r="W43" i="3" s="1"/>
  <c r="O46" i="3"/>
  <c r="W46" i="3" s="1"/>
  <c r="O41" i="3"/>
  <c r="W41" i="3" s="1"/>
  <c r="O45" i="3"/>
  <c r="W45" i="3" s="1"/>
  <c r="O42" i="3"/>
  <c r="W42" i="3" s="1"/>
  <c r="O45" i="5"/>
  <c r="W45" i="5" s="1"/>
  <c r="O41" i="5"/>
  <c r="W41" i="5" s="1"/>
  <c r="O47" i="5"/>
  <c r="W47" i="5" s="1"/>
  <c r="O46" i="5"/>
  <c r="W46" i="5" s="1"/>
  <c r="O42" i="5"/>
  <c r="W42" i="5" s="1"/>
  <c r="O43" i="5"/>
  <c r="W43" i="5" s="1"/>
  <c r="O44" i="5"/>
  <c r="W44" i="5" s="1"/>
  <c r="O48" i="5"/>
  <c r="W48" i="5" s="1"/>
  <c r="O49" i="5"/>
  <c r="W49" i="5" s="1"/>
  <c r="O48" i="6"/>
  <c r="W48" i="6" s="1"/>
  <c r="O44" i="6"/>
  <c r="W44" i="6" s="1"/>
  <c r="O47" i="6"/>
  <c r="W47" i="6" s="1"/>
  <c r="O43" i="6"/>
  <c r="W43" i="6" s="1"/>
  <c r="O45" i="6"/>
  <c r="W45" i="6" s="1"/>
  <c r="O42" i="6"/>
  <c r="W42" i="6" s="1"/>
  <c r="O46" i="6"/>
  <c r="W46" i="6" s="1"/>
  <c r="O41" i="6"/>
  <c r="W41" i="6" s="1"/>
  <c r="O49" i="4"/>
  <c r="W49" i="4" s="1"/>
  <c r="Y41" i="13" a="1"/>
  <c r="O49" i="7"/>
  <c r="W49" i="7" s="1"/>
  <c r="C16" i="3"/>
  <c r="W30" i="3" l="1"/>
  <c r="W33" i="3"/>
  <c r="N6" i="3"/>
  <c r="W6" i="3" s="1"/>
  <c r="N8" i="3"/>
  <c r="W8" i="3" s="1"/>
  <c r="N5" i="3"/>
  <c r="W5" i="3" s="1"/>
  <c r="N7" i="3"/>
  <c r="W7" i="3" s="1"/>
  <c r="Y21" i="20"/>
  <c r="Z21" i="20" s="1"/>
  <c r="Y22" i="20"/>
  <c r="Z22" i="20" s="1"/>
  <c r="Y21" i="19"/>
  <c r="Z21" i="19" s="1"/>
  <c r="Y22" i="19"/>
  <c r="Z22" i="19" s="1"/>
  <c r="Y24" i="18"/>
  <c r="Z24" i="18" s="1"/>
  <c r="Y21" i="18"/>
  <c r="Z21" i="18" s="1"/>
  <c r="Y23" i="18"/>
  <c r="Z23" i="18" s="1"/>
  <c r="Y25" i="18"/>
  <c r="Z25" i="18" s="1"/>
  <c r="Y24" i="10"/>
  <c r="Z24" i="10" s="1"/>
  <c r="Y21" i="10"/>
  <c r="Z21" i="10" s="1"/>
  <c r="Y23" i="10"/>
  <c r="Z23" i="10" s="1"/>
  <c r="W25" i="6"/>
  <c r="W22" i="4"/>
  <c r="W25" i="4"/>
  <c r="W23" i="4"/>
  <c r="W35" i="3"/>
  <c r="W31" i="3"/>
  <c r="Y30" i="3" s="1" a="1"/>
  <c r="Y30" i="3" s="1"/>
  <c r="Z30" i="3" s="1"/>
  <c r="W32" i="3"/>
  <c r="Y41" i="14"/>
  <c r="Z41" i="14" s="1"/>
  <c r="Y48" i="14"/>
  <c r="Z48" i="14" s="1"/>
  <c r="Y47" i="14"/>
  <c r="Z47" i="14" s="1"/>
  <c r="Y42" i="14"/>
  <c r="Z42" i="14" s="1"/>
  <c r="Y44" i="14"/>
  <c r="Z44" i="14" s="1"/>
  <c r="Y43" i="14"/>
  <c r="Z43" i="14" s="1"/>
  <c r="Y24" i="11"/>
  <c r="Z24" i="11" s="1"/>
  <c r="Y22" i="14"/>
  <c r="Z22" i="14" s="1"/>
  <c r="Y25" i="19"/>
  <c r="Z25" i="19" s="1"/>
  <c r="Y25" i="14"/>
  <c r="Z25" i="14" s="1"/>
  <c r="Y24" i="14"/>
  <c r="Z24" i="14" s="1"/>
  <c r="Y22" i="10"/>
  <c r="Z22" i="10" s="1"/>
  <c r="Z26" i="10" s="1"/>
  <c r="AA21" i="10" s="1"/>
  <c r="AC21" i="10" s="1"/>
  <c r="L21" i="10" s="1"/>
  <c r="Y23" i="14"/>
  <c r="Z23" i="14" s="1"/>
  <c r="Y22" i="15"/>
  <c r="Z22" i="15" s="1"/>
  <c r="Y25" i="11"/>
  <c r="Z25" i="11" s="1"/>
  <c r="Y23" i="11"/>
  <c r="Z23" i="11" s="1"/>
  <c r="Y25" i="12"/>
  <c r="Z25" i="12" s="1"/>
  <c r="Y21" i="11"/>
  <c r="Z21" i="11" s="1"/>
  <c r="Y24" i="19"/>
  <c r="Z24" i="19" s="1"/>
  <c r="Z26" i="19" s="1"/>
  <c r="AA21" i="19" s="1"/>
  <c r="AC21" i="19" s="1"/>
  <c r="L21" i="19" s="1"/>
  <c r="Y24" i="20"/>
  <c r="Z24" i="20" s="1"/>
  <c r="Y25" i="20"/>
  <c r="Z25" i="20" s="1"/>
  <c r="Y23" i="12"/>
  <c r="Z23" i="12" s="1"/>
  <c r="Y24" i="12"/>
  <c r="Z24" i="12" s="1"/>
  <c r="W22" i="5"/>
  <c r="W21" i="7"/>
  <c r="W24" i="7"/>
  <c r="W24" i="5"/>
  <c r="N16" i="3"/>
  <c r="N14" i="3"/>
  <c r="N13" i="3"/>
  <c r="Z26" i="9"/>
  <c r="AA21" i="9" s="1"/>
  <c r="AC21" i="9" s="1"/>
  <c r="L21" i="9" s="1"/>
  <c r="Y25" i="13"/>
  <c r="Z25" i="13" s="1"/>
  <c r="Y22" i="13"/>
  <c r="Z22" i="13" s="1"/>
  <c r="Y24" i="13"/>
  <c r="Z24" i="13" s="1"/>
  <c r="Z26" i="16"/>
  <c r="AA21" i="16" s="1"/>
  <c r="AC21" i="16" s="1"/>
  <c r="L21" i="16" s="1"/>
  <c r="Y23" i="13"/>
  <c r="Z23" i="13" s="1"/>
  <c r="Z26" i="15"/>
  <c r="AA21" i="15" s="1"/>
  <c r="AC21" i="15" s="1"/>
  <c r="L21" i="15" s="1"/>
  <c r="W25" i="5"/>
  <c r="W21" i="4"/>
  <c r="Y21" i="4" s="1" a="1"/>
  <c r="W21" i="6"/>
  <c r="Y21" i="6" s="1" a="1"/>
  <c r="Y21" i="6" s="1"/>
  <c r="Z21" i="6" s="1"/>
  <c r="Z26" i="18"/>
  <c r="AA21" i="18" s="1"/>
  <c r="AC21" i="18" s="1"/>
  <c r="L21" i="18" s="1"/>
  <c r="Z26" i="14"/>
  <c r="AA21" i="14" s="1"/>
  <c r="AC21" i="14" s="1"/>
  <c r="L21" i="14" s="1"/>
  <c r="Y21" i="3" a="1"/>
  <c r="Z26" i="17"/>
  <c r="AA21" i="17" s="1"/>
  <c r="AC21" i="17" s="1"/>
  <c r="L21" i="17" s="1"/>
  <c r="C17" i="3"/>
  <c r="Y42" i="15"/>
  <c r="Z42" i="15" s="1"/>
  <c r="Y43" i="15"/>
  <c r="Z43" i="15" s="1"/>
  <c r="Y41" i="4" a="1"/>
  <c r="Y48" i="4" s="1"/>
  <c r="Z48" i="4" s="1"/>
  <c r="Y46" i="15"/>
  <c r="Z46" i="15" s="1"/>
  <c r="Y49" i="15"/>
  <c r="Z49" i="15" s="1"/>
  <c r="Y44" i="15"/>
  <c r="Z44" i="15" s="1"/>
  <c r="Y45" i="15"/>
  <c r="Z45" i="15" s="1"/>
  <c r="Y47" i="15"/>
  <c r="Z47" i="15" s="1"/>
  <c r="Y48" i="15"/>
  <c r="Z48" i="15" s="1"/>
  <c r="Y41" i="6" a="1"/>
  <c r="Y41" i="5" a="1"/>
  <c r="Z50" i="14"/>
  <c r="AA41" i="14" s="1"/>
  <c r="AC41" i="14" s="1"/>
  <c r="L41" i="14" s="1"/>
  <c r="Y44" i="12"/>
  <c r="Z44" i="12" s="1"/>
  <c r="Y46" i="12"/>
  <c r="Z46" i="12" s="1"/>
  <c r="Y41" i="12"/>
  <c r="Z41" i="12" s="1"/>
  <c r="Y42" i="12"/>
  <c r="Z42" i="12" s="1"/>
  <c r="Y49" i="12"/>
  <c r="Z49" i="12" s="1"/>
  <c r="Y45" i="12"/>
  <c r="Z45" i="12" s="1"/>
  <c r="Y48" i="12"/>
  <c r="Z48" i="12" s="1"/>
  <c r="Y47" i="12"/>
  <c r="Z47" i="12" s="1"/>
  <c r="Y43" i="12"/>
  <c r="Z43" i="12" s="1"/>
  <c r="Y46" i="13"/>
  <c r="Z46" i="13" s="1"/>
  <c r="Y42" i="13"/>
  <c r="Z42" i="13" s="1"/>
  <c r="Y43" i="13"/>
  <c r="Z43" i="13" s="1"/>
  <c r="Y48" i="13"/>
  <c r="Z48" i="13" s="1"/>
  <c r="Y44" i="13"/>
  <c r="Z44" i="13" s="1"/>
  <c r="Y47" i="13"/>
  <c r="Z47" i="13" s="1"/>
  <c r="Y41" i="13"/>
  <c r="Z41" i="13" s="1"/>
  <c r="Y49" i="13"/>
  <c r="Z49" i="13" s="1"/>
  <c r="Y45" i="13"/>
  <c r="Z45" i="13" s="1"/>
  <c r="Y41" i="3" a="1"/>
  <c r="Y41" i="7" a="1"/>
  <c r="Y5" i="3" l="1" a="1"/>
  <c r="Z26" i="11"/>
  <c r="AA21" i="11" s="1"/>
  <c r="AC21" i="11" s="1"/>
  <c r="L21" i="11" s="1"/>
  <c r="Y35" i="3"/>
  <c r="Z35" i="3" s="1"/>
  <c r="Y34" i="3"/>
  <c r="Z34" i="3" s="1"/>
  <c r="Y36" i="3"/>
  <c r="Z36" i="3" s="1"/>
  <c r="Y31" i="3"/>
  <c r="Z31" i="3" s="1"/>
  <c r="Y32" i="3"/>
  <c r="Z32" i="3" s="1"/>
  <c r="Y33" i="3"/>
  <c r="Z33" i="3" s="1"/>
  <c r="Z50" i="15"/>
  <c r="AA41" i="15" s="1"/>
  <c r="AC41" i="15" s="1"/>
  <c r="L41" i="15" s="1"/>
  <c r="Y45" i="4"/>
  <c r="Z45" i="4" s="1"/>
  <c r="Y47" i="4"/>
  <c r="Z47" i="4" s="1"/>
  <c r="Y46" i="4"/>
  <c r="Z46" i="4" s="1"/>
  <c r="Y42" i="4"/>
  <c r="Z42" i="4" s="1"/>
  <c r="Y43" i="4"/>
  <c r="Z43" i="4" s="1"/>
  <c r="Y21" i="7" a="1"/>
  <c r="Y22" i="7" s="1"/>
  <c r="Z22" i="7" s="1"/>
  <c r="Z26" i="12"/>
  <c r="AA21" i="12" s="1"/>
  <c r="AC21" i="12" s="1"/>
  <c r="L21" i="12" s="1"/>
  <c r="Z26" i="20"/>
  <c r="AA21" i="20" s="1"/>
  <c r="AC21" i="20" s="1"/>
  <c r="L21" i="20" s="1"/>
  <c r="Y21" i="5" a="1"/>
  <c r="Y25" i="5" s="1"/>
  <c r="Z25" i="5" s="1"/>
  <c r="Z26" i="13"/>
  <c r="AA21" i="13" s="1"/>
  <c r="AC21" i="13" s="1"/>
  <c r="L21" i="13" s="1"/>
  <c r="Y24" i="6"/>
  <c r="Z24" i="6" s="1"/>
  <c r="Y25" i="6"/>
  <c r="Z25" i="6" s="1"/>
  <c r="Y22" i="6"/>
  <c r="Z22" i="6" s="1"/>
  <c r="Y23" i="6"/>
  <c r="Z23" i="6" s="1"/>
  <c r="Y23" i="4"/>
  <c r="Z23" i="4" s="1"/>
  <c r="Y21" i="4"/>
  <c r="Z21" i="4" s="1"/>
  <c r="Y22" i="4"/>
  <c r="Z22" i="4" s="1"/>
  <c r="Y25" i="4"/>
  <c r="Z25" i="4" s="1"/>
  <c r="Y24" i="4"/>
  <c r="Z24" i="4" s="1"/>
  <c r="Y21" i="3"/>
  <c r="Z21" i="3" s="1"/>
  <c r="Y24" i="3"/>
  <c r="Z24" i="3" s="1"/>
  <c r="Y23" i="3"/>
  <c r="Z23" i="3" s="1"/>
  <c r="Y22" i="3"/>
  <c r="Z22" i="3" s="1"/>
  <c r="Y25" i="3"/>
  <c r="Z25" i="3" s="1"/>
  <c r="M15" i="3"/>
  <c r="W15" i="3" s="1"/>
  <c r="M13" i="3"/>
  <c r="W13" i="3" s="1"/>
  <c r="M14" i="3"/>
  <c r="W14" i="3" s="1"/>
  <c r="M16" i="3"/>
  <c r="W16" i="3" s="1"/>
  <c r="Y44" i="4"/>
  <c r="Z44" i="4" s="1"/>
  <c r="Y41" i="4"/>
  <c r="Z41" i="4" s="1"/>
  <c r="Y49" i="4"/>
  <c r="Z49" i="4" s="1"/>
  <c r="Y44" i="6"/>
  <c r="Z44" i="6" s="1"/>
  <c r="Y41" i="6"/>
  <c r="Z41" i="6" s="1"/>
  <c r="Y42" i="6"/>
  <c r="Z42" i="6" s="1"/>
  <c r="Y49" i="6"/>
  <c r="Z49" i="6" s="1"/>
  <c r="Y47" i="6"/>
  <c r="Z47" i="6" s="1"/>
  <c r="Y43" i="6"/>
  <c r="Z43" i="6" s="1"/>
  <c r="Y48" i="6"/>
  <c r="Z48" i="6" s="1"/>
  <c r="Y46" i="6"/>
  <c r="Z46" i="6" s="1"/>
  <c r="Y45" i="6"/>
  <c r="Z45" i="6" s="1"/>
  <c r="Y46" i="7"/>
  <c r="Z46" i="7" s="1"/>
  <c r="Y42" i="7"/>
  <c r="Z42" i="7" s="1"/>
  <c r="Y43" i="7"/>
  <c r="Z43" i="7" s="1"/>
  <c r="Y44" i="7"/>
  <c r="Z44" i="7" s="1"/>
  <c r="Y49" i="7"/>
  <c r="Z49" i="7" s="1"/>
  <c r="Y45" i="7"/>
  <c r="Z45" i="7" s="1"/>
  <c r="Y47" i="7"/>
  <c r="Z47" i="7" s="1"/>
  <c r="Y41" i="7"/>
  <c r="Z41" i="7" s="1"/>
  <c r="Y48" i="7"/>
  <c r="Z48" i="7" s="1"/>
  <c r="Y41" i="3"/>
  <c r="Z41" i="3" s="1"/>
  <c r="Y48" i="3"/>
  <c r="Z48" i="3" s="1"/>
  <c r="Y47" i="3"/>
  <c r="Z47" i="3" s="1"/>
  <c r="Y49" i="3"/>
  <c r="Z49" i="3" s="1"/>
  <c r="Y46" i="3"/>
  <c r="Z46" i="3" s="1"/>
  <c r="Y43" i="3"/>
  <c r="Z43" i="3" s="1"/>
  <c r="Y42" i="3"/>
  <c r="Z42" i="3" s="1"/>
  <c r="Y44" i="3"/>
  <c r="Z44" i="3" s="1"/>
  <c r="Y45" i="3"/>
  <c r="Z45" i="3" s="1"/>
  <c r="Z50" i="12"/>
  <c r="AA41" i="12" s="1"/>
  <c r="AC41" i="12" s="1"/>
  <c r="L41" i="12" s="1"/>
  <c r="Z50" i="13"/>
  <c r="AA41" i="13" s="1"/>
  <c r="AC41" i="13" s="1"/>
  <c r="L41" i="13" s="1"/>
  <c r="Y42" i="5"/>
  <c r="Z42" i="5" s="1"/>
  <c r="Y45" i="5"/>
  <c r="Z45" i="5" s="1"/>
  <c r="Y47" i="5"/>
  <c r="Z47" i="5" s="1"/>
  <c r="Y41" i="5"/>
  <c r="Z41" i="5" s="1"/>
  <c r="Y46" i="5"/>
  <c r="Z46" i="5" s="1"/>
  <c r="Y48" i="5"/>
  <c r="Z48" i="5" s="1"/>
  <c r="Y44" i="5"/>
  <c r="Z44" i="5" s="1"/>
  <c r="Y43" i="5"/>
  <c r="Z43" i="5" s="1"/>
  <c r="Y49" i="5"/>
  <c r="Z49" i="5" s="1"/>
  <c r="Y7" i="3" l="1"/>
  <c r="Z7" i="3" s="1"/>
  <c r="Y5" i="3"/>
  <c r="Z5" i="3" s="1"/>
  <c r="Z9" i="3" s="1"/>
  <c r="AA5" i="3" s="1"/>
  <c r="AC5" i="3" s="1"/>
  <c r="L5" i="3" s="1"/>
  <c r="Y8" i="3"/>
  <c r="Z8" i="3" s="1"/>
  <c r="Y6" i="3"/>
  <c r="Z6" i="3" s="1"/>
  <c r="Y21" i="5"/>
  <c r="Z21" i="5" s="1"/>
  <c r="Y22" i="5"/>
  <c r="Z22" i="5" s="1"/>
  <c r="Y23" i="5"/>
  <c r="Z23" i="5" s="1"/>
  <c r="Z37" i="3"/>
  <c r="AA30" i="3" s="1"/>
  <c r="AC30" i="3" s="1"/>
  <c r="L30" i="3" s="1"/>
  <c r="Z50" i="4"/>
  <c r="AA41" i="4" s="1"/>
  <c r="AC41" i="4" s="1"/>
  <c r="L41" i="4" s="1"/>
  <c r="Y24" i="5"/>
  <c r="Z24" i="5" s="1"/>
  <c r="Z26" i="5" s="1"/>
  <c r="AA21" i="5" s="1"/>
  <c r="AC21" i="5" s="1"/>
  <c r="L21" i="5" s="1"/>
  <c r="Y24" i="7"/>
  <c r="Z24" i="7" s="1"/>
  <c r="Y23" i="7"/>
  <c r="Z23" i="7" s="1"/>
  <c r="Y21" i="7"/>
  <c r="Z21" i="7" s="1"/>
  <c r="Y25" i="7"/>
  <c r="Z25" i="7" s="1"/>
  <c r="Z26" i="6"/>
  <c r="AA21" i="6" s="1"/>
  <c r="AC21" i="6" s="1"/>
  <c r="L21" i="6" s="1"/>
  <c r="Z26" i="3"/>
  <c r="AA21" i="3" s="1"/>
  <c r="AC21" i="3" s="1"/>
  <c r="L21" i="3" s="1"/>
  <c r="Z26" i="4"/>
  <c r="AA21" i="4" s="1"/>
  <c r="AC21" i="4" s="1"/>
  <c r="L21" i="4" s="1"/>
  <c r="Z26" i="7"/>
  <c r="AA21" i="7" s="1"/>
  <c r="AC21" i="7" s="1"/>
  <c r="L21" i="7" s="1"/>
  <c r="Y13" i="3" a="1"/>
  <c r="Y16" i="3" s="1"/>
  <c r="Z16" i="3" s="1"/>
  <c r="Z50" i="5"/>
  <c r="AA41" i="5" s="1"/>
  <c r="AC41" i="5" s="1"/>
  <c r="L41" i="5" s="1"/>
  <c r="Z50" i="3"/>
  <c r="AA41" i="3" s="1"/>
  <c r="AC41" i="3" s="1"/>
  <c r="L41" i="3" s="1"/>
  <c r="Z50" i="6"/>
  <c r="AA41" i="6" s="1"/>
  <c r="AC41" i="6" s="1"/>
  <c r="L41" i="6" s="1"/>
  <c r="Z50" i="7"/>
  <c r="AA41" i="7" s="1"/>
  <c r="AC41" i="7" s="1"/>
  <c r="L41" i="7" s="1"/>
  <c r="Y13" i="3" l="1"/>
  <c r="Z13" i="3" s="1"/>
  <c r="Y14" i="3"/>
  <c r="Z14" i="3" s="1"/>
  <c r="Y15" i="3"/>
  <c r="Z15" i="3" s="1"/>
  <c r="Z17" i="3" l="1"/>
  <c r="AA13" i="3" s="1"/>
  <c r="AC13" i="3" s="1"/>
  <c r="L13" i="3" s="1"/>
</calcChain>
</file>

<file path=xl/sharedStrings.xml><?xml version="1.0" encoding="utf-8"?>
<sst xmlns="http://schemas.openxmlformats.org/spreadsheetml/2006/main" count="895" uniqueCount="44">
  <si>
    <t>Decision matrices</t>
  </si>
  <si>
    <t>Ana Kriterler</t>
  </si>
  <si>
    <t>Afetin Karakteri</t>
  </si>
  <si>
    <t>Afet Bölgesinin Karakteri</t>
  </si>
  <si>
    <t>Afet Hazırlık Durumu</t>
  </si>
  <si>
    <t>Kaynakların tahmini varış süresi</t>
  </si>
  <si>
    <t>Acil durum kaynak yeterliliği ve hazırlık seviyesi</t>
  </si>
  <si>
    <t>Kara yolu ulaşım hatlarının durumu</t>
  </si>
  <si>
    <t>Afet bölgesinin bina yoğunluğu ve alanın erişebilirliği</t>
  </si>
  <si>
    <t>Afetin karakteri</t>
  </si>
  <si>
    <t>Afet bölgesinin karakteri</t>
  </si>
  <si>
    <t>Afet hazırlık durumu</t>
  </si>
  <si>
    <t>Ulaşım ve Altyapı</t>
  </si>
  <si>
    <t>Depremin büyüklüğü</t>
  </si>
  <si>
    <t>Depremin Zamanı</t>
  </si>
  <si>
    <t>Odak derinliği</t>
  </si>
  <si>
    <t>İkincil afetlerin oluşma ihtimali (toprak kayması, yangın, sel vb.)</t>
  </si>
  <si>
    <t>Yerel birimlerin ilk müdahale seviyesi</t>
  </si>
  <si>
    <t>Geçici konut alanlarının yeterliliği</t>
  </si>
  <si>
    <t>Çevresel etki</t>
  </si>
  <si>
    <t>Afet bölgesinin konumu</t>
  </si>
  <si>
    <t>Afet anı iklim koşulları</t>
  </si>
  <si>
    <t>Yıkılan bina oranı</t>
  </si>
  <si>
    <t>Nüfus yoğunluğu</t>
  </si>
  <si>
    <t>Tehlikeli madde açığa çıkma potensiyeli (ağır metal, arsenik, bakır ve asbest gibi)</t>
  </si>
  <si>
    <t>Atık depolama alanlarının yeterliliği ve mesafesi</t>
  </si>
  <si>
    <t>Hava yolu ulaşım hatlarının durumu</t>
  </si>
  <si>
    <t>Demir yolu ulaşım hatlarının durumu</t>
  </si>
  <si>
    <t>Deniz yolu ulaşım hatlarının durumu</t>
  </si>
  <si>
    <t>Sağlık altyapısının durumu</t>
  </si>
  <si>
    <t xml:space="preserve">Su ve kanalizasyon altyapısının durumu </t>
  </si>
  <si>
    <t>İletişim altyapısının durumu</t>
  </si>
  <si>
    <t>Doğalgaz altyapısının durumu</t>
  </si>
  <si>
    <t>Enerji altyapısının durumu</t>
  </si>
  <si>
    <t>AVERAGE</t>
  </si>
  <si>
    <t>Landa max</t>
  </si>
  <si>
    <t>CR</t>
  </si>
  <si>
    <t>Value</t>
  </si>
  <si>
    <t>Üçgensel</t>
  </si>
  <si>
    <t>OVERALL ÜÇGENSEL SAYILAR</t>
  </si>
  <si>
    <t>OVERALL AHP RESULTS</t>
  </si>
  <si>
    <t>Normalized Weights</t>
  </si>
  <si>
    <t>FSD</t>
  </si>
  <si>
    <t>PhixAI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</si>
</sst>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  <charset val="162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Times New Roman"/>
      <family val="1"/>
      <charset val="162"/>
    </font>
    <font>
      <b/>
      <sz val="11"/>
      <color indexed="8"/>
      <name val="Times New Roman"/>
      <family val="1"/>
      <charset val="162"/>
    </font>
    <font>
      <b/>
      <sz val="11"/>
      <color indexed="8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FF0000"/>
      <name val="Times New Roman"/>
      <family val="1"/>
      <charset val="162"/>
    </font>
    <font>
      <sz val="10"/>
      <color theme="1"/>
      <name val="Arial"/>
      <family val="2"/>
      <charset val="16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40">
    <xf numFmtId="0" fontId="0" fillId="0" borderId="0" xfId="0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4" xfId="0" applyFont="1" applyBorder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1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/>
    </xf>
    <xf numFmtId="0" fontId="3" fillId="0" borderId="9" xfId="0" applyFont="1" applyBorder="1"/>
    <xf numFmtId="0" fontId="0" fillId="0" borderId="9" xfId="0" applyBorder="1"/>
    <xf numFmtId="164" fontId="3" fillId="0" borderId="9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0" fontId="12" fillId="0" borderId="10" xfId="1" applyNumberFormat="1" applyFont="1" applyFill="1" applyBorder="1"/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0" fontId="15" fillId="0" borderId="10" xfId="1" applyNumberFormat="1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12" fillId="0" borderId="9" xfId="0" applyNumberFormat="1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0" fontId="15" fillId="0" borderId="9" xfId="1" applyNumberFormat="1" applyFont="1" applyFill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0" xfId="0" applyFont="1"/>
    <xf numFmtId="2" fontId="5" fillId="0" borderId="0" xfId="0" applyNumberFormat="1" applyFont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0" fontId="12" fillId="0" borderId="12" xfId="0" applyNumberFormat="1" applyFont="1" applyBorder="1" applyAlignment="1">
      <alignment horizontal="center" vertical="center"/>
    </xf>
    <xf numFmtId="10" fontId="15" fillId="0" borderId="12" xfId="0" applyNumberFormat="1" applyFont="1" applyBorder="1" applyAlignment="1">
      <alignment horizontal="center" vertical="center"/>
    </xf>
    <xf numFmtId="10" fontId="15" fillId="0" borderId="12" xfId="1" applyNumberFormat="1" applyFont="1" applyFill="1" applyBorder="1" applyAlignment="1">
      <alignment horizontal="center" vertical="center"/>
    </xf>
    <xf numFmtId="0" fontId="12" fillId="2" borderId="9" xfId="0" applyFont="1" applyFill="1" applyBorder="1"/>
    <xf numFmtId="0" fontId="0" fillId="2" borderId="9" xfId="0" applyFill="1" applyBorder="1"/>
    <xf numFmtId="0" fontId="16" fillId="0" borderId="9" xfId="0" applyFont="1" applyBorder="1"/>
    <xf numFmtId="0" fontId="17" fillId="0" borderId="9" xfId="0" applyFont="1" applyBorder="1"/>
    <xf numFmtId="0" fontId="18" fillId="2" borderId="9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4" borderId="14" xfId="0" applyNumberFormat="1" applyFont="1" applyFill="1" applyBorder="1" applyAlignment="1">
      <alignment horizontal="center" vertical="center"/>
    </xf>
    <xf numFmtId="164" fontId="3" fillId="4" borderId="15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3" fillId="4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164" fontId="19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88-5253-4315-8EC8-45E807E74CDF}">
  <sheetPr codeName="Sheet3"/>
  <dimension ref="A1:BJ50"/>
  <sheetViews>
    <sheetView zoomScale="85" zoomScaleNormal="85" workbookViewId="0">
      <selection activeCell="AE1" sqref="A1:XFD1048576"/>
    </sheetView>
  </sheetViews>
  <sheetFormatPr defaultColWidth="9.140625" defaultRowHeight="15" x14ac:dyDescent="0.25"/>
  <cols>
    <col min="1" max="1" width="9.140625" style="52"/>
    <col min="2" max="2" width="29.7109375" style="1" bestFit="1" customWidth="1"/>
    <col min="3" max="11" width="9.140625" style="1"/>
    <col min="12" max="12" width="9.140625" style="53"/>
    <col min="13" max="13" width="9.140625" style="52"/>
    <col min="14" max="21" width="9.140625" style="1"/>
    <col min="22" max="22" width="8.85546875" style="50"/>
    <col min="23" max="23" width="12.28515625" style="80" customWidth="1"/>
    <col min="24" max="24" width="9.140625" style="1"/>
    <col min="25" max="25" width="12.28515625" style="46" customWidth="1"/>
    <col min="26" max="28" width="9.140625" style="1"/>
    <col min="29" max="29" width="9.140625" style="53"/>
    <col min="30" max="50" width="9.140625" style="1"/>
    <col min="51" max="51" width="11.85546875" style="1" bestFit="1" customWidth="1"/>
    <col min="52" max="16384" width="9.140625" style="1"/>
  </cols>
  <sheetData>
    <row r="1" spans="1:47" x14ac:dyDescent="0.25">
      <c r="V1" s="66"/>
    </row>
    <row r="2" spans="1:47" x14ac:dyDescent="0.25">
      <c r="V2" s="52"/>
    </row>
    <row r="3" spans="1:47" ht="15.75" thickBot="1" x14ac:dyDescent="0.3">
      <c r="B3" s="106" t="s">
        <v>0</v>
      </c>
      <c r="V3" s="52"/>
      <c r="AE3" s="124" t="s">
        <v>37</v>
      </c>
      <c r="AF3" s="133" t="s">
        <v>38</v>
      </c>
      <c r="AG3" s="133"/>
      <c r="AH3" s="133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V4" s="8">
        <v>0</v>
      </c>
      <c r="W4" s="10" t="s">
        <v>34</v>
      </c>
      <c r="Y4" s="54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f>1/5</f>
        <v>0.2</v>
      </c>
      <c r="E5" s="48">
        <f>1/6</f>
        <v>0.16666666666666666</v>
      </c>
      <c r="F5" s="5">
        <f>1/6</f>
        <v>0.16666666666666666</v>
      </c>
      <c r="G5" s="45"/>
      <c r="L5" s="120">
        <f>+AC5</f>
        <v>9.7744235267561583E-2</v>
      </c>
      <c r="M5" s="71">
        <f>+C5/C$9</f>
        <v>5.5555555555555552E-2</v>
      </c>
      <c r="N5" s="69">
        <f t="shared" ref="N5:N8" si="0">+D5/D$9</f>
        <v>1.9607843137254905E-2</v>
      </c>
      <c r="O5" s="69">
        <f t="shared" ref="O5:O8" si="1">+E5/E$9</f>
        <v>7.1428571428571438E-2</v>
      </c>
      <c r="P5" s="72">
        <f t="shared" ref="P5:P8" si="2">+F5/F$9</f>
        <v>6.6666666666666666E-2</v>
      </c>
      <c r="Q5" s="45"/>
      <c r="V5" s="10">
        <v>1</v>
      </c>
      <c r="W5" s="89">
        <f t="shared" ref="W5:W8" si="3">+AVERAGE(M5:U5)</f>
        <v>5.3314659197012143E-2</v>
      </c>
      <c r="Y5" s="86">
        <f t="array" ref="Y5:Y8">+MMULT(C5:F8,W5:W8)</f>
        <v>0.21593370681605978</v>
      </c>
      <c r="Z5" s="84">
        <f>+Y5/W5</f>
        <v>4.050175131348511</v>
      </c>
      <c r="AA5" s="84">
        <f>+(Z9-4)/3</f>
        <v>8.7969811740805426E-2</v>
      </c>
      <c r="AB5" s="84">
        <v>0.9</v>
      </c>
      <c r="AC5" s="90">
        <f>+AA5/AB5</f>
        <v>9.7744235267561583E-2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5</v>
      </c>
      <c r="D6" s="45">
        <v>1</v>
      </c>
      <c r="E6" s="45">
        <f>1/6</f>
        <v>0.16666666666666666</v>
      </c>
      <c r="F6" s="5">
        <f>1/3</f>
        <v>0.33333333333333331</v>
      </c>
      <c r="G6" s="45"/>
      <c r="L6" s="1"/>
      <c r="M6" s="71">
        <f t="shared" ref="M6:M8" si="5">+C6/C$9</f>
        <v>0.27777777777777779</v>
      </c>
      <c r="N6" s="69">
        <f t="shared" si="0"/>
        <v>9.8039215686274522E-2</v>
      </c>
      <c r="O6" s="69">
        <f t="shared" si="1"/>
        <v>7.1428571428571438E-2</v>
      </c>
      <c r="P6" s="72">
        <f t="shared" si="2"/>
        <v>0.13333333333333333</v>
      </c>
      <c r="Q6" s="45"/>
      <c r="V6" s="10">
        <v>2</v>
      </c>
      <c r="W6" s="89">
        <f t="shared" si="3"/>
        <v>0.14514472455648927</v>
      </c>
      <c r="Y6" s="86">
        <v>0.60597572362278251</v>
      </c>
      <c r="Z6" s="84">
        <f t="shared" ref="Z6:Z8" si="6">+Y6/W6</f>
        <v>4.1749758764876166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0.16666666666666666</v>
      </c>
      <c r="AN6" s="125">
        <f>+VLOOKUP(D5,$AE$4:$AH$20,3,FALSE)</f>
        <v>0.2</v>
      </c>
      <c r="AO6" s="125">
        <f>+VLOOKUP(D5,$AE$4:$AH$20,4,FALSE)</f>
        <v>0.25</v>
      </c>
      <c r="AP6" s="125">
        <f>+VLOOKUP(E5,$AE$4:$AH$20,2,FALSE)</f>
        <v>0.14285714285714285</v>
      </c>
      <c r="AQ6" s="125">
        <f>+VLOOKUP(E5,$AE$4:$AH$20,3,FALSE)</f>
        <v>0.16666666666666666</v>
      </c>
      <c r="AR6" s="125">
        <f>+VLOOKUP(E5,$AE$4:$AH$20,3,FALSE)</f>
        <v>0.16666666666666666</v>
      </c>
      <c r="AS6" s="125">
        <f>+VLOOKUP(F5,$AE$4:$AH$20,2,FALSE)</f>
        <v>0.14285714285714285</v>
      </c>
      <c r="AT6" s="125">
        <f>+VLOOKUP(F5,$AE$4:$AH$20,3,FALSE)</f>
        <v>0.16666666666666666</v>
      </c>
      <c r="AU6" s="125">
        <f>+VLOOKUP(F5,$AE$4:$AH$20,4,FALSE)</f>
        <v>0.2</v>
      </c>
    </row>
    <row r="7" spans="1:47" x14ac:dyDescent="0.25">
      <c r="A7" s="10">
        <v>3</v>
      </c>
      <c r="B7" s="107" t="s">
        <v>11</v>
      </c>
      <c r="C7" s="45">
        <f>1/E5</f>
        <v>6</v>
      </c>
      <c r="D7" s="45">
        <f>1/E6</f>
        <v>6</v>
      </c>
      <c r="E7" s="45">
        <v>1</v>
      </c>
      <c r="F7" s="5">
        <v>1</v>
      </c>
      <c r="G7" s="45"/>
      <c r="L7" s="1"/>
      <c r="M7" s="71">
        <f t="shared" si="5"/>
        <v>0.33333333333333331</v>
      </c>
      <c r="N7" s="69">
        <f t="shared" si="0"/>
        <v>0.58823529411764708</v>
      </c>
      <c r="O7" s="69">
        <f t="shared" si="1"/>
        <v>0.4285714285714286</v>
      </c>
      <c r="P7" s="72">
        <f t="shared" si="2"/>
        <v>0.4</v>
      </c>
      <c r="Q7" s="45"/>
      <c r="V7" s="10">
        <v>3</v>
      </c>
      <c r="W7" s="89">
        <f t="shared" si="3"/>
        <v>0.43753501400560224</v>
      </c>
      <c r="Y7" s="86">
        <v>1.992296918767507</v>
      </c>
      <c r="Z7" s="84">
        <f t="shared" si="6"/>
        <v>4.5534571062740081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4</v>
      </c>
      <c r="AK7" s="125">
        <f t="shared" ref="AK7:AK9" si="10">+VLOOKUP(C6,$AE$4:$AH$20,3,FALSE)</f>
        <v>5</v>
      </c>
      <c r="AL7" s="125">
        <f t="shared" ref="AL7:AL9" si="11">+VLOOKUP(C6,$AE$4:$AH$20,4,FALSE)</f>
        <v>6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0.25</v>
      </c>
      <c r="AT7" s="125">
        <f t="shared" ref="AT7:AT9" si="19">+VLOOKUP(F6,$AE$4:$AH$20,3,FALSE)</f>
        <v>0.33333333333333331</v>
      </c>
      <c r="AU7" s="125">
        <f t="shared" ref="AU7:AU9" si="20">+VLOOKUP(F6,$AE$4:$AH$20,4,FALSE)</f>
        <v>0.5</v>
      </c>
    </row>
    <row r="8" spans="1:47" ht="15.75" thickBot="1" x14ac:dyDescent="0.3">
      <c r="A8" s="11">
        <v>4</v>
      </c>
      <c r="B8" s="108" t="s">
        <v>12</v>
      </c>
      <c r="C8" s="6">
        <f>1/F5</f>
        <v>6</v>
      </c>
      <c r="D8" s="6">
        <f>1/F6</f>
        <v>3</v>
      </c>
      <c r="E8" s="6">
        <f>1/F7</f>
        <v>1</v>
      </c>
      <c r="F8" s="7">
        <v>1</v>
      </c>
      <c r="G8" s="45"/>
      <c r="L8" s="1"/>
      <c r="M8" s="79">
        <f t="shared" si="5"/>
        <v>0.33333333333333331</v>
      </c>
      <c r="N8" s="73">
        <f t="shared" si="0"/>
        <v>0.29411764705882354</v>
      </c>
      <c r="O8" s="73">
        <f t="shared" si="1"/>
        <v>0.4285714285714286</v>
      </c>
      <c r="P8" s="74">
        <f t="shared" si="2"/>
        <v>0.4</v>
      </c>
      <c r="Q8" s="45"/>
      <c r="V8" s="11">
        <v>4</v>
      </c>
      <c r="W8" s="89">
        <f t="shared" si="3"/>
        <v>0.3640056022408964</v>
      </c>
      <c r="Y8" s="86">
        <v>1.5568627450980392</v>
      </c>
      <c r="Z8" s="84">
        <f t="shared" si="6"/>
        <v>4.2770296267795302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5</v>
      </c>
      <c r="AK8" s="125">
        <f t="shared" si="10"/>
        <v>6</v>
      </c>
      <c r="AL8" s="125">
        <f t="shared" si="11"/>
        <v>7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C9" s="46">
        <f>+SUM(C5:C8)</f>
        <v>18</v>
      </c>
      <c r="D9" s="46">
        <f t="shared" ref="D9:F9" si="21">+SUM(D5:D8)</f>
        <v>10.199999999999999</v>
      </c>
      <c r="E9" s="46">
        <f t="shared" si="21"/>
        <v>2.333333333333333</v>
      </c>
      <c r="F9" s="46">
        <f t="shared" si="21"/>
        <v>2.5</v>
      </c>
      <c r="G9" s="46"/>
      <c r="M9" s="80"/>
      <c r="N9" s="46"/>
      <c r="O9" s="46"/>
      <c r="P9" s="46"/>
      <c r="Q9" s="46"/>
      <c r="V9" s="52"/>
      <c r="W9" s="91"/>
      <c r="Y9" s="92" t="s">
        <v>35</v>
      </c>
      <c r="Z9" s="84">
        <f>+AVERAGE(Z5:Z8)</f>
        <v>4.2639094352224163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5</v>
      </c>
      <c r="AK9" s="125">
        <f t="shared" si="10"/>
        <v>6</v>
      </c>
      <c r="AL9" s="125">
        <f t="shared" si="11"/>
        <v>7</v>
      </c>
      <c r="AM9" s="125">
        <f t="shared" si="12"/>
        <v>2</v>
      </c>
      <c r="AN9" s="125">
        <f t="shared" si="13"/>
        <v>3</v>
      </c>
      <c r="AO9" s="125">
        <f t="shared" si="14"/>
        <v>4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C10" s="46"/>
      <c r="D10" s="46"/>
      <c r="E10" s="46"/>
      <c r="F10" s="46"/>
      <c r="G10" s="46"/>
      <c r="M10" s="80"/>
      <c r="N10" s="46"/>
      <c r="O10" s="46"/>
      <c r="P10" s="46"/>
      <c r="Q10" s="46"/>
      <c r="V10" s="52"/>
      <c r="W10" s="91"/>
      <c r="Y10" s="9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C11" s="46"/>
      <c r="D11" s="46"/>
      <c r="E11" s="46"/>
      <c r="F11" s="46"/>
      <c r="G11" s="46"/>
      <c r="M11" s="80"/>
      <c r="N11" s="46"/>
      <c r="O11" s="46"/>
      <c r="P11" s="46"/>
      <c r="Q11" s="46"/>
      <c r="V11" s="52"/>
      <c r="W11" s="91"/>
      <c r="Y11" s="9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M12" s="8">
        <v>1</v>
      </c>
      <c r="N12" s="3">
        <v>2</v>
      </c>
      <c r="O12" s="3">
        <v>3</v>
      </c>
      <c r="P12" s="4">
        <v>4</v>
      </c>
      <c r="Q12" s="46"/>
      <c r="V12" s="8">
        <v>0</v>
      </c>
      <c r="W12" s="91"/>
      <c r="Y12" s="9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3</v>
      </c>
      <c r="E13" s="45">
        <f>1/2</f>
        <v>0.5</v>
      </c>
      <c r="F13" s="5">
        <v>3</v>
      </c>
      <c r="G13" s="46"/>
      <c r="L13" s="105">
        <f>+AC13</f>
        <v>7.7845803536058106E-2</v>
      </c>
      <c r="M13" s="71">
        <f>+C13/C$17</f>
        <v>0.27272727272727276</v>
      </c>
      <c r="N13" s="69">
        <f t="shared" ref="N13:N16" si="24">+D13/D$17</f>
        <v>0.27272727272727271</v>
      </c>
      <c r="O13" s="69">
        <f t="shared" ref="O13:O16" si="25">+E13/E$17</f>
        <v>0.25641025641025644</v>
      </c>
      <c r="P13" s="72">
        <f t="shared" ref="P13:P16" si="26">+F13/F$17</f>
        <v>0.3214285714285714</v>
      </c>
      <c r="Q13" s="46"/>
      <c r="V13" s="10">
        <v>1</v>
      </c>
      <c r="W13" s="89">
        <f t="shared" ref="W13:W16" si="27">+AVERAGE(M13:U13)</f>
        <v>0.2808233433233433</v>
      </c>
      <c r="Y13" s="86">
        <f t="array" ref="Y13:Y16">+MMULT(C13:F16,W13:W16)</f>
        <v>1.2148372460872461</v>
      </c>
      <c r="Z13" s="84">
        <f t="shared" ref="Z13:Z16" si="28">+Y13/W13</f>
        <v>4.3259838434743942</v>
      </c>
      <c r="AA13" s="84">
        <f>+(Z17-4)/3</f>
        <v>7.0061223182452295E-2</v>
      </c>
      <c r="AB13" s="84">
        <v>0.9</v>
      </c>
      <c r="AC13" s="90">
        <f>+AA13/AB13</f>
        <v>7.7845803536058106E-2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0.33333333333333331</v>
      </c>
      <c r="D14" s="45">
        <v>1</v>
      </c>
      <c r="E14" s="45">
        <f>1/4</f>
        <v>0.25</v>
      </c>
      <c r="F14" s="5">
        <f>1/3</f>
        <v>0.33333333333333331</v>
      </c>
      <c r="G14" s="46"/>
      <c r="M14" s="71">
        <f t="shared" ref="M14:M16" si="32">+C14/C$17</f>
        <v>9.0909090909090912E-2</v>
      </c>
      <c r="N14" s="69">
        <f t="shared" si="24"/>
        <v>9.0909090909090912E-2</v>
      </c>
      <c r="O14" s="69">
        <f t="shared" si="25"/>
        <v>0.12820512820512822</v>
      </c>
      <c r="P14" s="72">
        <f t="shared" si="26"/>
        <v>3.5714285714285712E-2</v>
      </c>
      <c r="Q14" s="46"/>
      <c r="V14" s="10">
        <v>2</v>
      </c>
      <c r="W14" s="89">
        <f t="shared" si="27"/>
        <v>8.6434398934398943E-2</v>
      </c>
      <c r="Y14" s="86">
        <v>0.35017239704739705</v>
      </c>
      <c r="Z14" s="84">
        <f t="shared" si="28"/>
        <v>4.0513082911951193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2</v>
      </c>
      <c r="AN14" s="125">
        <f>+VLOOKUP(D13,$AE$4:$AH$20,3,FALSE)</f>
        <v>3</v>
      </c>
      <c r="AO14" s="125">
        <f>+VLOOKUP(D13,$AE$4:$AH$20,4,FALSE)</f>
        <v>4</v>
      </c>
      <c r="AP14" s="125">
        <f>+VLOOKUP(E13,$AE$4:$AH$20,2,FALSE)</f>
        <v>0.33333333333333331</v>
      </c>
      <c r="AQ14" s="125">
        <f>+VLOOKUP(E13,$AE$4:$AH$20,3,FALSE)</f>
        <v>0.5</v>
      </c>
      <c r="AR14" s="125">
        <f>+VLOOKUP(E13,$AE$4:$AH$20,3,FALSE)</f>
        <v>0.5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10">
        <v>3</v>
      </c>
      <c r="B15" s="109" t="s">
        <v>15</v>
      </c>
      <c r="C15" s="45">
        <f>1/E13</f>
        <v>2</v>
      </c>
      <c r="D15" s="45">
        <f>1/E14</f>
        <v>4</v>
      </c>
      <c r="E15" s="45">
        <v>1</v>
      </c>
      <c r="F15" s="5">
        <v>5</v>
      </c>
      <c r="G15" s="46"/>
      <c r="M15" s="71">
        <f t="shared" si="32"/>
        <v>0.54545454545454553</v>
      </c>
      <c r="N15" s="69">
        <f t="shared" si="24"/>
        <v>0.36363636363636365</v>
      </c>
      <c r="O15" s="69">
        <f t="shared" si="25"/>
        <v>0.51282051282051289</v>
      </c>
      <c r="P15" s="72">
        <f t="shared" si="26"/>
        <v>0.5357142857142857</v>
      </c>
      <c r="Q15" s="46"/>
      <c r="V15" s="10">
        <v>3</v>
      </c>
      <c r="W15" s="89">
        <f t="shared" si="27"/>
        <v>0.48940642690642688</v>
      </c>
      <c r="Y15" s="86">
        <v>2.1134698634698634</v>
      </c>
      <c r="Z15" s="84">
        <f t="shared" si="28"/>
        <v>4.3184350414628963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0.25</v>
      </c>
      <c r="AK15" s="125">
        <f t="shared" ref="AK15:AK17" si="35">+VLOOKUP(C14,$AE$4:$AH$20,3,FALSE)</f>
        <v>0.33333333333333331</v>
      </c>
      <c r="AL15" s="125">
        <f t="shared" ref="AL15:AL17" si="36">+VLOOKUP(C14,$AE$4:$AH$20,4,FALSE)</f>
        <v>0.5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0.2</v>
      </c>
      <c r="AQ15" s="125">
        <f t="shared" ref="AQ15:AQ17" si="41">+VLOOKUP(E14,$AE$4:$AH$20,3,FALSE)</f>
        <v>0.25</v>
      </c>
      <c r="AR15" s="125">
        <f t="shared" ref="AR15:AR17" si="42">+VLOOKUP(E14,$AE$4:$AH$20,3,FALSE)</f>
        <v>0.25</v>
      </c>
      <c r="AS15" s="125">
        <f t="shared" ref="AS15:AS17" si="43">+VLOOKUP(F14,$AE$4:$AH$20,2,FALSE)</f>
        <v>0.25</v>
      </c>
      <c r="AT15" s="125">
        <f t="shared" ref="AT15:AT17" si="44">+VLOOKUP(F14,$AE$4:$AH$20,3,FALSE)</f>
        <v>0.33333333333333331</v>
      </c>
      <c r="AU15" s="125">
        <f t="shared" ref="AU15:AU17" si="45">+VLOOKUP(F14,$AE$4:$AH$20,4,FALSE)</f>
        <v>0.5</v>
      </c>
    </row>
    <row r="16" spans="1:47" ht="15.75" thickBot="1" x14ac:dyDescent="0.3">
      <c r="A16" s="11">
        <v>4</v>
      </c>
      <c r="B16" s="110" t="s">
        <v>16</v>
      </c>
      <c r="C16" s="6">
        <f>1/F13</f>
        <v>0.33333333333333331</v>
      </c>
      <c r="D16" s="6">
        <f>1/F14</f>
        <v>3</v>
      </c>
      <c r="E16" s="6">
        <f>1/F15</f>
        <v>0.2</v>
      </c>
      <c r="F16" s="7">
        <v>1</v>
      </c>
      <c r="G16" s="46"/>
      <c r="M16" s="79">
        <f t="shared" si="32"/>
        <v>9.0909090909090912E-2</v>
      </c>
      <c r="N16" s="73">
        <f t="shared" si="24"/>
        <v>0.27272727272727271</v>
      </c>
      <c r="O16" s="73">
        <f t="shared" si="25"/>
        <v>0.10256410256410257</v>
      </c>
      <c r="P16" s="74">
        <f t="shared" si="26"/>
        <v>0.10714285714285714</v>
      </c>
      <c r="Q16" s="46"/>
      <c r="V16" s="11">
        <v>4</v>
      </c>
      <c r="W16" s="89">
        <f t="shared" si="27"/>
        <v>0.14333583083583085</v>
      </c>
      <c r="Y16" s="86">
        <v>0.5941280941280942</v>
      </c>
      <c r="Z16" s="84">
        <f t="shared" si="28"/>
        <v>4.1450075020570161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2</v>
      </c>
      <c r="AL16" s="125">
        <f t="shared" si="36"/>
        <v>3</v>
      </c>
      <c r="AM16" s="125">
        <f t="shared" si="37"/>
        <v>3</v>
      </c>
      <c r="AN16" s="125">
        <f t="shared" si="38"/>
        <v>4</v>
      </c>
      <c r="AO16" s="125">
        <f t="shared" si="39"/>
        <v>5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4</v>
      </c>
      <c r="AT16" s="125">
        <f t="shared" si="44"/>
        <v>5</v>
      </c>
      <c r="AU16" s="125">
        <f t="shared" si="45"/>
        <v>6</v>
      </c>
    </row>
    <row r="17" spans="1:56" x14ac:dyDescent="0.25">
      <c r="A17" s="10"/>
      <c r="B17" s="109"/>
      <c r="C17" s="46">
        <f>+SUM(C13:C16)</f>
        <v>3.6666666666666665</v>
      </c>
      <c r="D17" s="46">
        <f t="shared" ref="D17" si="46">+SUM(D13:D16)</f>
        <v>11</v>
      </c>
      <c r="E17" s="46">
        <f t="shared" ref="E17" si="47">+SUM(E13:E16)</f>
        <v>1.95</v>
      </c>
      <c r="F17" s="46">
        <f t="shared" ref="F17" si="48">+SUM(F13:F16)</f>
        <v>9.3333333333333339</v>
      </c>
      <c r="G17" s="46"/>
      <c r="M17" s="70"/>
      <c r="N17" s="45"/>
      <c r="O17" s="45"/>
      <c r="P17" s="45"/>
      <c r="Q17" s="46"/>
      <c r="V17" s="10"/>
      <c r="W17" s="91"/>
      <c r="Y17" s="92" t="s">
        <v>35</v>
      </c>
      <c r="Z17" s="84">
        <f>+AVERAGE(Z13:Z16)</f>
        <v>4.2101836695473569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2</v>
      </c>
      <c r="AN17" s="125">
        <f t="shared" si="38"/>
        <v>3</v>
      </c>
      <c r="AO17" s="125">
        <f t="shared" si="39"/>
        <v>4</v>
      </c>
      <c r="AP17" s="125">
        <f t="shared" si="40"/>
        <v>0.16666666666666666</v>
      </c>
      <c r="AQ17" s="125">
        <f t="shared" si="41"/>
        <v>0.2</v>
      </c>
      <c r="AR17" s="125">
        <f t="shared" si="42"/>
        <v>0.2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M18" s="70"/>
      <c r="N18" s="45"/>
      <c r="O18" s="45"/>
      <c r="P18" s="45"/>
      <c r="Q18" s="46"/>
      <c r="V18" s="10"/>
      <c r="W18" s="91"/>
      <c r="Y18" s="9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M19" s="70"/>
      <c r="N19" s="45"/>
      <c r="O19" s="45"/>
      <c r="P19" s="45"/>
      <c r="Q19" s="46"/>
      <c r="V19" s="10"/>
      <c r="W19" s="91"/>
      <c r="Y19" s="9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M20" s="8">
        <v>1</v>
      </c>
      <c r="N20" s="3">
        <v>2</v>
      </c>
      <c r="O20" s="3">
        <v>3</v>
      </c>
      <c r="P20" s="3">
        <v>4</v>
      </c>
      <c r="Q20" s="12">
        <v>5</v>
      </c>
      <c r="V20" s="8">
        <v>0</v>
      </c>
      <c r="W20" s="91"/>
      <c r="Y20" s="9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f>1/3</f>
        <v>0.33333333333333331</v>
      </c>
      <c r="E21" s="45">
        <v>5</v>
      </c>
      <c r="F21" s="45">
        <v>3</v>
      </c>
      <c r="G21" s="5">
        <f>1/5</f>
        <v>0.2</v>
      </c>
      <c r="L21" s="105">
        <f>+AC21</f>
        <v>0.27340605876441421</v>
      </c>
      <c r="M21" s="71">
        <f>+C21/C$26</f>
        <v>0.1048951048951049</v>
      </c>
      <c r="N21" s="69">
        <f t="shared" ref="N21:N25" si="49">+D21/D$26</f>
        <v>0.17543859649122806</v>
      </c>
      <c r="O21" s="69">
        <f t="shared" ref="O21:O25" si="50">+E21/E$26</f>
        <v>0.35294117647058826</v>
      </c>
      <c r="P21" s="69">
        <f t="shared" ref="P21:P25" si="51">+F21/F$26</f>
        <v>0.15789473684210525</v>
      </c>
      <c r="Q21" s="72">
        <f t="shared" ref="Q21:Q25" si="52">+G21/G$26</f>
        <v>2.9126213592233014E-2</v>
      </c>
      <c r="V21" s="10">
        <v>1</v>
      </c>
      <c r="W21" s="89">
        <f>+AVERAGE(M21:U21)</f>
        <v>0.1640591656582519</v>
      </c>
      <c r="Y21" s="86">
        <f t="array" ref="Y21:Y25">+MMULT(C21:G25,W21:W25)</f>
        <v>1.0615909679107249</v>
      </c>
      <c r="Z21" s="84">
        <f t="shared" ref="Z21:Z25" si="53">+Y21/W21</f>
        <v>6.4707812187836069</v>
      </c>
      <c r="AA21" s="84">
        <f>+(Z26-5)/4</f>
        <v>0.30621478581614392</v>
      </c>
      <c r="AB21" s="84">
        <v>1.1200000000000001</v>
      </c>
      <c r="AC21" s="90">
        <f>+AA21/AB21</f>
        <v>0.27340605876441421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3</v>
      </c>
      <c r="D22" s="45">
        <v>1</v>
      </c>
      <c r="E22" s="45">
        <v>5</v>
      </c>
      <c r="F22" s="45">
        <v>6</v>
      </c>
      <c r="G22" s="5">
        <v>5</v>
      </c>
      <c r="M22" s="71">
        <f t="shared" ref="M22:M25" si="54">+C22/C$26</f>
        <v>0.31468531468531469</v>
      </c>
      <c r="N22" s="69">
        <f t="shared" si="49"/>
        <v>0.52631578947368418</v>
      </c>
      <c r="O22" s="69">
        <f t="shared" si="50"/>
        <v>0.35294117647058826</v>
      </c>
      <c r="P22" s="69">
        <f t="shared" si="51"/>
        <v>0.31578947368421051</v>
      </c>
      <c r="Q22" s="72">
        <f t="shared" si="52"/>
        <v>0.72815533980582525</v>
      </c>
      <c r="V22" s="10">
        <v>2</v>
      </c>
      <c r="W22" s="89">
        <f t="shared" ref="W22:W25" si="55">+AVERAGE(M22:U22)</f>
        <v>0.4475774188239246</v>
      </c>
      <c r="Y22" s="86">
        <v>2.9286968548599495</v>
      </c>
      <c r="Z22" s="84">
        <f t="shared" si="53"/>
        <v>6.5434419425258996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0.25</v>
      </c>
      <c r="AN22" s="125">
        <f>+VLOOKUP(D21,$AE$4:$AH$20,3,FALSE)</f>
        <v>0.33333333333333331</v>
      </c>
      <c r="AO22" s="125">
        <f>+VLOOKUP(D21,$AE$4:$AH$20,4,FALSE)</f>
        <v>0.5</v>
      </c>
      <c r="AP22" s="125">
        <f>+VLOOKUP(E21,$AE$4:$AH$20,2,FALSE)</f>
        <v>4</v>
      </c>
      <c r="AQ22" s="125">
        <f>+VLOOKUP(E21,$AE$4:$AH$20,3,FALSE)</f>
        <v>5</v>
      </c>
      <c r="AR22" s="125">
        <f>+VLOOKUP(E21,$AE$4:$AH$20,3,FALSE)</f>
        <v>5</v>
      </c>
      <c r="AS22" s="125">
        <f>+VLOOKUP(F21,$AE$4:$AH$20,2,FALSE)</f>
        <v>2</v>
      </c>
      <c r="AT22" s="125">
        <f>+VLOOKUP(F21,$AE$4:$AH$20,3,FALSE)</f>
        <v>3</v>
      </c>
      <c r="AU22" s="125">
        <f>+VLOOKUP(F21,$AE$4:$AH$20,4,FALSE)</f>
        <v>4</v>
      </c>
      <c r="AV22" s="125">
        <f>+VLOOKUP(G21,$AE$4:$AH$20,2,FALSE)</f>
        <v>0.16666666666666666</v>
      </c>
      <c r="AW22" s="125">
        <f>+VLOOKUP(G21,$AE$4:$AH$20,3,FALSE)</f>
        <v>0.2</v>
      </c>
      <c r="AX22" s="125">
        <f>+VLOOKUP(G21,$AE$4:$AH$20,4,FALSE)</f>
        <v>0.25</v>
      </c>
    </row>
    <row r="23" spans="1:56" x14ac:dyDescent="0.25">
      <c r="A23" s="10">
        <v>3</v>
      </c>
      <c r="B23" s="112" t="s">
        <v>17</v>
      </c>
      <c r="C23" s="45">
        <f>1/E21</f>
        <v>0.2</v>
      </c>
      <c r="D23" s="45">
        <f>1/E22</f>
        <v>0.2</v>
      </c>
      <c r="E23" s="45">
        <v>1</v>
      </c>
      <c r="F23" s="45">
        <v>6</v>
      </c>
      <c r="G23" s="5">
        <f>1/3</f>
        <v>0.33333333333333331</v>
      </c>
      <c r="M23" s="71">
        <f t="shared" si="54"/>
        <v>2.097902097902098E-2</v>
      </c>
      <c r="N23" s="69">
        <f t="shared" si="49"/>
        <v>0.10526315789473685</v>
      </c>
      <c r="O23" s="69">
        <f t="shared" si="50"/>
        <v>7.0588235294117646E-2</v>
      </c>
      <c r="P23" s="69">
        <f t="shared" si="51"/>
        <v>0.31578947368421051</v>
      </c>
      <c r="Q23" s="72">
        <f t="shared" si="52"/>
        <v>4.8543689320388349E-2</v>
      </c>
      <c r="V23" s="10">
        <v>3</v>
      </c>
      <c r="W23" s="89">
        <f t="shared" si="55"/>
        <v>0.11223271543449487</v>
      </c>
      <c r="Y23" s="86">
        <v>0.59364448070089959</v>
      </c>
      <c r="Z23" s="84">
        <f t="shared" si="53"/>
        <v>5.2894067331675929</v>
      </c>
      <c r="AJ23" s="125">
        <f t="shared" ref="AJ23:AJ26" si="56">+VLOOKUP(C22,$AE$4:$AH$20,2,FALSE)</f>
        <v>2</v>
      </c>
      <c r="AK23" s="125">
        <f t="shared" ref="AK23:AK26" si="57">+VLOOKUP(C22,$AE$4:$AH$20,3,FALSE)</f>
        <v>3</v>
      </c>
      <c r="AL23" s="125">
        <f t="shared" ref="AL23:AL26" si="58">+VLOOKUP(C22,$AE$4:$AH$20,4,FALSE)</f>
        <v>4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4</v>
      </c>
      <c r="AQ23" s="125">
        <f t="shared" ref="AQ23:AQ26" si="63">+VLOOKUP(E22,$AE$4:$AH$20,3,FALSE)</f>
        <v>5</v>
      </c>
      <c r="AR23" s="125">
        <f t="shared" ref="AR23:AR26" si="64">+VLOOKUP(E22,$AE$4:$AH$20,3,FALSE)</f>
        <v>5</v>
      </c>
      <c r="AS23" s="125">
        <f t="shared" ref="AS23:AS26" si="65">+VLOOKUP(F22,$AE$4:$AH$20,2,FALSE)</f>
        <v>5</v>
      </c>
      <c r="AT23" s="125">
        <f t="shared" ref="AT23:AT26" si="66">+VLOOKUP(F22,$AE$4:$AH$20,3,FALSE)</f>
        <v>6</v>
      </c>
      <c r="AU23" s="125">
        <f t="shared" ref="AU23:AU26" si="67">+VLOOKUP(F22,$AE$4:$AH$20,4,FALSE)</f>
        <v>7</v>
      </c>
      <c r="AV23" s="125">
        <f t="shared" ref="AV23:AV26" si="68">+VLOOKUP(G22,$AE$4:$AH$20,2,FALSE)</f>
        <v>4</v>
      </c>
      <c r="AW23" s="125">
        <f t="shared" ref="AW23:AW26" si="69">+VLOOKUP(G22,$AE$4:$AH$20,3,FALSE)</f>
        <v>5</v>
      </c>
      <c r="AX23" s="125">
        <f t="shared" ref="AX23:AX26" si="70">+VLOOKUP(G22,$AE$4:$AH$20,4,FALSE)</f>
        <v>6</v>
      </c>
    </row>
    <row r="24" spans="1:56" x14ac:dyDescent="0.25">
      <c r="A24" s="10">
        <v>4</v>
      </c>
      <c r="B24" s="112" t="s">
        <v>18</v>
      </c>
      <c r="C24" s="45">
        <f>1/F21</f>
        <v>0.33333333333333331</v>
      </c>
      <c r="D24" s="45">
        <f>1/F22</f>
        <v>0.16666666666666666</v>
      </c>
      <c r="E24" s="45">
        <f>1/F23</f>
        <v>0.16666666666666666</v>
      </c>
      <c r="F24" s="45">
        <v>1</v>
      </c>
      <c r="G24" s="5">
        <f>1/3</f>
        <v>0.33333333333333331</v>
      </c>
      <c r="M24" s="71">
        <f t="shared" si="54"/>
        <v>3.4965034965034961E-2</v>
      </c>
      <c r="N24" s="69">
        <f t="shared" si="49"/>
        <v>8.771929824561403E-2</v>
      </c>
      <c r="O24" s="69">
        <f t="shared" si="50"/>
        <v>1.1764705882352941E-2</v>
      </c>
      <c r="P24" s="69">
        <f t="shared" si="51"/>
        <v>5.2631578947368418E-2</v>
      </c>
      <c r="Q24" s="72">
        <f t="shared" si="52"/>
        <v>4.8543689320388349E-2</v>
      </c>
      <c r="V24" s="10">
        <v>4</v>
      </c>
      <c r="W24" s="89">
        <f t="shared" si="55"/>
        <v>4.7124861472151738E-2</v>
      </c>
      <c r="Y24" s="86">
        <v>0.27144821860503121</v>
      </c>
      <c r="Z24" s="84">
        <f t="shared" si="53"/>
        <v>5.7601913326672065</v>
      </c>
      <c r="AJ24" s="125">
        <f t="shared" si="56"/>
        <v>0.16666666666666666</v>
      </c>
      <c r="AK24" s="125">
        <f t="shared" si="57"/>
        <v>0.2</v>
      </c>
      <c r="AL24" s="125">
        <f t="shared" si="58"/>
        <v>0.25</v>
      </c>
      <c r="AM24" s="125">
        <f t="shared" si="59"/>
        <v>0.16666666666666666</v>
      </c>
      <c r="AN24" s="125">
        <f t="shared" si="60"/>
        <v>0.2</v>
      </c>
      <c r="AO24" s="125">
        <f t="shared" si="61"/>
        <v>0.25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5</v>
      </c>
      <c r="AT24" s="125">
        <f t="shared" si="66"/>
        <v>6</v>
      </c>
      <c r="AU24" s="125">
        <f t="shared" si="67"/>
        <v>7</v>
      </c>
      <c r="AV24" s="125">
        <f t="shared" si="68"/>
        <v>0.25</v>
      </c>
      <c r="AW24" s="125">
        <f t="shared" si="69"/>
        <v>0.33333333333333331</v>
      </c>
      <c r="AX24" s="125">
        <f t="shared" si="70"/>
        <v>0.5</v>
      </c>
    </row>
    <row r="25" spans="1:56" ht="15.75" thickBot="1" x14ac:dyDescent="0.3">
      <c r="A25" s="13">
        <v>5</v>
      </c>
      <c r="B25" s="113" t="s">
        <v>19</v>
      </c>
      <c r="C25" s="6">
        <f>1/G21</f>
        <v>5</v>
      </c>
      <c r="D25" s="6">
        <f>1/G22</f>
        <v>0.2</v>
      </c>
      <c r="E25" s="6">
        <f>1/G23</f>
        <v>3</v>
      </c>
      <c r="F25" s="6">
        <f>1/G24</f>
        <v>3</v>
      </c>
      <c r="G25" s="7">
        <v>1</v>
      </c>
      <c r="M25" s="79">
        <f t="shared" si="54"/>
        <v>0.52447552447552448</v>
      </c>
      <c r="N25" s="73">
        <f t="shared" si="49"/>
        <v>0.10526315789473685</v>
      </c>
      <c r="O25" s="73">
        <f t="shared" si="50"/>
        <v>0.21176470588235294</v>
      </c>
      <c r="P25" s="73">
        <f t="shared" si="51"/>
        <v>0.15789473684210525</v>
      </c>
      <c r="Q25" s="74">
        <f t="shared" si="52"/>
        <v>0.14563106796116507</v>
      </c>
      <c r="V25" s="13">
        <v>5</v>
      </c>
      <c r="W25" s="89">
        <f t="shared" si="55"/>
        <v>0.2290058386111769</v>
      </c>
      <c r="Y25" s="86">
        <v>1.6168898813871611</v>
      </c>
      <c r="Z25" s="84">
        <f t="shared" si="53"/>
        <v>7.0604744891785778</v>
      </c>
      <c r="AJ25" s="125">
        <f t="shared" si="56"/>
        <v>0.25</v>
      </c>
      <c r="AK25" s="125">
        <f t="shared" si="57"/>
        <v>0.33333333333333331</v>
      </c>
      <c r="AL25" s="125">
        <f t="shared" si="58"/>
        <v>0.5</v>
      </c>
      <c r="AM25" s="125">
        <f t="shared" si="59"/>
        <v>0.14285714285714285</v>
      </c>
      <c r="AN25" s="125">
        <f t="shared" si="60"/>
        <v>0.16666666666666666</v>
      </c>
      <c r="AO25" s="125">
        <f t="shared" si="61"/>
        <v>0.2</v>
      </c>
      <c r="AP25" s="125">
        <f t="shared" si="62"/>
        <v>0.14285714285714285</v>
      </c>
      <c r="AQ25" s="125">
        <f t="shared" si="63"/>
        <v>0.16666666666666666</v>
      </c>
      <c r="AR25" s="125">
        <f t="shared" si="64"/>
        <v>0.16666666666666666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0.25</v>
      </c>
      <c r="AW25" s="125">
        <f t="shared" si="69"/>
        <v>0.33333333333333331</v>
      </c>
      <c r="AX25" s="125">
        <f t="shared" si="70"/>
        <v>0.5</v>
      </c>
    </row>
    <row r="26" spans="1:56" x14ac:dyDescent="0.25">
      <c r="A26" s="19"/>
      <c r="B26" s="112"/>
      <c r="C26" s="69">
        <f>+SUM(C21:C25)</f>
        <v>9.5333333333333332</v>
      </c>
      <c r="D26" s="69">
        <f t="shared" ref="D26:G26" si="71">+SUM(D21:D25)</f>
        <v>1.9</v>
      </c>
      <c r="E26" s="69">
        <f t="shared" si="71"/>
        <v>14.166666666666666</v>
      </c>
      <c r="F26" s="69">
        <f t="shared" si="71"/>
        <v>19</v>
      </c>
      <c r="G26" s="69">
        <f t="shared" si="71"/>
        <v>6.8666666666666663</v>
      </c>
      <c r="M26" s="70"/>
      <c r="N26" s="45"/>
      <c r="O26" s="45"/>
      <c r="P26" s="45"/>
      <c r="Q26" s="45"/>
      <c r="V26" s="19"/>
      <c r="W26" s="91"/>
      <c r="Y26" s="92" t="s">
        <v>35</v>
      </c>
      <c r="Z26" s="84">
        <f>+AVERAGE(Z21:Z25)</f>
        <v>6.2248591432645757</v>
      </c>
      <c r="AJ26" s="125">
        <f t="shared" si="56"/>
        <v>4</v>
      </c>
      <c r="AK26" s="125">
        <f t="shared" si="57"/>
        <v>5</v>
      </c>
      <c r="AL26" s="125">
        <f t="shared" si="58"/>
        <v>6</v>
      </c>
      <c r="AM26" s="125">
        <f t="shared" si="59"/>
        <v>0.16666666666666666</v>
      </c>
      <c r="AN26" s="125">
        <f t="shared" si="60"/>
        <v>0.2</v>
      </c>
      <c r="AO26" s="125">
        <f t="shared" si="61"/>
        <v>0.25</v>
      </c>
      <c r="AP26" s="125">
        <f t="shared" si="62"/>
        <v>2</v>
      </c>
      <c r="AQ26" s="125">
        <f t="shared" si="63"/>
        <v>3</v>
      </c>
      <c r="AR26" s="125">
        <f t="shared" si="64"/>
        <v>3</v>
      </c>
      <c r="AS26" s="125">
        <f t="shared" si="65"/>
        <v>2</v>
      </c>
      <c r="AT26" s="125">
        <f t="shared" si="66"/>
        <v>3</v>
      </c>
      <c r="AU26" s="125">
        <f t="shared" si="67"/>
        <v>4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M27" s="70"/>
      <c r="N27" s="45"/>
      <c r="O27" s="45"/>
      <c r="P27" s="45"/>
      <c r="Q27" s="45"/>
      <c r="V27" s="19"/>
      <c r="W27" s="91"/>
      <c r="Y27" s="92"/>
    </row>
    <row r="28" spans="1:56" ht="15.75" thickBot="1" x14ac:dyDescent="0.3">
      <c r="V28" s="52"/>
      <c r="W28" s="91"/>
      <c r="Y28" s="9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L29" s="1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V29" s="8">
        <v>0</v>
      </c>
      <c r="W29" s="91"/>
      <c r="Y29" s="92"/>
    </row>
    <row r="30" spans="1:56" x14ac:dyDescent="0.25">
      <c r="A30" s="10">
        <v>1</v>
      </c>
      <c r="B30" s="112" t="s">
        <v>20</v>
      </c>
      <c r="C30" s="45">
        <v>1</v>
      </c>
      <c r="D30" s="45">
        <v>4</v>
      </c>
      <c r="E30" s="45">
        <f>1/6</f>
        <v>0.16666666666666666</v>
      </c>
      <c r="F30" s="45">
        <f>1/5</f>
        <v>0.2</v>
      </c>
      <c r="G30" s="46">
        <f>1/5</f>
        <v>0.2</v>
      </c>
      <c r="H30" s="55">
        <f>1/5</f>
        <v>0.2</v>
      </c>
      <c r="I30" s="18">
        <v>1</v>
      </c>
      <c r="L30" s="105">
        <f>+AC30</f>
        <v>8.0611923390690413E-2</v>
      </c>
      <c r="M30" s="71">
        <f>+C30/C$37</f>
        <v>4.3010752688172046E-2</v>
      </c>
      <c r="N30" s="69">
        <f t="shared" ref="N30:N36" si="72">+D30/D$37</f>
        <v>0.14814814814814814</v>
      </c>
      <c r="O30" s="69">
        <f t="shared" ref="O30:O36" si="73">+E30/E$37</f>
        <v>4.5045045045045043E-2</v>
      </c>
      <c r="P30" s="69">
        <f t="shared" ref="P30:P36" si="74">+F30/F$37</f>
        <v>5.3571428571428575E-2</v>
      </c>
      <c r="Q30" s="69">
        <f t="shared" ref="Q30:Q36" si="75">+G30/G$37</f>
        <v>5.3571428571428575E-2</v>
      </c>
      <c r="R30" s="69">
        <f t="shared" ref="R30:R36" si="76">+H30/H$37</f>
        <v>9.9833610648918485E-3</v>
      </c>
      <c r="S30" s="72">
        <f t="shared" ref="S30:S36" si="77">+I30/I$37</f>
        <v>0.05</v>
      </c>
      <c r="V30" s="10">
        <v>1</v>
      </c>
      <c r="W30" s="89">
        <f>+AVERAGE(M30:U30)</f>
        <v>5.761859486987346E-2</v>
      </c>
      <c r="Y30" s="86">
        <f t="array" ref="Y30:Y36">+MMULT(C30:I36,W30:W36)</f>
        <v>0.408531429227389</v>
      </c>
      <c r="Z30" s="84">
        <f t="shared" ref="Z30:Z36" si="78">+Y30/W30</f>
        <v>7.0902706001425644</v>
      </c>
      <c r="AA30" s="84">
        <f>+(Z37-7)/6</f>
        <v>0.10640773887571135</v>
      </c>
      <c r="AB30" s="84">
        <v>1.32</v>
      </c>
      <c r="AC30" s="90">
        <f>+AA30/AB30</f>
        <v>8.0611923390690413E-2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ht="25.5" customHeight="1" x14ac:dyDescent="0.25">
      <c r="A31" s="10">
        <v>2</v>
      </c>
      <c r="B31" s="112" t="s">
        <v>21</v>
      </c>
      <c r="C31" s="45">
        <f>1/D30</f>
        <v>0.25</v>
      </c>
      <c r="D31" s="45">
        <v>1</v>
      </c>
      <c r="E31" s="45">
        <f>1/6</f>
        <v>0.16666666666666666</v>
      </c>
      <c r="F31" s="45">
        <f>1/6</f>
        <v>0.16666666666666666</v>
      </c>
      <c r="G31" s="46">
        <f>1/6</f>
        <v>0.16666666666666666</v>
      </c>
      <c r="H31" s="55">
        <f>1/3</f>
        <v>0.33333333333333331</v>
      </c>
      <c r="I31" s="18">
        <v>1</v>
      </c>
      <c r="L31" s="1"/>
      <c r="M31" s="71">
        <f t="shared" ref="M31:M36" si="79">+C31/C$37</f>
        <v>1.0752688172043012E-2</v>
      </c>
      <c r="N31" s="69">
        <f t="shared" si="72"/>
        <v>3.7037037037037035E-2</v>
      </c>
      <c r="O31" s="69">
        <f t="shared" si="73"/>
        <v>4.5045045045045043E-2</v>
      </c>
      <c r="P31" s="69">
        <f t="shared" si="74"/>
        <v>4.4642857142857137E-2</v>
      </c>
      <c r="Q31" s="69">
        <f t="shared" si="75"/>
        <v>4.4642857142857137E-2</v>
      </c>
      <c r="R31" s="69">
        <f t="shared" si="76"/>
        <v>1.6638935108153077E-2</v>
      </c>
      <c r="S31" s="72">
        <f t="shared" si="77"/>
        <v>0.05</v>
      </c>
      <c r="V31" s="10">
        <v>2</v>
      </c>
      <c r="W31" s="89">
        <f t="shared" ref="W31:W36" si="80">+AVERAGE(M31:U31)</f>
        <v>3.55370599497132E-2</v>
      </c>
      <c r="Y31" s="86">
        <v>0.25325928898603467</v>
      </c>
      <c r="Z31" s="84">
        <f t="shared" si="78"/>
        <v>7.1266246938944811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3</v>
      </c>
      <c r="AN31" s="125">
        <f>+VLOOKUP(D30,$AE$4:$AH$20,3,FALSE)</f>
        <v>4</v>
      </c>
      <c r="AO31" s="125">
        <f>+VLOOKUP(D30,$AE$4:$AH$20,4,FALSE)</f>
        <v>5</v>
      </c>
      <c r="AP31" s="125">
        <f>+VLOOKUP(E30,$AE$4:$AH$20,2,FALSE)</f>
        <v>0.14285714285714285</v>
      </c>
      <c r="AQ31" s="125">
        <f>+VLOOKUP(E30,$AE$4:$AH$20,3,FALSE)</f>
        <v>0.16666666666666666</v>
      </c>
      <c r="AR31" s="125">
        <f>+VLOOKUP(E30,$AE$4:$AH$20,3,FALSE)</f>
        <v>0.16666666666666666</v>
      </c>
      <c r="AS31" s="125">
        <f>+VLOOKUP(F30,$AE$4:$AH$20,2,FALSE)</f>
        <v>0.16666666666666666</v>
      </c>
      <c r="AT31" s="125">
        <f>+VLOOKUP(F30,$AE$4:$AH$20,3,FALSE)</f>
        <v>0.2</v>
      </c>
      <c r="AU31" s="125">
        <f>+VLOOKUP(F30,$AE$4:$AH$20,4,FALSE)</f>
        <v>0.25</v>
      </c>
      <c r="AV31" s="125">
        <f>+VLOOKUP(G30,$AE$4:$AH$20,2,FALSE)</f>
        <v>0.16666666666666666</v>
      </c>
      <c r="AW31" s="125">
        <f>+VLOOKUP(G30,$AE$4:$AH$20,3,FALSE)</f>
        <v>0.2</v>
      </c>
      <c r="AX31" s="125">
        <f>+VLOOKUP(G30,$AE$4:$AH$20,4,FALSE)</f>
        <v>0.25</v>
      </c>
      <c r="AY31" s="125">
        <f>+VLOOKUP(H30,$AE$4:$AH$20,2,FALSE)</f>
        <v>0.16666666666666666</v>
      </c>
      <c r="AZ31" s="125">
        <f>+VLOOKUP(H30,$AE$4:$AH$20,3,FALSE)</f>
        <v>0.2</v>
      </c>
      <c r="BA31" s="125">
        <f>+VLOOKUP(H30,$AE$4:$AH$20,4,FALSE)</f>
        <v>0.25</v>
      </c>
      <c r="BB31" s="125">
        <f>+VLOOKUP(I30,$AE$4:$AH$20,2,FALSE)</f>
        <v>1</v>
      </c>
      <c r="BC31" s="125">
        <f>+VLOOKUP(I30,$AE$4:$AH$20,3,FALSE)</f>
        <v>1</v>
      </c>
      <c r="BD31" s="125">
        <f>+VLOOKUP(I30,$AE$4:$AH$20,4,FALSE)</f>
        <v>1</v>
      </c>
    </row>
    <row r="32" spans="1:56" x14ac:dyDescent="0.25">
      <c r="A32" s="10">
        <v>3</v>
      </c>
      <c r="B32" s="112" t="s">
        <v>22</v>
      </c>
      <c r="C32" s="45">
        <f>1/E30</f>
        <v>6</v>
      </c>
      <c r="D32" s="45">
        <f>1/E31</f>
        <v>6</v>
      </c>
      <c r="E32" s="45">
        <v>1</v>
      </c>
      <c r="F32" s="45">
        <v>1</v>
      </c>
      <c r="G32" s="46">
        <v>1</v>
      </c>
      <c r="H32" s="55">
        <v>6</v>
      </c>
      <c r="I32" s="18">
        <v>5</v>
      </c>
      <c r="L32" s="1"/>
      <c r="M32" s="71">
        <f t="shared" si="79"/>
        <v>0.25806451612903225</v>
      </c>
      <c r="N32" s="69">
        <f t="shared" si="72"/>
        <v>0.22222222222222221</v>
      </c>
      <c r="O32" s="69">
        <f t="shared" si="73"/>
        <v>0.27027027027027029</v>
      </c>
      <c r="P32" s="69">
        <f t="shared" si="74"/>
        <v>0.26785714285714285</v>
      </c>
      <c r="Q32" s="69">
        <f t="shared" si="75"/>
        <v>0.26785714285714285</v>
      </c>
      <c r="R32" s="69">
        <f t="shared" si="76"/>
        <v>0.29950083194675542</v>
      </c>
      <c r="S32" s="72">
        <f t="shared" si="77"/>
        <v>0.25</v>
      </c>
      <c r="V32" s="10">
        <v>3</v>
      </c>
      <c r="W32" s="89">
        <f t="shared" si="80"/>
        <v>0.26225316089750939</v>
      </c>
      <c r="Y32" s="86">
        <v>2.0824746470084112</v>
      </c>
      <c r="Z32" s="84">
        <f t="shared" si="78"/>
        <v>7.9407037073702185</v>
      </c>
      <c r="AJ32" s="125">
        <f t="shared" ref="AJ32:AJ37" si="81">+VLOOKUP(C31,$AE$4:$AH$20,2,FALSE)</f>
        <v>0.2</v>
      </c>
      <c r="AK32" s="125">
        <f t="shared" ref="AK32:AK37" si="82">+VLOOKUP(C31,$AE$4:$AH$20,3,FALSE)</f>
        <v>0.25</v>
      </c>
      <c r="AL32" s="125">
        <f t="shared" ref="AL32:AL37" si="83">+VLOOKUP(C31,$AE$4:$AH$20,4,FALSE)</f>
        <v>0.33333333333333331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0.14285714285714285</v>
      </c>
      <c r="AQ32" s="125">
        <f t="shared" ref="AQ32:AQ37" si="88">+VLOOKUP(E31,$AE$4:$AH$20,3,FALSE)</f>
        <v>0.16666666666666666</v>
      </c>
      <c r="AR32" s="125">
        <f t="shared" ref="AR32:AR37" si="89">+VLOOKUP(E31,$AE$4:$AH$20,3,FALSE)</f>
        <v>0.16666666666666666</v>
      </c>
      <c r="AS32" s="125">
        <f t="shared" ref="AS32:AS37" si="90">+VLOOKUP(F31,$AE$4:$AH$20,2,FALSE)</f>
        <v>0.14285714285714285</v>
      </c>
      <c r="AT32" s="125">
        <f t="shared" ref="AT32:AT37" si="91">+VLOOKUP(F31,$AE$4:$AH$20,3,FALSE)</f>
        <v>0.16666666666666666</v>
      </c>
      <c r="AU32" s="125">
        <f t="shared" ref="AU32:AU37" si="92">+VLOOKUP(F31,$AE$4:$AH$20,4,FALSE)</f>
        <v>0.2</v>
      </c>
      <c r="AV32" s="125">
        <f t="shared" ref="AV32:AV37" si="93">+VLOOKUP(G31,$AE$4:$AH$20,2,FALSE)</f>
        <v>0.14285714285714285</v>
      </c>
      <c r="AW32" s="125">
        <f t="shared" ref="AW32:AW37" si="94">+VLOOKUP(G31,$AE$4:$AH$20,3,FALSE)</f>
        <v>0.16666666666666666</v>
      </c>
      <c r="AX32" s="125">
        <f t="shared" ref="AX32:AX37" si="95">+VLOOKUP(G31,$AE$4:$AH$20,4,FALSE)</f>
        <v>0.2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1</v>
      </c>
      <c r="BC32" s="125">
        <f t="shared" ref="BC32:BC37" si="100">+VLOOKUP(I31,$AE$4:$AH$20,3,FALSE)</f>
        <v>1</v>
      </c>
      <c r="BD32" s="125">
        <f t="shared" ref="BD32:BD37" si="101">+VLOOKUP(I31,$AE$4:$AH$20,4,FALSE)</f>
        <v>1</v>
      </c>
    </row>
    <row r="33" spans="1:62" x14ac:dyDescent="0.25">
      <c r="A33" s="10">
        <v>4</v>
      </c>
      <c r="B33" s="112" t="s">
        <v>23</v>
      </c>
      <c r="C33" s="45">
        <f>1/F30</f>
        <v>5</v>
      </c>
      <c r="D33" s="45">
        <f>1/F31</f>
        <v>6</v>
      </c>
      <c r="E33" s="45">
        <f>1/F32</f>
        <v>1</v>
      </c>
      <c r="F33" s="45">
        <v>1</v>
      </c>
      <c r="G33" s="45">
        <v>1</v>
      </c>
      <c r="H33" s="55">
        <v>6</v>
      </c>
      <c r="I33" s="18">
        <v>5</v>
      </c>
      <c r="L33" s="1"/>
      <c r="M33" s="71">
        <f t="shared" si="79"/>
        <v>0.21505376344086022</v>
      </c>
      <c r="N33" s="69">
        <f t="shared" si="72"/>
        <v>0.22222222222222221</v>
      </c>
      <c r="O33" s="69">
        <f t="shared" si="73"/>
        <v>0.27027027027027029</v>
      </c>
      <c r="P33" s="69">
        <f t="shared" si="74"/>
        <v>0.26785714285714285</v>
      </c>
      <c r="Q33" s="69">
        <f t="shared" si="75"/>
        <v>0.26785714285714285</v>
      </c>
      <c r="R33" s="69">
        <f t="shared" si="76"/>
        <v>0.29950083194675542</v>
      </c>
      <c r="S33" s="72">
        <f t="shared" si="77"/>
        <v>0.25</v>
      </c>
      <c r="V33" s="10">
        <v>4</v>
      </c>
      <c r="W33" s="89">
        <f t="shared" si="80"/>
        <v>0.25610876765634194</v>
      </c>
      <c r="Y33" s="86">
        <v>2.0248560521385381</v>
      </c>
      <c r="Z33" s="84">
        <f t="shared" si="78"/>
        <v>7.9062348027677816</v>
      </c>
      <c r="AJ33" s="125">
        <f t="shared" si="81"/>
        <v>5</v>
      </c>
      <c r="AK33" s="125">
        <f t="shared" si="82"/>
        <v>6</v>
      </c>
      <c r="AL33" s="125">
        <f t="shared" si="83"/>
        <v>7</v>
      </c>
      <c r="AM33" s="125">
        <f t="shared" si="84"/>
        <v>5</v>
      </c>
      <c r="AN33" s="125">
        <f t="shared" si="85"/>
        <v>6</v>
      </c>
      <c r="AO33" s="125">
        <f t="shared" si="86"/>
        <v>7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1</v>
      </c>
      <c r="AW33" s="125">
        <f t="shared" si="94"/>
        <v>1</v>
      </c>
      <c r="AX33" s="125">
        <f t="shared" si="95"/>
        <v>1</v>
      </c>
      <c r="AY33" s="125">
        <f t="shared" si="96"/>
        <v>5</v>
      </c>
      <c r="AZ33" s="125">
        <f t="shared" si="97"/>
        <v>6</v>
      </c>
      <c r="BA33" s="125">
        <f t="shared" si="98"/>
        <v>7</v>
      </c>
      <c r="BB33" s="125">
        <f t="shared" si="99"/>
        <v>4</v>
      </c>
      <c r="BC33" s="125">
        <f t="shared" si="100"/>
        <v>5</v>
      </c>
      <c r="BD33" s="125">
        <f t="shared" si="101"/>
        <v>6</v>
      </c>
    </row>
    <row r="34" spans="1:62" x14ac:dyDescent="0.25">
      <c r="A34" s="19">
        <v>5</v>
      </c>
      <c r="B34" s="112" t="s">
        <v>8</v>
      </c>
      <c r="C34" s="45">
        <f>1/G30</f>
        <v>5</v>
      </c>
      <c r="D34" s="45">
        <f>1/G31</f>
        <v>6</v>
      </c>
      <c r="E34" s="45">
        <f>1/G32</f>
        <v>1</v>
      </c>
      <c r="F34" s="45">
        <f>1/G33</f>
        <v>1</v>
      </c>
      <c r="G34" s="45">
        <v>1</v>
      </c>
      <c r="H34" s="45">
        <v>6</v>
      </c>
      <c r="I34" s="5">
        <v>5</v>
      </c>
      <c r="L34" s="1"/>
      <c r="M34" s="71">
        <f t="shared" si="79"/>
        <v>0.21505376344086022</v>
      </c>
      <c r="N34" s="69">
        <f t="shared" si="72"/>
        <v>0.22222222222222221</v>
      </c>
      <c r="O34" s="69">
        <f t="shared" si="73"/>
        <v>0.27027027027027029</v>
      </c>
      <c r="P34" s="69">
        <f t="shared" si="74"/>
        <v>0.26785714285714285</v>
      </c>
      <c r="Q34" s="69">
        <f t="shared" si="75"/>
        <v>0.26785714285714285</v>
      </c>
      <c r="R34" s="69">
        <f t="shared" si="76"/>
        <v>0.29950083194675542</v>
      </c>
      <c r="S34" s="72">
        <f t="shared" si="77"/>
        <v>0.25</v>
      </c>
      <c r="V34" s="19">
        <v>5</v>
      </c>
      <c r="W34" s="89">
        <f t="shared" si="80"/>
        <v>0.25610876765634194</v>
      </c>
      <c r="Y34" s="86">
        <v>2.0248560521385381</v>
      </c>
      <c r="Z34" s="84">
        <f t="shared" si="78"/>
        <v>7.9062348027677816</v>
      </c>
      <c r="AJ34" s="125">
        <f t="shared" si="81"/>
        <v>4</v>
      </c>
      <c r="AK34" s="125">
        <f t="shared" si="82"/>
        <v>5</v>
      </c>
      <c r="AL34" s="125">
        <f t="shared" si="83"/>
        <v>6</v>
      </c>
      <c r="AM34" s="125">
        <f t="shared" si="84"/>
        <v>5</v>
      </c>
      <c r="AN34" s="125">
        <f t="shared" si="85"/>
        <v>6</v>
      </c>
      <c r="AO34" s="125">
        <f t="shared" si="86"/>
        <v>7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1</v>
      </c>
      <c r="AX34" s="125">
        <f t="shared" si="95"/>
        <v>1</v>
      </c>
      <c r="AY34" s="125">
        <f t="shared" si="96"/>
        <v>5</v>
      </c>
      <c r="AZ34" s="125">
        <f t="shared" si="97"/>
        <v>6</v>
      </c>
      <c r="BA34" s="125">
        <f t="shared" si="98"/>
        <v>7</v>
      </c>
      <c r="BB34" s="125">
        <f t="shared" si="99"/>
        <v>4</v>
      </c>
      <c r="BC34" s="125">
        <f t="shared" si="100"/>
        <v>5</v>
      </c>
      <c r="BD34" s="125">
        <f t="shared" si="101"/>
        <v>6</v>
      </c>
    </row>
    <row r="35" spans="1:62" x14ac:dyDescent="0.25">
      <c r="A35" s="19">
        <v>6</v>
      </c>
      <c r="B35" s="112" t="s">
        <v>24</v>
      </c>
      <c r="C35" s="45">
        <f>1/H30</f>
        <v>5</v>
      </c>
      <c r="D35" s="45">
        <f>1/H31</f>
        <v>3</v>
      </c>
      <c r="E35" s="45">
        <f>1/H32</f>
        <v>0.16666666666666666</v>
      </c>
      <c r="F35" s="45">
        <f>1/H33</f>
        <v>0.16666666666666666</v>
      </c>
      <c r="G35" s="45">
        <f>1/H34</f>
        <v>0.16666666666666666</v>
      </c>
      <c r="H35" s="45">
        <v>1</v>
      </c>
      <c r="I35" s="5">
        <v>2</v>
      </c>
      <c r="L35" s="1"/>
      <c r="M35" s="71">
        <f t="shared" si="79"/>
        <v>0.21505376344086022</v>
      </c>
      <c r="N35" s="69">
        <f t="shared" si="72"/>
        <v>0.1111111111111111</v>
      </c>
      <c r="O35" s="69">
        <f t="shared" si="73"/>
        <v>4.5045045045045043E-2</v>
      </c>
      <c r="P35" s="69">
        <f t="shared" si="74"/>
        <v>4.4642857142857137E-2</v>
      </c>
      <c r="Q35" s="69">
        <f t="shared" si="75"/>
        <v>4.4642857142857137E-2</v>
      </c>
      <c r="R35" s="69">
        <f t="shared" si="76"/>
        <v>4.9916805324459239E-2</v>
      </c>
      <c r="S35" s="72">
        <f t="shared" si="77"/>
        <v>0.1</v>
      </c>
      <c r="V35" s="19">
        <v>6</v>
      </c>
      <c r="W35" s="89">
        <f t="shared" si="80"/>
        <v>8.720177702959854E-2</v>
      </c>
      <c r="Y35" s="86">
        <v>0.70132812447771375</v>
      </c>
      <c r="Z35" s="84">
        <f t="shared" si="78"/>
        <v>8.0425898229076775</v>
      </c>
      <c r="AJ35" s="125">
        <f t="shared" si="81"/>
        <v>4</v>
      </c>
      <c r="AK35" s="125">
        <f t="shared" si="82"/>
        <v>5</v>
      </c>
      <c r="AL35" s="125">
        <f t="shared" si="83"/>
        <v>6</v>
      </c>
      <c r="AM35" s="125">
        <f t="shared" si="84"/>
        <v>5</v>
      </c>
      <c r="AN35" s="125">
        <f t="shared" si="85"/>
        <v>6</v>
      </c>
      <c r="AO35" s="125">
        <f t="shared" si="86"/>
        <v>7</v>
      </c>
      <c r="AP35" s="125">
        <f t="shared" si="87"/>
        <v>1</v>
      </c>
      <c r="AQ35" s="125">
        <f t="shared" si="88"/>
        <v>1</v>
      </c>
      <c r="AR35" s="125">
        <f t="shared" si="89"/>
        <v>1</v>
      </c>
      <c r="AS35" s="125">
        <f t="shared" si="90"/>
        <v>1</v>
      </c>
      <c r="AT35" s="125">
        <f t="shared" si="91"/>
        <v>1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5</v>
      </c>
      <c r="AZ35" s="125">
        <f t="shared" si="97"/>
        <v>6</v>
      </c>
      <c r="BA35" s="125">
        <f t="shared" si="98"/>
        <v>7</v>
      </c>
      <c r="BB35" s="125">
        <f t="shared" si="99"/>
        <v>4</v>
      </c>
      <c r="BC35" s="125">
        <f t="shared" si="100"/>
        <v>5</v>
      </c>
      <c r="BD35" s="125">
        <f t="shared" si="101"/>
        <v>6</v>
      </c>
    </row>
    <row r="36" spans="1:62" ht="15.75" thickBot="1" x14ac:dyDescent="0.3">
      <c r="A36" s="13">
        <v>7</v>
      </c>
      <c r="B36" s="113" t="s">
        <v>25</v>
      </c>
      <c r="C36" s="20">
        <f>1/I30</f>
        <v>1</v>
      </c>
      <c r="D36" s="20">
        <f>1/I31</f>
        <v>1</v>
      </c>
      <c r="E36" s="20">
        <f>1/I32</f>
        <v>0.2</v>
      </c>
      <c r="F36" s="20">
        <f>1/I33</f>
        <v>0.2</v>
      </c>
      <c r="G36" s="20">
        <f>1/I34</f>
        <v>0.2</v>
      </c>
      <c r="H36" s="6">
        <f>1/I35</f>
        <v>0.5</v>
      </c>
      <c r="I36" s="7">
        <v>1</v>
      </c>
      <c r="L36" s="1"/>
      <c r="M36" s="79">
        <f t="shared" si="79"/>
        <v>4.3010752688172046E-2</v>
      </c>
      <c r="N36" s="73">
        <f t="shared" si="72"/>
        <v>3.7037037037037035E-2</v>
      </c>
      <c r="O36" s="73">
        <f t="shared" si="73"/>
        <v>5.4054054054054064E-2</v>
      </c>
      <c r="P36" s="73">
        <f t="shared" si="74"/>
        <v>5.3571428571428575E-2</v>
      </c>
      <c r="Q36" s="73">
        <f t="shared" si="75"/>
        <v>5.3571428571428575E-2</v>
      </c>
      <c r="R36" s="73">
        <f t="shared" si="76"/>
        <v>2.4958402662229619E-2</v>
      </c>
      <c r="S36" s="74">
        <f t="shared" si="77"/>
        <v>0.05</v>
      </c>
      <c r="V36" s="13">
        <v>7</v>
      </c>
      <c r="W36" s="89">
        <f t="shared" si="80"/>
        <v>4.5171871940621409E-2</v>
      </c>
      <c r="Y36" s="86">
        <v>0.33682255451704601</v>
      </c>
      <c r="Z36" s="84">
        <f t="shared" si="78"/>
        <v>7.4564666029293738</v>
      </c>
      <c r="AJ36" s="125">
        <f t="shared" si="81"/>
        <v>4</v>
      </c>
      <c r="AK36" s="125">
        <f t="shared" si="82"/>
        <v>5</v>
      </c>
      <c r="AL36" s="125">
        <f t="shared" si="83"/>
        <v>6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0.14285714285714285</v>
      </c>
      <c r="AQ36" s="125">
        <f t="shared" si="88"/>
        <v>0.16666666666666666</v>
      </c>
      <c r="AR36" s="125">
        <f t="shared" si="89"/>
        <v>0.16666666666666666</v>
      </c>
      <c r="AS36" s="125">
        <f t="shared" si="90"/>
        <v>0.14285714285714285</v>
      </c>
      <c r="AT36" s="125">
        <f t="shared" si="91"/>
        <v>0.16666666666666666</v>
      </c>
      <c r="AU36" s="125">
        <f t="shared" si="92"/>
        <v>0.2</v>
      </c>
      <c r="AV36" s="125">
        <f t="shared" si="93"/>
        <v>0.14285714285714285</v>
      </c>
      <c r="AW36" s="125">
        <f t="shared" si="94"/>
        <v>0.16666666666666666</v>
      </c>
      <c r="AX36" s="125">
        <f t="shared" si="95"/>
        <v>0.2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B37" s="114"/>
      <c r="C37" s="46">
        <f>+SUM(C30:C36)</f>
        <v>23.25</v>
      </c>
      <c r="D37" s="46">
        <f t="shared" ref="D37:I37" si="102">+SUM(D30:D36)</f>
        <v>27</v>
      </c>
      <c r="E37" s="46">
        <f t="shared" si="102"/>
        <v>3.6999999999999997</v>
      </c>
      <c r="F37" s="46">
        <f t="shared" si="102"/>
        <v>3.7333333333333334</v>
      </c>
      <c r="G37" s="46">
        <f t="shared" si="102"/>
        <v>3.7333333333333334</v>
      </c>
      <c r="H37" s="46">
        <f t="shared" si="102"/>
        <v>20.033333333333331</v>
      </c>
      <c r="I37" s="46">
        <f t="shared" si="102"/>
        <v>20</v>
      </c>
      <c r="M37" s="10"/>
      <c r="N37" s="54"/>
      <c r="O37" s="54"/>
      <c r="P37" s="54"/>
      <c r="V37" s="52"/>
      <c r="W37" s="91"/>
      <c r="Y37" s="92" t="s">
        <v>35</v>
      </c>
      <c r="Z37" s="84">
        <f>+AVERAGE(Z30:Z36)</f>
        <v>7.6384464332542681</v>
      </c>
      <c r="AJ37" s="125">
        <f t="shared" si="81"/>
        <v>1</v>
      </c>
      <c r="AK37" s="125">
        <f t="shared" si="82"/>
        <v>1</v>
      </c>
      <c r="AL37" s="125">
        <f t="shared" si="83"/>
        <v>1</v>
      </c>
      <c r="AM37" s="125">
        <f t="shared" si="84"/>
        <v>1</v>
      </c>
      <c r="AN37" s="125">
        <f t="shared" si="85"/>
        <v>1</v>
      </c>
      <c r="AO37" s="125">
        <f t="shared" si="86"/>
        <v>1</v>
      </c>
      <c r="AP37" s="125">
        <f t="shared" si="87"/>
        <v>0.16666666666666666</v>
      </c>
      <c r="AQ37" s="125">
        <f t="shared" si="88"/>
        <v>0.2</v>
      </c>
      <c r="AR37" s="125">
        <f t="shared" si="89"/>
        <v>0.2</v>
      </c>
      <c r="AS37" s="125">
        <f t="shared" si="90"/>
        <v>0.16666666666666666</v>
      </c>
      <c r="AT37" s="125">
        <f t="shared" si="91"/>
        <v>0.2</v>
      </c>
      <c r="AU37" s="125">
        <f t="shared" si="92"/>
        <v>0.25</v>
      </c>
      <c r="AV37" s="125">
        <f t="shared" si="93"/>
        <v>0.16666666666666666</v>
      </c>
      <c r="AW37" s="125">
        <f t="shared" si="94"/>
        <v>0.2</v>
      </c>
      <c r="AX37" s="125">
        <f t="shared" si="95"/>
        <v>0.25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M38" s="70"/>
      <c r="N38" s="45"/>
      <c r="O38" s="45"/>
      <c r="P38" s="45"/>
      <c r="V38" s="56"/>
      <c r="W38" s="91"/>
      <c r="Y38" s="92"/>
    </row>
    <row r="39" spans="1:62" ht="15.75" thickBot="1" x14ac:dyDescent="0.3">
      <c r="V39" s="52"/>
      <c r="W39" s="91"/>
      <c r="Y39" s="9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V40" s="8">
        <v>0</v>
      </c>
      <c r="W40" s="91"/>
      <c r="Y40" s="9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1</v>
      </c>
      <c r="F41" s="45">
        <v>1</v>
      </c>
      <c r="G41" s="46">
        <v>1</v>
      </c>
      <c r="H41" s="46">
        <v>1</v>
      </c>
      <c r="I41" s="46">
        <v>1</v>
      </c>
      <c r="J41" s="46">
        <v>1</v>
      </c>
      <c r="K41" s="2">
        <v>1</v>
      </c>
      <c r="L41" s="105">
        <f>+AC41</f>
        <v>0</v>
      </c>
      <c r="M41" s="71">
        <f>+C41/C$50</f>
        <v>0.1111111111111111</v>
      </c>
      <c r="N41" s="69">
        <f t="shared" ref="N41:N49" si="103">+D41/D$50</f>
        <v>0.1111111111111111</v>
      </c>
      <c r="O41" s="69">
        <f t="shared" ref="O41:O49" si="104">+E41/E$50</f>
        <v>0.1111111111111111</v>
      </c>
      <c r="P41" s="69">
        <f t="shared" ref="P41:P49" si="105">+F41/F$50</f>
        <v>0.1111111111111111</v>
      </c>
      <c r="Q41" s="69">
        <f t="shared" ref="Q41:Q49" si="106">+G41/G$50</f>
        <v>0.1111111111111111</v>
      </c>
      <c r="R41" s="69">
        <f t="shared" ref="R41:R49" si="107">+H41/H$50</f>
        <v>0.1111111111111111</v>
      </c>
      <c r="S41" s="69">
        <f t="shared" ref="S41:S49" si="108">+I41/I$50</f>
        <v>0.1111111111111111</v>
      </c>
      <c r="T41" s="69">
        <f t="shared" ref="T41:T49" si="109">+J41/J$50</f>
        <v>0.1111111111111111</v>
      </c>
      <c r="U41" s="72">
        <f t="shared" ref="U41:U49" si="110">+K41/K$50</f>
        <v>0.1111111111111111</v>
      </c>
      <c r="V41" s="10">
        <v>1</v>
      </c>
      <c r="W41" s="89">
        <f>+AVERAGE(M41:U41)</f>
        <v>0.11111111111111113</v>
      </c>
      <c r="Y41" s="86">
        <f t="array" ref="Y41:Y49">+MMULT(C41:K49,W41:W49)</f>
        <v>1.0000000000000002</v>
      </c>
      <c r="Z41" s="84">
        <f t="shared" ref="Z41:Z49" si="111">+Y41/W41</f>
        <v>9</v>
      </c>
      <c r="AA41" s="84">
        <f>+(Z50-9)/8</f>
        <v>0</v>
      </c>
      <c r="AB41" s="84">
        <v>1.45</v>
      </c>
      <c r="AC41" s="90">
        <f>+AA41/AB41</f>
        <v>0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1</v>
      </c>
      <c r="F42" s="45">
        <v>1</v>
      </c>
      <c r="G42" s="45">
        <v>1</v>
      </c>
      <c r="H42" s="45">
        <v>1</v>
      </c>
      <c r="I42" s="45">
        <v>1</v>
      </c>
      <c r="J42" s="45">
        <v>1</v>
      </c>
      <c r="K42" s="5">
        <v>1</v>
      </c>
      <c r="M42" s="71">
        <f t="shared" ref="M42:M49" si="112">+C42/C$50</f>
        <v>0.1111111111111111</v>
      </c>
      <c r="N42" s="69">
        <f t="shared" si="103"/>
        <v>0.1111111111111111</v>
      </c>
      <c r="O42" s="69">
        <f t="shared" si="104"/>
        <v>0.1111111111111111</v>
      </c>
      <c r="P42" s="69">
        <f t="shared" si="105"/>
        <v>0.1111111111111111</v>
      </c>
      <c r="Q42" s="69">
        <f t="shared" si="106"/>
        <v>0.1111111111111111</v>
      </c>
      <c r="R42" s="69">
        <f t="shared" si="107"/>
        <v>0.1111111111111111</v>
      </c>
      <c r="S42" s="69">
        <f t="shared" si="108"/>
        <v>0.1111111111111111</v>
      </c>
      <c r="T42" s="69">
        <f t="shared" si="109"/>
        <v>0.1111111111111111</v>
      </c>
      <c r="U42" s="72">
        <f t="shared" si="110"/>
        <v>0.1111111111111111</v>
      </c>
      <c r="V42" s="10">
        <v>2</v>
      </c>
      <c r="W42" s="89">
        <f t="shared" ref="W42:W49" si="113">+AVERAGE(M42:U42)</f>
        <v>0.11111111111111113</v>
      </c>
      <c r="Y42" s="86">
        <v>1.0000000000000002</v>
      </c>
      <c r="Z42" s="84">
        <f t="shared" si="111"/>
        <v>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1</v>
      </c>
      <c r="AR42" s="125">
        <f>+VLOOKUP(E41,$AE$4:$AH$20,3,FALSE)</f>
        <v>1</v>
      </c>
      <c r="AS42" s="125">
        <f>+VLOOKUP(F41,$AE$4:$AH$20,2,FALSE)</f>
        <v>1</v>
      </c>
      <c r="AT42" s="125">
        <f>+VLOOKUP(F41,$AE$4:$AH$20,3,FALSE)</f>
        <v>1</v>
      </c>
      <c r="AU42" s="125">
        <f>+VLOOKUP(F41,$AE$4:$AH$20,4,FALSE)</f>
        <v>1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1</v>
      </c>
      <c r="BF42" s="125">
        <f>+VLOOKUP(J41,$AE$4:$AH$20,3,FALSE)</f>
        <v>1</v>
      </c>
      <c r="BG42" s="125">
        <f>+VLOOKUP(J41,$AE$4:$AH$20,4,FALSE)</f>
        <v>1</v>
      </c>
      <c r="BH42" s="125">
        <f>+VLOOKUP(K41,$AE$4:$AH$20,2,FALSE)</f>
        <v>1</v>
      </c>
      <c r="BI42" s="125">
        <f>+VLOOKUP(K41,$AE$4:$AH$20,3,FALSE)</f>
        <v>1</v>
      </c>
      <c r="BJ42" s="125">
        <f>+VLOOKUP(K41,$AE$4:$AH$20,4,FALSE)</f>
        <v>1</v>
      </c>
    </row>
    <row r="43" spans="1:62" x14ac:dyDescent="0.25">
      <c r="A43" s="10">
        <v>3</v>
      </c>
      <c r="B43" s="109" t="s">
        <v>27</v>
      </c>
      <c r="C43" s="45">
        <f>1/E41</f>
        <v>1</v>
      </c>
      <c r="D43" s="45">
        <f>1/E42</f>
        <v>1</v>
      </c>
      <c r="E43" s="45">
        <v>1</v>
      </c>
      <c r="F43" s="45">
        <v>1</v>
      </c>
      <c r="G43" s="45">
        <v>1</v>
      </c>
      <c r="H43" s="45">
        <v>1</v>
      </c>
      <c r="I43" s="45">
        <v>1</v>
      </c>
      <c r="J43" s="45">
        <v>1</v>
      </c>
      <c r="K43" s="5">
        <v>1</v>
      </c>
      <c r="M43" s="71">
        <f t="shared" si="112"/>
        <v>0.1111111111111111</v>
      </c>
      <c r="N43" s="69">
        <f t="shared" si="103"/>
        <v>0.1111111111111111</v>
      </c>
      <c r="O43" s="69">
        <f t="shared" si="104"/>
        <v>0.1111111111111111</v>
      </c>
      <c r="P43" s="69">
        <f t="shared" si="105"/>
        <v>0.1111111111111111</v>
      </c>
      <c r="Q43" s="69">
        <f t="shared" si="106"/>
        <v>0.1111111111111111</v>
      </c>
      <c r="R43" s="69">
        <f t="shared" si="107"/>
        <v>0.1111111111111111</v>
      </c>
      <c r="S43" s="69">
        <f t="shared" si="108"/>
        <v>0.1111111111111111</v>
      </c>
      <c r="T43" s="69">
        <f t="shared" si="109"/>
        <v>0.1111111111111111</v>
      </c>
      <c r="U43" s="72">
        <f t="shared" si="110"/>
        <v>0.1111111111111111</v>
      </c>
      <c r="V43" s="10">
        <v>3</v>
      </c>
      <c r="W43" s="89">
        <f t="shared" si="113"/>
        <v>0.11111111111111113</v>
      </c>
      <c r="Y43" s="86">
        <v>1.0000000000000002</v>
      </c>
      <c r="Z43" s="84">
        <f t="shared" si="111"/>
        <v>9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1</v>
      </c>
      <c r="AU43" s="125">
        <f t="shared" ref="AU43:AU50" si="125">+VLOOKUP(F42,$AE$4:$AH$20,4,FALSE)</f>
        <v>1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1</v>
      </c>
      <c r="BF43" s="125">
        <f t="shared" ref="BF43:BF50" si="136">+VLOOKUP(J42,$AE$4:$AH$20,3,FALSE)</f>
        <v>1</v>
      </c>
      <c r="BG43" s="125">
        <f t="shared" ref="BG43:BG50" si="137">+VLOOKUP(J42,$AE$4:$AH$20,4,FALSE)</f>
        <v>1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1</v>
      </c>
      <c r="BJ43" s="125">
        <f t="shared" ref="BJ43:BJ50" si="140">+VLOOKUP(K42,$AE$4:$AH$20,4,FALSE)</f>
        <v>1</v>
      </c>
    </row>
    <row r="44" spans="1:62" x14ac:dyDescent="0.25">
      <c r="A44" s="10">
        <v>4</v>
      </c>
      <c r="B44" s="109" t="s">
        <v>28</v>
      </c>
      <c r="C44" s="45">
        <f>1/F41</f>
        <v>1</v>
      </c>
      <c r="D44" s="45">
        <f>1/F42</f>
        <v>1</v>
      </c>
      <c r="E44" s="45">
        <f>1/F43</f>
        <v>1</v>
      </c>
      <c r="F44" s="45">
        <v>1</v>
      </c>
      <c r="G44" s="45">
        <v>1</v>
      </c>
      <c r="H44" s="45">
        <v>1</v>
      </c>
      <c r="I44" s="45">
        <v>1</v>
      </c>
      <c r="J44" s="45">
        <v>1</v>
      </c>
      <c r="K44" s="5">
        <v>1</v>
      </c>
      <c r="M44" s="71">
        <f t="shared" si="112"/>
        <v>0.1111111111111111</v>
      </c>
      <c r="N44" s="69">
        <f t="shared" si="103"/>
        <v>0.1111111111111111</v>
      </c>
      <c r="O44" s="69">
        <f t="shared" si="104"/>
        <v>0.1111111111111111</v>
      </c>
      <c r="P44" s="69">
        <f t="shared" si="105"/>
        <v>0.1111111111111111</v>
      </c>
      <c r="Q44" s="69">
        <f t="shared" si="106"/>
        <v>0.1111111111111111</v>
      </c>
      <c r="R44" s="69">
        <f t="shared" si="107"/>
        <v>0.1111111111111111</v>
      </c>
      <c r="S44" s="69">
        <f t="shared" si="108"/>
        <v>0.1111111111111111</v>
      </c>
      <c r="T44" s="69">
        <f t="shared" si="109"/>
        <v>0.1111111111111111</v>
      </c>
      <c r="U44" s="72">
        <f t="shared" si="110"/>
        <v>0.1111111111111111</v>
      </c>
      <c r="V44" s="10">
        <v>4</v>
      </c>
      <c r="W44" s="89">
        <f t="shared" si="113"/>
        <v>0.11111111111111113</v>
      </c>
      <c r="Y44" s="86">
        <v>1.0000000000000002</v>
      </c>
      <c r="Z44" s="84">
        <f t="shared" si="111"/>
        <v>9</v>
      </c>
      <c r="AJ44" s="125">
        <f t="shared" si="114"/>
        <v>1</v>
      </c>
      <c r="AK44" s="125">
        <f t="shared" si="115"/>
        <v>1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1</v>
      </c>
      <c r="AW44" s="125">
        <f t="shared" si="127"/>
        <v>1</v>
      </c>
      <c r="AX44" s="125">
        <f t="shared" si="128"/>
        <v>1</v>
      </c>
      <c r="AY44" s="125">
        <f t="shared" si="129"/>
        <v>1</v>
      </c>
      <c r="AZ44" s="125">
        <f t="shared" si="130"/>
        <v>1</v>
      </c>
      <c r="BA44" s="125">
        <f t="shared" si="131"/>
        <v>1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1</v>
      </c>
      <c r="BG44" s="125">
        <f t="shared" si="137"/>
        <v>1</v>
      </c>
      <c r="BH44" s="125">
        <f t="shared" si="138"/>
        <v>1</v>
      </c>
      <c r="BI44" s="125">
        <f t="shared" si="139"/>
        <v>1</v>
      </c>
      <c r="BJ44" s="125">
        <f t="shared" si="140"/>
        <v>1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1</v>
      </c>
      <c r="F45" s="45">
        <f>1/G44</f>
        <v>1</v>
      </c>
      <c r="G45" s="45">
        <v>1</v>
      </c>
      <c r="H45" s="45">
        <v>1</v>
      </c>
      <c r="I45" s="45">
        <v>1</v>
      </c>
      <c r="J45" s="45">
        <v>1</v>
      </c>
      <c r="K45" s="5">
        <v>1</v>
      </c>
      <c r="M45" s="71">
        <f t="shared" si="112"/>
        <v>0.1111111111111111</v>
      </c>
      <c r="N45" s="69">
        <f t="shared" si="103"/>
        <v>0.1111111111111111</v>
      </c>
      <c r="O45" s="69">
        <f t="shared" si="104"/>
        <v>0.1111111111111111</v>
      </c>
      <c r="P45" s="69">
        <f t="shared" si="105"/>
        <v>0.1111111111111111</v>
      </c>
      <c r="Q45" s="69">
        <f t="shared" si="106"/>
        <v>0.1111111111111111</v>
      </c>
      <c r="R45" s="69">
        <f t="shared" si="107"/>
        <v>0.1111111111111111</v>
      </c>
      <c r="S45" s="69">
        <f t="shared" si="108"/>
        <v>0.1111111111111111</v>
      </c>
      <c r="T45" s="69">
        <f t="shared" si="109"/>
        <v>0.1111111111111111</v>
      </c>
      <c r="U45" s="72">
        <f t="shared" si="110"/>
        <v>0.1111111111111111</v>
      </c>
      <c r="V45" s="19">
        <v>5</v>
      </c>
      <c r="W45" s="89">
        <f t="shared" si="113"/>
        <v>0.11111111111111113</v>
      </c>
      <c r="Y45" s="86">
        <v>1.0000000000000002</v>
      </c>
      <c r="Z45" s="84">
        <f t="shared" si="111"/>
        <v>9</v>
      </c>
      <c r="AJ45" s="125">
        <f t="shared" si="114"/>
        <v>1</v>
      </c>
      <c r="AK45" s="125">
        <f t="shared" si="115"/>
        <v>1</v>
      </c>
      <c r="AL45" s="125">
        <f t="shared" si="116"/>
        <v>1</v>
      </c>
      <c r="AM45" s="125">
        <f t="shared" si="117"/>
        <v>1</v>
      </c>
      <c r="AN45" s="125">
        <f t="shared" si="118"/>
        <v>1</v>
      </c>
      <c r="AO45" s="125">
        <f t="shared" si="119"/>
        <v>1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1</v>
      </c>
      <c r="AW45" s="125">
        <f t="shared" si="127"/>
        <v>1</v>
      </c>
      <c r="AX45" s="125">
        <f t="shared" si="128"/>
        <v>1</v>
      </c>
      <c r="AY45" s="125">
        <f t="shared" si="129"/>
        <v>1</v>
      </c>
      <c r="AZ45" s="125">
        <f t="shared" si="130"/>
        <v>1</v>
      </c>
      <c r="BA45" s="125">
        <f t="shared" si="131"/>
        <v>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1</v>
      </c>
      <c r="BG45" s="125">
        <f t="shared" si="137"/>
        <v>1</v>
      </c>
      <c r="BH45" s="125">
        <f t="shared" si="138"/>
        <v>1</v>
      </c>
      <c r="BI45" s="125">
        <f t="shared" si="139"/>
        <v>1</v>
      </c>
      <c r="BJ45" s="125">
        <f t="shared" si="140"/>
        <v>1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1</v>
      </c>
      <c r="G46" s="45">
        <f>1/H45</f>
        <v>1</v>
      </c>
      <c r="H46" s="45">
        <v>1</v>
      </c>
      <c r="I46" s="45">
        <v>1</v>
      </c>
      <c r="J46" s="45">
        <v>1</v>
      </c>
      <c r="K46" s="5">
        <v>1</v>
      </c>
      <c r="M46" s="71">
        <f t="shared" si="112"/>
        <v>0.1111111111111111</v>
      </c>
      <c r="N46" s="69">
        <f t="shared" si="103"/>
        <v>0.1111111111111111</v>
      </c>
      <c r="O46" s="69">
        <f t="shared" si="104"/>
        <v>0.1111111111111111</v>
      </c>
      <c r="P46" s="69">
        <f t="shared" si="105"/>
        <v>0.1111111111111111</v>
      </c>
      <c r="Q46" s="69">
        <f t="shared" si="106"/>
        <v>0.1111111111111111</v>
      </c>
      <c r="R46" s="69">
        <f t="shared" si="107"/>
        <v>0.1111111111111111</v>
      </c>
      <c r="S46" s="69">
        <f t="shared" si="108"/>
        <v>0.1111111111111111</v>
      </c>
      <c r="T46" s="69">
        <f t="shared" si="109"/>
        <v>0.1111111111111111</v>
      </c>
      <c r="U46" s="72">
        <f t="shared" si="110"/>
        <v>0.1111111111111111</v>
      </c>
      <c r="V46" s="19">
        <v>6</v>
      </c>
      <c r="W46" s="89">
        <f t="shared" si="113"/>
        <v>0.11111111111111113</v>
      </c>
      <c r="Y46" s="86">
        <v>1.0000000000000002</v>
      </c>
      <c r="Z46" s="84">
        <f t="shared" si="111"/>
        <v>9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1</v>
      </c>
      <c r="AQ46" s="125">
        <f t="shared" si="121"/>
        <v>1</v>
      </c>
      <c r="AR46" s="125">
        <f t="shared" si="122"/>
        <v>1</v>
      </c>
      <c r="AS46" s="125">
        <f t="shared" si="123"/>
        <v>1</v>
      </c>
      <c r="AT46" s="125">
        <f t="shared" si="124"/>
        <v>1</v>
      </c>
      <c r="AU46" s="125">
        <f t="shared" si="125"/>
        <v>1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1</v>
      </c>
      <c r="AZ46" s="125">
        <f t="shared" si="130"/>
        <v>1</v>
      </c>
      <c r="BA46" s="125">
        <f t="shared" si="131"/>
        <v>1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1</v>
      </c>
      <c r="BF46" s="125">
        <f t="shared" si="136"/>
        <v>1</v>
      </c>
      <c r="BG46" s="125">
        <f t="shared" si="137"/>
        <v>1</v>
      </c>
      <c r="BH46" s="125">
        <f t="shared" si="138"/>
        <v>1</v>
      </c>
      <c r="BI46" s="125">
        <f t="shared" si="139"/>
        <v>1</v>
      </c>
      <c r="BJ46" s="125">
        <f t="shared" si="140"/>
        <v>1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1</v>
      </c>
      <c r="I47" s="45">
        <v>1</v>
      </c>
      <c r="J47" s="45">
        <v>1</v>
      </c>
      <c r="K47" s="5">
        <v>1</v>
      </c>
      <c r="M47" s="71">
        <f t="shared" si="112"/>
        <v>0.1111111111111111</v>
      </c>
      <c r="N47" s="69">
        <f t="shared" si="103"/>
        <v>0.1111111111111111</v>
      </c>
      <c r="O47" s="69">
        <f t="shared" si="104"/>
        <v>0.1111111111111111</v>
      </c>
      <c r="P47" s="69">
        <f t="shared" si="105"/>
        <v>0.1111111111111111</v>
      </c>
      <c r="Q47" s="69">
        <f t="shared" si="106"/>
        <v>0.1111111111111111</v>
      </c>
      <c r="R47" s="69">
        <f t="shared" si="107"/>
        <v>0.1111111111111111</v>
      </c>
      <c r="S47" s="69">
        <f t="shared" si="108"/>
        <v>0.1111111111111111</v>
      </c>
      <c r="T47" s="69">
        <f t="shared" si="109"/>
        <v>0.1111111111111111</v>
      </c>
      <c r="U47" s="72">
        <f t="shared" si="110"/>
        <v>0.1111111111111111</v>
      </c>
      <c r="V47" s="19">
        <v>7</v>
      </c>
      <c r="W47" s="89">
        <f t="shared" si="113"/>
        <v>0.11111111111111113</v>
      </c>
      <c r="Y47" s="86">
        <v>1.0000000000000002</v>
      </c>
      <c r="Z47" s="84">
        <f t="shared" si="111"/>
        <v>9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1</v>
      </c>
      <c r="AQ47" s="125">
        <f t="shared" si="121"/>
        <v>1</v>
      </c>
      <c r="AR47" s="125">
        <f t="shared" si="122"/>
        <v>1</v>
      </c>
      <c r="AS47" s="125">
        <f t="shared" si="123"/>
        <v>1</v>
      </c>
      <c r="AT47" s="125">
        <f t="shared" si="124"/>
        <v>1</v>
      </c>
      <c r="AU47" s="125">
        <f t="shared" si="125"/>
        <v>1</v>
      </c>
      <c r="AV47" s="125">
        <f t="shared" si="126"/>
        <v>1</v>
      </c>
      <c r="AW47" s="125">
        <f t="shared" si="127"/>
        <v>1</v>
      </c>
      <c r="AX47" s="125">
        <f t="shared" si="128"/>
        <v>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1</v>
      </c>
      <c r="BC47" s="125">
        <f t="shared" si="133"/>
        <v>1</v>
      </c>
      <c r="BD47" s="125">
        <f t="shared" si="134"/>
        <v>1</v>
      </c>
      <c r="BE47" s="125">
        <f t="shared" si="135"/>
        <v>1</v>
      </c>
      <c r="BF47" s="125">
        <f t="shared" si="136"/>
        <v>1</v>
      </c>
      <c r="BG47" s="125">
        <f t="shared" si="137"/>
        <v>1</v>
      </c>
      <c r="BH47" s="125">
        <f t="shared" si="138"/>
        <v>1</v>
      </c>
      <c r="BI47" s="125">
        <f t="shared" si="139"/>
        <v>1</v>
      </c>
      <c r="BJ47" s="125">
        <f t="shared" si="140"/>
        <v>1</v>
      </c>
    </row>
    <row r="48" spans="1:62" x14ac:dyDescent="0.25">
      <c r="A48" s="19">
        <v>8</v>
      </c>
      <c r="B48" s="109" t="s">
        <v>32</v>
      </c>
      <c r="C48" s="45">
        <f>1/J41</f>
        <v>1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1</v>
      </c>
      <c r="H48" s="45">
        <f>1/J46</f>
        <v>1</v>
      </c>
      <c r="I48" s="45">
        <f>1/J47</f>
        <v>1</v>
      </c>
      <c r="J48" s="45">
        <v>1</v>
      </c>
      <c r="K48" s="5">
        <v>1</v>
      </c>
      <c r="M48" s="71">
        <f t="shared" si="112"/>
        <v>0.1111111111111111</v>
      </c>
      <c r="N48" s="69">
        <f t="shared" si="103"/>
        <v>0.1111111111111111</v>
      </c>
      <c r="O48" s="69">
        <f t="shared" si="104"/>
        <v>0.1111111111111111</v>
      </c>
      <c r="P48" s="69">
        <f t="shared" si="105"/>
        <v>0.1111111111111111</v>
      </c>
      <c r="Q48" s="69">
        <f t="shared" si="106"/>
        <v>0.1111111111111111</v>
      </c>
      <c r="R48" s="69">
        <f t="shared" si="107"/>
        <v>0.1111111111111111</v>
      </c>
      <c r="S48" s="69">
        <f t="shared" si="108"/>
        <v>0.1111111111111111</v>
      </c>
      <c r="T48" s="69">
        <f t="shared" si="109"/>
        <v>0.1111111111111111</v>
      </c>
      <c r="U48" s="72">
        <f t="shared" si="110"/>
        <v>0.1111111111111111</v>
      </c>
      <c r="V48" s="19">
        <v>8</v>
      </c>
      <c r="W48" s="89">
        <f t="shared" si="113"/>
        <v>0.11111111111111113</v>
      </c>
      <c r="Y48" s="86">
        <v>1.0000000000000002</v>
      </c>
      <c r="Z48" s="84">
        <f t="shared" si="111"/>
        <v>9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1</v>
      </c>
      <c r="AZ48" s="125">
        <f t="shared" si="130"/>
        <v>1</v>
      </c>
      <c r="BA48" s="125">
        <f t="shared" si="131"/>
        <v>1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1</v>
      </c>
      <c r="BF48" s="125">
        <f t="shared" si="136"/>
        <v>1</v>
      </c>
      <c r="BG48" s="125">
        <f t="shared" si="137"/>
        <v>1</v>
      </c>
      <c r="BH48" s="125">
        <f t="shared" si="138"/>
        <v>1</v>
      </c>
      <c r="BI48" s="125">
        <f t="shared" si="139"/>
        <v>1</v>
      </c>
      <c r="BJ48" s="125">
        <f t="shared" si="140"/>
        <v>1</v>
      </c>
    </row>
    <row r="49" spans="1:62" ht="15.75" thickBot="1" x14ac:dyDescent="0.3">
      <c r="A49" s="13">
        <v>9</v>
      </c>
      <c r="B49" s="110" t="s">
        <v>33</v>
      </c>
      <c r="C49" s="6">
        <f>1/K41</f>
        <v>1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1</v>
      </c>
      <c r="H49" s="6">
        <f>1/K46</f>
        <v>1</v>
      </c>
      <c r="I49" s="6">
        <f>1/K47</f>
        <v>1</v>
      </c>
      <c r="J49" s="6">
        <f>1/K48</f>
        <v>1</v>
      </c>
      <c r="K49" s="7">
        <v>1</v>
      </c>
      <c r="M49" s="79">
        <f t="shared" si="112"/>
        <v>0.1111111111111111</v>
      </c>
      <c r="N49" s="73">
        <f t="shared" si="103"/>
        <v>0.1111111111111111</v>
      </c>
      <c r="O49" s="73">
        <f t="shared" si="104"/>
        <v>0.1111111111111111</v>
      </c>
      <c r="P49" s="73">
        <f t="shared" si="105"/>
        <v>0.1111111111111111</v>
      </c>
      <c r="Q49" s="73">
        <f t="shared" si="106"/>
        <v>0.1111111111111111</v>
      </c>
      <c r="R49" s="73">
        <f t="shared" si="107"/>
        <v>0.1111111111111111</v>
      </c>
      <c r="S49" s="73">
        <f t="shared" si="108"/>
        <v>0.1111111111111111</v>
      </c>
      <c r="T49" s="73">
        <f t="shared" si="109"/>
        <v>0.1111111111111111</v>
      </c>
      <c r="U49" s="74">
        <f t="shared" si="110"/>
        <v>0.1111111111111111</v>
      </c>
      <c r="V49" s="13">
        <v>9</v>
      </c>
      <c r="W49" s="89">
        <f t="shared" si="113"/>
        <v>0.11111111111111113</v>
      </c>
      <c r="Y49" s="86">
        <v>1.0000000000000002</v>
      </c>
      <c r="Z49" s="84">
        <f t="shared" si="111"/>
        <v>9</v>
      </c>
      <c r="AJ49" s="125">
        <f t="shared" si="114"/>
        <v>1</v>
      </c>
      <c r="AK49" s="125">
        <f t="shared" si="115"/>
        <v>1</v>
      </c>
      <c r="AL49" s="125">
        <f t="shared" si="116"/>
        <v>1</v>
      </c>
      <c r="AM49" s="125">
        <f t="shared" si="117"/>
        <v>1</v>
      </c>
      <c r="AN49" s="125">
        <f t="shared" si="118"/>
        <v>1</v>
      </c>
      <c r="AO49" s="125">
        <f t="shared" si="119"/>
        <v>1</v>
      </c>
      <c r="AP49" s="125">
        <f t="shared" si="120"/>
        <v>1</v>
      </c>
      <c r="AQ49" s="125">
        <f t="shared" si="121"/>
        <v>1</v>
      </c>
      <c r="AR49" s="125">
        <f t="shared" si="122"/>
        <v>1</v>
      </c>
      <c r="AS49" s="125">
        <f t="shared" si="123"/>
        <v>1</v>
      </c>
      <c r="AT49" s="125">
        <f t="shared" si="124"/>
        <v>1</v>
      </c>
      <c r="AU49" s="125">
        <f t="shared" si="125"/>
        <v>1</v>
      </c>
      <c r="AV49" s="125">
        <f t="shared" si="126"/>
        <v>1</v>
      </c>
      <c r="AW49" s="125">
        <f t="shared" si="127"/>
        <v>1</v>
      </c>
      <c r="AX49" s="125">
        <f t="shared" si="128"/>
        <v>1</v>
      </c>
      <c r="AY49" s="125">
        <f t="shared" si="129"/>
        <v>1</v>
      </c>
      <c r="AZ49" s="125">
        <f t="shared" si="130"/>
        <v>1</v>
      </c>
      <c r="BA49" s="125">
        <f t="shared" si="131"/>
        <v>1</v>
      </c>
      <c r="BB49" s="125">
        <f t="shared" si="132"/>
        <v>1</v>
      </c>
      <c r="BC49" s="125">
        <f t="shared" si="133"/>
        <v>1</v>
      </c>
      <c r="BD49" s="125">
        <f t="shared" si="134"/>
        <v>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6">
        <f>+SUM(C41:C49)</f>
        <v>9</v>
      </c>
      <c r="D50" s="46">
        <f t="shared" ref="D50:K50" si="141">+SUM(D41:D49)</f>
        <v>9</v>
      </c>
      <c r="E50" s="46">
        <f t="shared" si="141"/>
        <v>9</v>
      </c>
      <c r="F50" s="46">
        <f t="shared" si="141"/>
        <v>9</v>
      </c>
      <c r="G50" s="46">
        <f t="shared" si="141"/>
        <v>9</v>
      </c>
      <c r="H50" s="46">
        <f t="shared" si="141"/>
        <v>9</v>
      </c>
      <c r="I50" s="46">
        <f t="shared" si="141"/>
        <v>9</v>
      </c>
      <c r="J50" s="46">
        <f t="shared" si="141"/>
        <v>9</v>
      </c>
      <c r="K50" s="46">
        <f t="shared" si="141"/>
        <v>9</v>
      </c>
      <c r="V50" s="52"/>
      <c r="Y50" s="92" t="s">
        <v>35</v>
      </c>
      <c r="Z50" s="84">
        <f>+AVERAGE(Z41:Z49)</f>
        <v>9</v>
      </c>
      <c r="AJ50" s="125">
        <f t="shared" si="114"/>
        <v>1</v>
      </c>
      <c r="AK50" s="125">
        <f t="shared" si="115"/>
        <v>1</v>
      </c>
      <c r="AL50" s="125">
        <f t="shared" si="116"/>
        <v>1</v>
      </c>
      <c r="AM50" s="125">
        <f t="shared" si="117"/>
        <v>1</v>
      </c>
      <c r="AN50" s="125">
        <f t="shared" si="118"/>
        <v>1</v>
      </c>
      <c r="AO50" s="125">
        <f t="shared" si="119"/>
        <v>1</v>
      </c>
      <c r="AP50" s="125">
        <f t="shared" si="120"/>
        <v>1</v>
      </c>
      <c r="AQ50" s="125">
        <f t="shared" si="121"/>
        <v>1</v>
      </c>
      <c r="AR50" s="125">
        <f t="shared" si="122"/>
        <v>1</v>
      </c>
      <c r="AS50" s="125">
        <f t="shared" si="123"/>
        <v>1</v>
      </c>
      <c r="AT50" s="125">
        <f t="shared" si="124"/>
        <v>1</v>
      </c>
      <c r="AU50" s="125">
        <f t="shared" si="125"/>
        <v>1</v>
      </c>
      <c r="AV50" s="125">
        <f t="shared" si="126"/>
        <v>1</v>
      </c>
      <c r="AW50" s="125">
        <f t="shared" si="127"/>
        <v>1</v>
      </c>
      <c r="AX50" s="125">
        <f t="shared" si="128"/>
        <v>1</v>
      </c>
      <c r="AY50" s="125">
        <f t="shared" si="129"/>
        <v>1</v>
      </c>
      <c r="AZ50" s="125">
        <f t="shared" si="130"/>
        <v>1</v>
      </c>
      <c r="BA50" s="125">
        <f t="shared" si="131"/>
        <v>1</v>
      </c>
      <c r="BB50" s="125">
        <f t="shared" si="132"/>
        <v>1</v>
      </c>
      <c r="BC50" s="125">
        <f t="shared" si="133"/>
        <v>1</v>
      </c>
      <c r="BD50" s="125">
        <f t="shared" si="134"/>
        <v>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5C4C-6A57-4485-AEFE-E6DA0466FD3D}">
  <dimension ref="A1:BJ50"/>
  <sheetViews>
    <sheetView topLeftCell="AH1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2" max="2" width="42.7109375" bestFit="1" customWidth="1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f>1/2</f>
        <v>0.5</v>
      </c>
      <c r="E5" s="48">
        <f>1/3</f>
        <v>0.33333333333333331</v>
      </c>
      <c r="F5" s="5">
        <f>1/5</f>
        <v>0.2</v>
      </c>
      <c r="G5" s="45"/>
      <c r="H5" s="1"/>
      <c r="I5" s="1"/>
      <c r="J5" s="1"/>
      <c r="K5" s="1"/>
      <c r="L5" s="119">
        <f>+AC5</f>
        <v>6.4381048772872346E-2</v>
      </c>
      <c r="M5" s="71">
        <f>+C5/C$9</f>
        <v>9.0909090909090912E-2</v>
      </c>
      <c r="N5" s="69">
        <f t="shared" ref="N5:N8" si="0">+D5/D$9</f>
        <v>4.7619047619047616E-2</v>
      </c>
      <c r="O5" s="69">
        <f t="shared" ref="O5:O8" si="1">+E5/E$9</f>
        <v>0.13333333333333333</v>
      </c>
      <c r="P5" s="72">
        <f t="shared" ref="P5:P8" si="2">+F5/F$9</f>
        <v>7.8947368421052641E-2</v>
      </c>
      <c r="Q5" s="45"/>
      <c r="R5" s="1"/>
      <c r="S5" s="1"/>
      <c r="T5" s="1"/>
      <c r="U5" s="1"/>
      <c r="W5" s="99">
        <f t="shared" ref="W5:W8" si="3">+AVERAGE(M5:U5)</f>
        <v>8.7702210070631129E-2</v>
      </c>
      <c r="Y5" s="87">
        <f t="array" ref="Y5:Y8">+MMULT(C5:F8,W5:W8)</f>
        <v>0.36043916609706084</v>
      </c>
      <c r="Z5" s="85">
        <f>+Y5/W5</f>
        <v>4.1098071052802494</v>
      </c>
      <c r="AA5" s="85">
        <f>+(Z9-4)/3</f>
        <v>5.794294389558511E-2</v>
      </c>
      <c r="AB5" s="85">
        <v>0.9</v>
      </c>
      <c r="AC5" s="100">
        <f>+AA5/AB5</f>
        <v>6.4381048772872346E-2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2</v>
      </c>
      <c r="D6" s="45">
        <v>1</v>
      </c>
      <c r="E6" s="45">
        <f>1/6</f>
        <v>0.16666666666666666</v>
      </c>
      <c r="F6" s="5">
        <f>1/3</f>
        <v>0.33333333333333331</v>
      </c>
      <c r="G6" s="45"/>
      <c r="H6" s="1"/>
      <c r="I6" s="1"/>
      <c r="J6" s="1"/>
      <c r="K6" s="1"/>
      <c r="L6"/>
      <c r="M6" s="71">
        <f t="shared" ref="M6:M8" si="5">+C6/C$9</f>
        <v>0.18181818181818182</v>
      </c>
      <c r="N6" s="69">
        <f t="shared" si="0"/>
        <v>9.5238095238095233E-2</v>
      </c>
      <c r="O6" s="69">
        <f t="shared" si="1"/>
        <v>6.6666666666666666E-2</v>
      </c>
      <c r="P6" s="72">
        <f t="shared" si="2"/>
        <v>0.13157894736842105</v>
      </c>
      <c r="Q6" s="45"/>
      <c r="R6" s="1"/>
      <c r="S6" s="1"/>
      <c r="T6" s="1"/>
      <c r="U6" s="1"/>
      <c r="W6" s="99">
        <f t="shared" si="3"/>
        <v>0.1188254727728412</v>
      </c>
      <c r="Y6" s="87">
        <v>0.49043347003873317</v>
      </c>
      <c r="Z6" s="85">
        <f t="shared" ref="Z6:Z8" si="6">+Y6/W6</f>
        <v>4.1273428886438808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0.33333333333333331</v>
      </c>
      <c r="AN6" s="125">
        <f>+VLOOKUP(D5,$AE$4:$AH$20,3,FALSE)</f>
        <v>0.5</v>
      </c>
      <c r="AO6" s="125">
        <f>+VLOOKUP(D5,$AE$4:$AH$20,4,FALSE)</f>
        <v>1</v>
      </c>
      <c r="AP6" s="125">
        <f>+VLOOKUP(E5,$AE$4:$AH$20,2,FALSE)</f>
        <v>0.25</v>
      </c>
      <c r="AQ6" s="125">
        <f>+VLOOKUP(E5,$AE$4:$AH$20,3,FALSE)</f>
        <v>0.33333333333333331</v>
      </c>
      <c r="AR6" s="125">
        <f>+VLOOKUP(E5,$AE$4:$AH$20,3,FALSE)</f>
        <v>0.33333333333333331</v>
      </c>
      <c r="AS6" s="125">
        <f>+VLOOKUP(F5,$AE$4:$AH$20,2,FALSE)</f>
        <v>0.16666666666666666</v>
      </c>
      <c r="AT6" s="125">
        <f>+VLOOKUP(F5,$AE$4:$AH$20,3,FALSE)</f>
        <v>0.2</v>
      </c>
      <c r="AU6" s="125">
        <f>+VLOOKUP(F5,$AE$4:$AH$20,4,FALSE)</f>
        <v>0.25</v>
      </c>
    </row>
    <row r="7" spans="1:47" x14ac:dyDescent="0.25">
      <c r="A7" s="10">
        <v>3</v>
      </c>
      <c r="B7" s="107" t="s">
        <v>11</v>
      </c>
      <c r="C7" s="45">
        <f>1/E5</f>
        <v>3</v>
      </c>
      <c r="D7" s="45">
        <f>1/E6</f>
        <v>6</v>
      </c>
      <c r="E7" s="45">
        <v>1</v>
      </c>
      <c r="F7" s="5">
        <v>1</v>
      </c>
      <c r="G7" s="45"/>
      <c r="H7" s="1"/>
      <c r="I7" s="1"/>
      <c r="J7" s="1"/>
      <c r="K7" s="1"/>
      <c r="L7"/>
      <c r="M7" s="71">
        <f t="shared" si="5"/>
        <v>0.27272727272727271</v>
      </c>
      <c r="N7" s="69">
        <f t="shared" si="0"/>
        <v>0.5714285714285714</v>
      </c>
      <c r="O7" s="69">
        <f t="shared" si="1"/>
        <v>0.4</v>
      </c>
      <c r="P7" s="72">
        <f t="shared" si="2"/>
        <v>0.39473684210526316</v>
      </c>
      <c r="Q7" s="45"/>
      <c r="R7" s="1"/>
      <c r="S7" s="1"/>
      <c r="T7" s="1"/>
      <c r="U7" s="1"/>
      <c r="W7" s="99">
        <f t="shared" si="3"/>
        <v>0.40972317156527682</v>
      </c>
      <c r="Y7" s="87">
        <v>1.7695317840054683</v>
      </c>
      <c r="Z7" s="85">
        <f t="shared" si="6"/>
        <v>4.3188472285940698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2</v>
      </c>
      <c r="AL7" s="125">
        <f t="shared" ref="AL7:AL9" si="11">+VLOOKUP(C6,$AE$4:$AH$20,4,FALSE)</f>
        <v>3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0.25</v>
      </c>
      <c r="AT7" s="125">
        <f t="shared" ref="AT7:AT9" si="19">+VLOOKUP(F6,$AE$4:$AH$20,3,FALSE)</f>
        <v>0.33333333333333331</v>
      </c>
      <c r="AU7" s="125">
        <f t="shared" ref="AU7:AU9" si="20">+VLOOKUP(F6,$AE$4:$AH$20,4,FALSE)</f>
        <v>0.5</v>
      </c>
    </row>
    <row r="8" spans="1:47" ht="15.75" thickBot="1" x14ac:dyDescent="0.3">
      <c r="A8" s="11">
        <v>4</v>
      </c>
      <c r="B8" s="108" t="s">
        <v>12</v>
      </c>
      <c r="C8" s="6">
        <f>1/F5</f>
        <v>5</v>
      </c>
      <c r="D8" s="6">
        <f>1/F6</f>
        <v>3</v>
      </c>
      <c r="E8" s="6">
        <f>1/F7</f>
        <v>1</v>
      </c>
      <c r="F8" s="7">
        <v>1</v>
      </c>
      <c r="G8" s="45"/>
      <c r="H8" s="1"/>
      <c r="I8" s="1"/>
      <c r="J8" s="1"/>
      <c r="K8" s="1"/>
      <c r="L8"/>
      <c r="M8" s="79">
        <f t="shared" si="5"/>
        <v>0.45454545454545453</v>
      </c>
      <c r="N8" s="73">
        <f t="shared" si="0"/>
        <v>0.2857142857142857</v>
      </c>
      <c r="O8" s="73">
        <f t="shared" si="1"/>
        <v>0.4</v>
      </c>
      <c r="P8" s="74">
        <f t="shared" si="2"/>
        <v>0.39473684210526316</v>
      </c>
      <c r="Q8" s="45"/>
      <c r="R8" s="1"/>
      <c r="S8" s="1"/>
      <c r="T8" s="1"/>
      <c r="U8" s="1"/>
      <c r="W8" s="99">
        <f t="shared" si="3"/>
        <v>0.38374914559125084</v>
      </c>
      <c r="Y8" s="87">
        <v>1.5884597858282068</v>
      </c>
      <c r="Z8" s="85">
        <f t="shared" si="6"/>
        <v>4.1393181042288223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2</v>
      </c>
      <c r="AK8" s="125">
        <f t="shared" si="10"/>
        <v>3</v>
      </c>
      <c r="AL8" s="125">
        <f t="shared" si="11"/>
        <v>4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52"/>
      <c r="B9" s="1"/>
      <c r="C9" s="46">
        <f>+SUM(C5:C8)</f>
        <v>11</v>
      </c>
      <c r="D9" s="46">
        <f t="shared" ref="D9:F9" si="21">+SUM(D5:D8)</f>
        <v>10.5</v>
      </c>
      <c r="E9" s="46">
        <f t="shared" si="21"/>
        <v>2.5</v>
      </c>
      <c r="F9" s="46">
        <f t="shared" si="21"/>
        <v>2.5333333333333332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4.1738288316867553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4</v>
      </c>
      <c r="AK9" s="125">
        <f t="shared" si="10"/>
        <v>5</v>
      </c>
      <c r="AL9" s="125">
        <f t="shared" si="11"/>
        <v>6</v>
      </c>
      <c r="AM9" s="125">
        <f t="shared" si="12"/>
        <v>2</v>
      </c>
      <c r="AN9" s="125">
        <f t="shared" si="13"/>
        <v>3</v>
      </c>
      <c r="AO9" s="125">
        <f t="shared" si="14"/>
        <v>4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1</v>
      </c>
      <c r="E13" s="45">
        <v>1</v>
      </c>
      <c r="F13" s="5">
        <f>1/5</f>
        <v>0.2</v>
      </c>
      <c r="G13" s="46"/>
      <c r="H13" s="1"/>
      <c r="I13" s="1"/>
      <c r="J13" s="1"/>
      <c r="K13" s="1"/>
      <c r="L13" s="104">
        <f>+AC13</f>
        <v>0</v>
      </c>
      <c r="M13" s="71">
        <f>+C13/C$17</f>
        <v>0.125</v>
      </c>
      <c r="N13" s="69">
        <f t="shared" ref="N13:N16" si="24">+D13/D$17</f>
        <v>0.125</v>
      </c>
      <c r="O13" s="69">
        <f t="shared" ref="O13:O16" si="25">+E13/E$17</f>
        <v>0.125</v>
      </c>
      <c r="P13" s="72">
        <f t="shared" ref="P13:P16" si="26">+F13/F$17</f>
        <v>0.125</v>
      </c>
      <c r="Q13" s="46"/>
      <c r="R13" s="1"/>
      <c r="S13" s="1"/>
      <c r="T13" s="1"/>
      <c r="U13" s="1"/>
      <c r="W13" s="99">
        <f t="shared" ref="W13:W16" si="27">+AVERAGE(M13:U13)</f>
        <v>0.125</v>
      </c>
      <c r="Y13" s="87">
        <f t="array" ref="Y13:Y16">+MMULT(C13:F16,W13:W16)</f>
        <v>0.5</v>
      </c>
      <c r="Z13" s="85">
        <f t="shared" ref="Z13:Z16" si="28">+Y13/W13</f>
        <v>4</v>
      </c>
      <c r="AA13" s="85">
        <f>+(Z17-4)/3</f>
        <v>0</v>
      </c>
      <c r="AB13" s="85">
        <v>0.9</v>
      </c>
      <c r="AC13" s="100">
        <f>+AA13/AB13</f>
        <v>0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1</v>
      </c>
      <c r="D14" s="45">
        <v>1</v>
      </c>
      <c r="E14" s="45">
        <v>1</v>
      </c>
      <c r="F14" s="5">
        <f>1/5</f>
        <v>0.2</v>
      </c>
      <c r="G14" s="46"/>
      <c r="H14" s="1"/>
      <c r="I14" s="1"/>
      <c r="J14" s="1"/>
      <c r="K14" s="1"/>
      <c r="M14" s="71">
        <f t="shared" ref="M14:M16" si="32">+C14/C$17</f>
        <v>0.125</v>
      </c>
      <c r="N14" s="69">
        <f t="shared" si="24"/>
        <v>0.125</v>
      </c>
      <c r="O14" s="69">
        <f t="shared" si="25"/>
        <v>0.125</v>
      </c>
      <c r="P14" s="72">
        <f t="shared" si="26"/>
        <v>0.125</v>
      </c>
      <c r="Q14" s="46"/>
      <c r="R14" s="1"/>
      <c r="S14" s="1"/>
      <c r="T14" s="1"/>
      <c r="U14" s="1"/>
      <c r="W14" s="99">
        <f t="shared" si="27"/>
        <v>0.125</v>
      </c>
      <c r="Y14" s="87">
        <v>0.5</v>
      </c>
      <c r="Z14" s="85">
        <f t="shared" si="28"/>
        <v>4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1</v>
      </c>
      <c r="AN14" s="125">
        <f>+VLOOKUP(D13,$AE$4:$AH$20,3,FALSE)</f>
        <v>1</v>
      </c>
      <c r="AO14" s="125">
        <f>+VLOOKUP(D13,$AE$4:$AH$20,4,FALSE)</f>
        <v>1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0.16666666666666666</v>
      </c>
      <c r="AT14" s="125">
        <f>+VLOOKUP(F13,$AE$4:$AH$20,3,FALSE)</f>
        <v>0.2</v>
      </c>
      <c r="AU14" s="125">
        <f>+VLOOKUP(F13,$AE$4:$AH$20,4,FALSE)</f>
        <v>0.25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1</v>
      </c>
      <c r="E15" s="45">
        <v>1</v>
      </c>
      <c r="F15" s="5">
        <f>1/5</f>
        <v>0.2</v>
      </c>
      <c r="G15" s="46"/>
      <c r="H15" s="1"/>
      <c r="I15" s="1"/>
      <c r="J15" s="1"/>
      <c r="K15" s="1"/>
      <c r="M15" s="71">
        <f t="shared" si="32"/>
        <v>0.125</v>
      </c>
      <c r="N15" s="69">
        <f t="shared" si="24"/>
        <v>0.125</v>
      </c>
      <c r="O15" s="69">
        <f t="shared" si="25"/>
        <v>0.125</v>
      </c>
      <c r="P15" s="72">
        <f t="shared" si="26"/>
        <v>0.125</v>
      </c>
      <c r="Q15" s="46"/>
      <c r="R15" s="1"/>
      <c r="S15" s="1"/>
      <c r="T15" s="1"/>
      <c r="U15" s="1"/>
      <c r="W15" s="99">
        <f t="shared" si="27"/>
        <v>0.125</v>
      </c>
      <c r="Y15" s="87">
        <v>0.5</v>
      </c>
      <c r="Z15" s="85">
        <f t="shared" si="28"/>
        <v>4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1</v>
      </c>
      <c r="AK15" s="125">
        <f t="shared" ref="AK15:AK17" si="35">+VLOOKUP(C14,$AE$4:$AH$20,3,FALSE)</f>
        <v>1</v>
      </c>
      <c r="AL15" s="125">
        <f t="shared" ref="AL15:AL17" si="36">+VLOOKUP(C14,$AE$4:$AH$20,4,FALSE)</f>
        <v>1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1</v>
      </c>
      <c r="AR15" s="125">
        <f t="shared" ref="AR15:AR17" si="42">+VLOOKUP(E14,$AE$4:$AH$20,3,FALSE)</f>
        <v>1</v>
      </c>
      <c r="AS15" s="125">
        <f t="shared" ref="AS15:AS17" si="43">+VLOOKUP(F14,$AE$4:$AH$20,2,FALSE)</f>
        <v>0.16666666666666666</v>
      </c>
      <c r="AT15" s="125">
        <f t="shared" ref="AT15:AT17" si="44">+VLOOKUP(F14,$AE$4:$AH$20,3,FALSE)</f>
        <v>0.2</v>
      </c>
      <c r="AU15" s="125">
        <f t="shared" ref="AU15:AU17" si="45">+VLOOKUP(F14,$AE$4:$AH$20,4,FALSE)</f>
        <v>0.25</v>
      </c>
    </row>
    <row r="16" spans="1:47" ht="15.75" thickBot="1" x14ac:dyDescent="0.3">
      <c r="A16" s="11">
        <v>4</v>
      </c>
      <c r="B16" s="110" t="s">
        <v>16</v>
      </c>
      <c r="C16" s="6">
        <f>1/F13</f>
        <v>5</v>
      </c>
      <c r="D16" s="6">
        <f>1/F14</f>
        <v>5</v>
      </c>
      <c r="E16" s="6">
        <f>1/F15</f>
        <v>5</v>
      </c>
      <c r="F16" s="7">
        <v>1</v>
      </c>
      <c r="G16" s="46"/>
      <c r="H16" s="1"/>
      <c r="I16" s="1"/>
      <c r="J16" s="1"/>
      <c r="K16" s="1"/>
      <c r="M16" s="79">
        <f t="shared" si="32"/>
        <v>0.625</v>
      </c>
      <c r="N16" s="73">
        <f t="shared" si="24"/>
        <v>0.625</v>
      </c>
      <c r="O16" s="73">
        <f t="shared" si="25"/>
        <v>0.625</v>
      </c>
      <c r="P16" s="74">
        <f t="shared" si="26"/>
        <v>0.625</v>
      </c>
      <c r="Q16" s="46"/>
      <c r="R16" s="1"/>
      <c r="S16" s="1"/>
      <c r="T16" s="1"/>
      <c r="U16" s="1"/>
      <c r="W16" s="99">
        <f t="shared" si="27"/>
        <v>0.625</v>
      </c>
      <c r="Y16" s="87">
        <v>2.5</v>
      </c>
      <c r="Z16" s="85">
        <f t="shared" si="28"/>
        <v>4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1</v>
      </c>
      <c r="AL16" s="125">
        <f t="shared" si="36"/>
        <v>1</v>
      </c>
      <c r="AM16" s="125">
        <f t="shared" si="37"/>
        <v>1</v>
      </c>
      <c r="AN16" s="125">
        <f t="shared" si="38"/>
        <v>1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0.16666666666666666</v>
      </c>
      <c r="AT16" s="125">
        <f t="shared" si="44"/>
        <v>0.2</v>
      </c>
      <c r="AU16" s="125">
        <f t="shared" si="45"/>
        <v>0.25</v>
      </c>
    </row>
    <row r="17" spans="1:56" x14ac:dyDescent="0.25">
      <c r="A17" s="10"/>
      <c r="B17" s="109"/>
      <c r="C17" s="46">
        <f>+SUM(C13:C16)</f>
        <v>8</v>
      </c>
      <c r="D17" s="46">
        <f t="shared" ref="D17" si="46">+SUM(D13:D16)</f>
        <v>8</v>
      </c>
      <c r="E17" s="46">
        <f t="shared" ref="E17" si="47">+SUM(E13:E16)</f>
        <v>8</v>
      </c>
      <c r="F17" s="46">
        <f t="shared" ref="F17" si="48">+SUM(F13:F16)</f>
        <v>1.6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4</v>
      </c>
      <c r="AK17" s="125">
        <f t="shared" si="35"/>
        <v>5</v>
      </c>
      <c r="AL17" s="125">
        <f t="shared" si="36"/>
        <v>6</v>
      </c>
      <c r="AM17" s="125">
        <f t="shared" si="37"/>
        <v>4</v>
      </c>
      <c r="AN17" s="125">
        <f t="shared" si="38"/>
        <v>5</v>
      </c>
      <c r="AO17" s="125">
        <f t="shared" si="39"/>
        <v>6</v>
      </c>
      <c r="AP17" s="125">
        <f t="shared" si="40"/>
        <v>4</v>
      </c>
      <c r="AQ17" s="125">
        <f t="shared" si="41"/>
        <v>5</v>
      </c>
      <c r="AR17" s="125">
        <f t="shared" si="42"/>
        <v>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f>1/2</f>
        <v>0.5</v>
      </c>
      <c r="E21" s="45">
        <v>2</v>
      </c>
      <c r="F21" s="45">
        <v>5</v>
      </c>
      <c r="G21" s="2">
        <f>1/2</f>
        <v>0.5</v>
      </c>
      <c r="H21" s="1"/>
      <c r="I21" s="1"/>
      <c r="J21" s="1"/>
      <c r="K21" s="1"/>
      <c r="L21" s="104">
        <f>+AC21</f>
        <v>8.6850659680235059E-2</v>
      </c>
      <c r="M21" s="71">
        <f>+C21/C$26</f>
        <v>0.17543859649122806</v>
      </c>
      <c r="N21" s="69">
        <f t="shared" ref="N21:N25" si="49">+D21/D$26</f>
        <v>0.15625</v>
      </c>
      <c r="O21" s="69">
        <f t="shared" ref="O21:O25" si="50">+E21/E$26</f>
        <v>0.35087719298245612</v>
      </c>
      <c r="P21" s="69">
        <f t="shared" ref="P21:P25" si="51">+F21/F$26</f>
        <v>0.23809523809523808</v>
      </c>
      <c r="Q21" s="72">
        <f t="shared" ref="Q21:Q25" si="52">+G21/G$26</f>
        <v>0.10638297872340426</v>
      </c>
      <c r="R21" s="1"/>
      <c r="S21" s="1"/>
      <c r="T21" s="1"/>
      <c r="U21" s="1"/>
      <c r="W21" s="99">
        <f>+AVERAGE(M21:U21)</f>
        <v>0.20540880125846531</v>
      </c>
      <c r="Y21" s="87">
        <f t="array" ref="Y21:Y25">+MMULT(C21:G25,W21:W25)</f>
        <v>1.1281778248813521</v>
      </c>
      <c r="Z21" s="85">
        <f t="shared" ref="Z21:Z25" si="53">+Y21/W21</f>
        <v>5.4923538717397467</v>
      </c>
      <c r="AA21" s="85">
        <f>+(Z26-5)/4</f>
        <v>9.7272738841863271E-2</v>
      </c>
      <c r="AB21" s="85">
        <v>1.1200000000000001</v>
      </c>
      <c r="AC21" s="100">
        <f>+AA21/AB21</f>
        <v>8.6850659680235059E-2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2</v>
      </c>
      <c r="D22" s="45">
        <v>1</v>
      </c>
      <c r="E22" s="45">
        <v>2</v>
      </c>
      <c r="F22" s="45">
        <v>5</v>
      </c>
      <c r="G22" s="2">
        <v>1</v>
      </c>
      <c r="H22" s="1"/>
      <c r="I22" s="1"/>
      <c r="J22" s="1"/>
      <c r="K22" s="1"/>
      <c r="M22" s="71">
        <f t="shared" ref="M22:M25" si="54">+C22/C$26</f>
        <v>0.35087719298245612</v>
      </c>
      <c r="N22" s="69">
        <f t="shared" si="49"/>
        <v>0.3125</v>
      </c>
      <c r="O22" s="69">
        <f t="shared" si="50"/>
        <v>0.35087719298245612</v>
      </c>
      <c r="P22" s="69">
        <f t="shared" si="51"/>
        <v>0.23809523809523808</v>
      </c>
      <c r="Q22" s="72">
        <f t="shared" si="52"/>
        <v>0.21276595744680851</v>
      </c>
      <c r="R22" s="1"/>
      <c r="S22" s="1"/>
      <c r="T22" s="1"/>
      <c r="U22" s="1"/>
      <c r="W22" s="99">
        <f t="shared" ref="W22:W25" si="55">+AVERAGE(M22:U22)</f>
        <v>0.29302311630139177</v>
      </c>
      <c r="Y22" s="87">
        <v>1.6002939529675251</v>
      </c>
      <c r="Z22" s="85">
        <f t="shared" si="53"/>
        <v>5.4613232333572181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0.33333333333333331</v>
      </c>
      <c r="AN22" s="125">
        <f>+VLOOKUP(D21,$AE$4:$AH$20,3,FALSE)</f>
        <v>0.5</v>
      </c>
      <c r="AO22" s="125">
        <f>+VLOOKUP(D21,$AE$4:$AH$20,4,FALSE)</f>
        <v>1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4</v>
      </c>
      <c r="AT22" s="125">
        <f>+VLOOKUP(F21,$AE$4:$AH$20,3,FALSE)</f>
        <v>5</v>
      </c>
      <c r="AU22" s="125">
        <f>+VLOOKUP(F21,$AE$4:$AH$20,4,FALSE)</f>
        <v>6</v>
      </c>
      <c r="AV22" s="125">
        <f>+VLOOKUP(G21,$AE$4:$AH$20,2,FALSE)</f>
        <v>0.33333333333333331</v>
      </c>
      <c r="AW22" s="125">
        <f>+VLOOKUP(G21,$AE$4:$AH$20,3,FALSE)</f>
        <v>0.5</v>
      </c>
      <c r="AX22" s="125">
        <f>+VLOOKUP(G21,$AE$4:$AH$20,4,FALSE)</f>
        <v>1</v>
      </c>
    </row>
    <row r="23" spans="1:56" x14ac:dyDescent="0.25">
      <c r="A23" s="10">
        <v>3</v>
      </c>
      <c r="B23" s="112" t="s">
        <v>17</v>
      </c>
      <c r="C23" s="45">
        <f>1/E21</f>
        <v>0.5</v>
      </c>
      <c r="D23" s="45">
        <f>1/E22</f>
        <v>0.5</v>
      </c>
      <c r="E23" s="45">
        <v>1</v>
      </c>
      <c r="F23" s="45">
        <v>5</v>
      </c>
      <c r="G23" s="2">
        <v>2</v>
      </c>
      <c r="H23" s="1"/>
      <c r="I23" s="1"/>
      <c r="J23" s="1"/>
      <c r="K23" s="1"/>
      <c r="M23" s="71">
        <f t="shared" si="54"/>
        <v>8.771929824561403E-2</v>
      </c>
      <c r="N23" s="69">
        <f t="shared" si="49"/>
        <v>0.15625</v>
      </c>
      <c r="O23" s="69">
        <f t="shared" si="50"/>
        <v>0.17543859649122806</v>
      </c>
      <c r="P23" s="69">
        <f t="shared" si="51"/>
        <v>0.23809523809523808</v>
      </c>
      <c r="Q23" s="72">
        <f t="shared" si="52"/>
        <v>0.42553191489361702</v>
      </c>
      <c r="R23" s="1"/>
      <c r="S23" s="1"/>
      <c r="T23" s="1"/>
      <c r="U23" s="1"/>
      <c r="W23" s="99">
        <f t="shared" si="55"/>
        <v>0.21660700954513942</v>
      </c>
      <c r="Y23" s="87">
        <v>1.1694537207380153</v>
      </c>
      <c r="Z23" s="85">
        <f t="shared" si="53"/>
        <v>5.3989652652229116</v>
      </c>
      <c r="AJ23" s="125">
        <f t="shared" ref="AJ23:AJ26" si="56">+VLOOKUP(C22,$AE$4:$AH$20,2,FALSE)</f>
        <v>1</v>
      </c>
      <c r="AK23" s="125">
        <f t="shared" ref="AK23:AK26" si="57">+VLOOKUP(C22,$AE$4:$AH$20,3,FALSE)</f>
        <v>2</v>
      </c>
      <c r="AL23" s="125">
        <f t="shared" ref="AL23:AL26" si="58">+VLOOKUP(C22,$AE$4:$AH$20,4,FALSE)</f>
        <v>3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2</v>
      </c>
      <c r="AR23" s="125">
        <f t="shared" ref="AR23:AR26" si="64">+VLOOKUP(E22,$AE$4:$AH$20,3,FALSE)</f>
        <v>2</v>
      </c>
      <c r="AS23" s="125">
        <f t="shared" ref="AS23:AS26" si="65">+VLOOKUP(F22,$AE$4:$AH$20,2,FALSE)</f>
        <v>4</v>
      </c>
      <c r="AT23" s="125">
        <f t="shared" ref="AT23:AT26" si="66">+VLOOKUP(F22,$AE$4:$AH$20,3,FALSE)</f>
        <v>5</v>
      </c>
      <c r="AU23" s="125">
        <f t="shared" ref="AU23:AU26" si="67">+VLOOKUP(F22,$AE$4:$AH$20,4,FALSE)</f>
        <v>6</v>
      </c>
      <c r="AV23" s="125">
        <f t="shared" ref="AV23:AV26" si="68">+VLOOKUP(G22,$AE$4:$AH$20,2,FALSE)</f>
        <v>1</v>
      </c>
      <c r="AW23" s="125">
        <f t="shared" ref="AW23:AW26" si="69">+VLOOKUP(G22,$AE$4:$AH$20,3,FALSE)</f>
        <v>1</v>
      </c>
      <c r="AX23" s="125">
        <f t="shared" ref="AX23:AX26" si="70">+VLOOKUP(G22,$AE$4:$AH$20,4,FALSE)</f>
        <v>1</v>
      </c>
    </row>
    <row r="24" spans="1:56" x14ac:dyDescent="0.25">
      <c r="A24" s="10">
        <v>4</v>
      </c>
      <c r="B24" s="112" t="s">
        <v>18</v>
      </c>
      <c r="C24" s="45">
        <f>1/F21</f>
        <v>0.2</v>
      </c>
      <c r="D24" s="45">
        <f>1/F22</f>
        <v>0.2</v>
      </c>
      <c r="E24" s="45">
        <f>1/F23</f>
        <v>0.2</v>
      </c>
      <c r="F24" s="45">
        <v>1</v>
      </c>
      <c r="G24" s="5">
        <f>1/5</f>
        <v>0.2</v>
      </c>
      <c r="H24" s="1"/>
      <c r="I24" s="1"/>
      <c r="J24" s="1"/>
      <c r="K24" s="1"/>
      <c r="M24" s="71">
        <f t="shared" si="54"/>
        <v>3.5087719298245612E-2</v>
      </c>
      <c r="N24" s="69">
        <f t="shared" si="49"/>
        <v>6.25E-2</v>
      </c>
      <c r="O24" s="69">
        <f t="shared" si="50"/>
        <v>3.5087719298245612E-2</v>
      </c>
      <c r="P24" s="69">
        <f t="shared" si="51"/>
        <v>4.7619047619047616E-2</v>
      </c>
      <c r="Q24" s="72">
        <f t="shared" si="52"/>
        <v>4.2553191489361701E-2</v>
      </c>
      <c r="R24" s="1"/>
      <c r="S24" s="1"/>
      <c r="T24" s="1"/>
      <c r="U24" s="1"/>
      <c r="W24" s="99">
        <f t="shared" si="55"/>
        <v>4.4569535540980108E-2</v>
      </c>
      <c r="Y24" s="87">
        <v>0.23565562843278412</v>
      </c>
      <c r="Z24" s="85">
        <f t="shared" si="53"/>
        <v>5.287370074029762</v>
      </c>
      <c r="AJ24" s="125">
        <f t="shared" si="56"/>
        <v>0.33333333333333331</v>
      </c>
      <c r="AK24" s="125">
        <f t="shared" si="57"/>
        <v>0.5</v>
      </c>
      <c r="AL24" s="125">
        <f t="shared" si="58"/>
        <v>1</v>
      </c>
      <c r="AM24" s="125">
        <f t="shared" si="59"/>
        <v>0.33333333333333331</v>
      </c>
      <c r="AN24" s="125">
        <f t="shared" si="60"/>
        <v>0.5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4</v>
      </c>
      <c r="AT24" s="125">
        <f t="shared" si="66"/>
        <v>5</v>
      </c>
      <c r="AU24" s="125">
        <f t="shared" si="67"/>
        <v>6</v>
      </c>
      <c r="AV24" s="125">
        <f t="shared" si="68"/>
        <v>1</v>
      </c>
      <c r="AW24" s="125">
        <f t="shared" si="69"/>
        <v>2</v>
      </c>
      <c r="AX24" s="125">
        <f t="shared" si="70"/>
        <v>3</v>
      </c>
    </row>
    <row r="25" spans="1:56" ht="15.75" thickBot="1" x14ac:dyDescent="0.3">
      <c r="A25" s="13">
        <v>5</v>
      </c>
      <c r="B25" s="113" t="s">
        <v>19</v>
      </c>
      <c r="C25" s="6">
        <f>1/G21</f>
        <v>2</v>
      </c>
      <c r="D25" s="6">
        <f>1/G22</f>
        <v>1</v>
      </c>
      <c r="E25" s="6">
        <f>1/G23</f>
        <v>0.5</v>
      </c>
      <c r="F25" s="6">
        <f>1/G24</f>
        <v>5</v>
      </c>
      <c r="G25" s="7">
        <v>1</v>
      </c>
      <c r="H25" s="1"/>
      <c r="I25" s="1"/>
      <c r="J25" s="1"/>
      <c r="K25" s="1"/>
      <c r="M25" s="79">
        <f t="shared" si="54"/>
        <v>0.35087719298245612</v>
      </c>
      <c r="N25" s="73">
        <f t="shared" si="49"/>
        <v>0.3125</v>
      </c>
      <c r="O25" s="73">
        <f t="shared" si="50"/>
        <v>8.771929824561403E-2</v>
      </c>
      <c r="P25" s="73">
        <f t="shared" si="51"/>
        <v>0.23809523809523808</v>
      </c>
      <c r="Q25" s="74">
        <f t="shared" si="52"/>
        <v>0.21276595744680851</v>
      </c>
      <c r="R25" s="1"/>
      <c r="S25" s="1"/>
      <c r="T25" s="1"/>
      <c r="U25" s="1"/>
      <c r="W25" s="99">
        <f t="shared" si="55"/>
        <v>0.24039153735402338</v>
      </c>
      <c r="Y25" s="87">
        <v>1.275383438649816</v>
      </c>
      <c r="Z25" s="85">
        <f t="shared" si="53"/>
        <v>5.3054423324876252</v>
      </c>
      <c r="AJ25" s="125">
        <f t="shared" si="56"/>
        <v>0.16666666666666666</v>
      </c>
      <c r="AK25" s="125">
        <f t="shared" si="57"/>
        <v>0.2</v>
      </c>
      <c r="AL25" s="125">
        <f t="shared" si="58"/>
        <v>0.25</v>
      </c>
      <c r="AM25" s="125">
        <f t="shared" si="59"/>
        <v>0.16666666666666666</v>
      </c>
      <c r="AN25" s="125">
        <f t="shared" si="60"/>
        <v>0.2</v>
      </c>
      <c r="AO25" s="125">
        <f t="shared" si="61"/>
        <v>0.25</v>
      </c>
      <c r="AP25" s="125">
        <f t="shared" si="62"/>
        <v>0.16666666666666666</v>
      </c>
      <c r="AQ25" s="125">
        <f t="shared" si="63"/>
        <v>0.2</v>
      </c>
      <c r="AR25" s="125">
        <f t="shared" si="64"/>
        <v>0.2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0.16666666666666666</v>
      </c>
      <c r="AW25" s="125">
        <f t="shared" si="69"/>
        <v>0.2</v>
      </c>
      <c r="AX25" s="125">
        <f t="shared" si="70"/>
        <v>0.25</v>
      </c>
    </row>
    <row r="26" spans="1:56" x14ac:dyDescent="0.25">
      <c r="A26" s="19"/>
      <c r="B26" s="112"/>
      <c r="C26" s="69">
        <f>+SUM(C21:C25)</f>
        <v>5.7</v>
      </c>
      <c r="D26" s="69">
        <f t="shared" ref="D26:G26" si="71">+SUM(D21:D25)</f>
        <v>3.2</v>
      </c>
      <c r="E26" s="69">
        <f t="shared" si="71"/>
        <v>5.7</v>
      </c>
      <c r="F26" s="69">
        <f t="shared" si="71"/>
        <v>21</v>
      </c>
      <c r="G26" s="69">
        <f t="shared" si="71"/>
        <v>4.7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5.3890909553674531</v>
      </c>
      <c r="AJ26" s="125">
        <f t="shared" si="56"/>
        <v>1</v>
      </c>
      <c r="AK26" s="125">
        <f t="shared" si="57"/>
        <v>2</v>
      </c>
      <c r="AL26" s="125">
        <f t="shared" si="58"/>
        <v>3</v>
      </c>
      <c r="AM26" s="125">
        <f t="shared" si="59"/>
        <v>1</v>
      </c>
      <c r="AN26" s="125">
        <f t="shared" si="60"/>
        <v>1</v>
      </c>
      <c r="AO26" s="125">
        <f t="shared" si="61"/>
        <v>1</v>
      </c>
      <c r="AP26" s="125">
        <f t="shared" si="62"/>
        <v>0.33333333333333331</v>
      </c>
      <c r="AQ26" s="125">
        <f t="shared" si="63"/>
        <v>0.5</v>
      </c>
      <c r="AR26" s="125">
        <f t="shared" si="64"/>
        <v>0.5</v>
      </c>
      <c r="AS26" s="125">
        <f t="shared" si="65"/>
        <v>4</v>
      </c>
      <c r="AT26" s="125">
        <f t="shared" si="66"/>
        <v>5</v>
      </c>
      <c r="AU26" s="125">
        <f t="shared" si="67"/>
        <v>6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1</v>
      </c>
      <c r="E30" s="45">
        <f>1/3</f>
        <v>0.33333333333333331</v>
      </c>
      <c r="F30" s="45">
        <f>1/5</f>
        <v>0.2</v>
      </c>
      <c r="G30" s="46">
        <f>1/6</f>
        <v>0.16666666666666666</v>
      </c>
      <c r="H30" s="55">
        <f t="shared" ref="H30:I32" si="72">1/3</f>
        <v>0.33333333333333331</v>
      </c>
      <c r="I30" s="55">
        <f t="shared" si="72"/>
        <v>0.33333333333333331</v>
      </c>
      <c r="J30" s="1"/>
      <c r="K30" s="1"/>
      <c r="L30" s="104">
        <f>+AC30</f>
        <v>8.0252608588675486E-2</v>
      </c>
      <c r="M30" s="71">
        <f>+C30/C$37</f>
        <v>4.5454545454545456E-2</v>
      </c>
      <c r="N30" s="69">
        <f t="shared" ref="N30:N36" si="73">+D30/D$37</f>
        <v>4.5454545454545456E-2</v>
      </c>
      <c r="O30" s="69">
        <f t="shared" ref="O30:O36" si="74">+E30/E$37</f>
        <v>2.1276595744680851E-2</v>
      </c>
      <c r="P30" s="69">
        <f t="shared" ref="P30:P36" si="75">+F30/F$37</f>
        <v>2.5210084033613446E-2</v>
      </c>
      <c r="Q30" s="69">
        <f t="shared" ref="Q30:Q36" si="76">+G30/G$37</f>
        <v>7.8125E-2</v>
      </c>
      <c r="R30" s="69">
        <f t="shared" ref="R30:R36" si="77">+H30/H$37</f>
        <v>2.564102564102564E-2</v>
      </c>
      <c r="S30" s="72">
        <f t="shared" ref="S30:S36" si="78">+I30/I$37</f>
        <v>3.7037037037037035E-2</v>
      </c>
      <c r="T30" s="1"/>
      <c r="U30" s="1"/>
      <c r="W30" s="99">
        <f>+AVERAGE(M30:U30)</f>
        <v>3.9742690480778269E-2</v>
      </c>
      <c r="Y30" s="87">
        <f t="array" ref="Y30:Y36">+MMULT(C30:I36,W30:W36)</f>
        <v>0.29125154187080554</v>
      </c>
      <c r="Z30" s="85">
        <f t="shared" ref="Z30:Z36" si="79">+Y30/W30</f>
        <v>7.3284304194672139</v>
      </c>
      <c r="AA30" s="85">
        <f>+(Z37-7)/6</f>
        <v>0.10593344333705164</v>
      </c>
      <c r="AB30" s="85">
        <v>1.32</v>
      </c>
      <c r="AC30" s="100">
        <f>+AA30/AB30</f>
        <v>8.0252608588675486E-2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1</v>
      </c>
      <c r="D31" s="45">
        <v>1</v>
      </c>
      <c r="E31" s="45">
        <f>1/3</f>
        <v>0.33333333333333331</v>
      </c>
      <c r="F31" s="45">
        <f>1/5</f>
        <v>0.2</v>
      </c>
      <c r="G31" s="46">
        <f>1/6</f>
        <v>0.16666666666666666</v>
      </c>
      <c r="H31" s="55">
        <f t="shared" si="72"/>
        <v>0.33333333333333331</v>
      </c>
      <c r="I31" s="55">
        <f t="shared" si="72"/>
        <v>0.33333333333333331</v>
      </c>
      <c r="J31" s="1"/>
      <c r="K31" s="1"/>
      <c r="L31"/>
      <c r="M31" s="71">
        <f t="shared" ref="M31:M36" si="80">+C31/C$37</f>
        <v>4.5454545454545456E-2</v>
      </c>
      <c r="N31" s="69">
        <f t="shared" si="73"/>
        <v>4.5454545454545456E-2</v>
      </c>
      <c r="O31" s="69">
        <f t="shared" si="74"/>
        <v>2.1276595744680851E-2</v>
      </c>
      <c r="P31" s="69">
        <f t="shared" si="75"/>
        <v>2.5210084033613446E-2</v>
      </c>
      <c r="Q31" s="69">
        <f t="shared" si="76"/>
        <v>7.8125E-2</v>
      </c>
      <c r="R31" s="69">
        <f t="shared" si="77"/>
        <v>2.564102564102564E-2</v>
      </c>
      <c r="S31" s="72">
        <f t="shared" si="78"/>
        <v>3.7037037037037035E-2</v>
      </c>
      <c r="T31" s="1"/>
      <c r="U31" s="1"/>
      <c r="W31" s="99">
        <f t="shared" ref="W31:W36" si="81">+AVERAGE(M31:U31)</f>
        <v>3.9742690480778269E-2</v>
      </c>
      <c r="Y31" s="87">
        <v>0.29125154187080554</v>
      </c>
      <c r="Z31" s="85">
        <f t="shared" si="79"/>
        <v>7.3284304194672139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0.25</v>
      </c>
      <c r="AQ31" s="125">
        <f>+VLOOKUP(E30,$AE$4:$AH$20,3,FALSE)</f>
        <v>0.33333333333333331</v>
      </c>
      <c r="AR31" s="125">
        <f>+VLOOKUP(E30,$AE$4:$AH$20,3,FALSE)</f>
        <v>0.33333333333333331</v>
      </c>
      <c r="AS31" s="125">
        <f>+VLOOKUP(F30,$AE$4:$AH$20,2,FALSE)</f>
        <v>0.16666666666666666</v>
      </c>
      <c r="AT31" s="125">
        <f>+VLOOKUP(F30,$AE$4:$AH$20,3,FALSE)</f>
        <v>0.2</v>
      </c>
      <c r="AU31" s="125">
        <f>+VLOOKUP(F30,$AE$4:$AH$20,4,FALSE)</f>
        <v>0.25</v>
      </c>
      <c r="AV31" s="125">
        <f>+VLOOKUP(G30,$AE$4:$AH$20,2,FALSE)</f>
        <v>0.14285714285714285</v>
      </c>
      <c r="AW31" s="125">
        <f>+VLOOKUP(G30,$AE$4:$AH$20,3,FALSE)</f>
        <v>0.16666666666666666</v>
      </c>
      <c r="AX31" s="125">
        <f>+VLOOKUP(G30,$AE$4:$AH$20,4,FALSE)</f>
        <v>0.2</v>
      </c>
      <c r="AY31" s="125">
        <f>+VLOOKUP(H30,$AE$4:$AH$20,2,FALSE)</f>
        <v>0.25</v>
      </c>
      <c r="AZ31" s="125">
        <f>+VLOOKUP(H30,$AE$4:$AH$20,3,FALSE)</f>
        <v>0.33333333333333331</v>
      </c>
      <c r="BA31" s="125">
        <f>+VLOOKUP(H30,$AE$4:$AH$20,4,FALSE)</f>
        <v>0.5</v>
      </c>
      <c r="BB31" s="125">
        <f>+VLOOKUP(I30,$AE$4:$AH$20,2,FALSE)</f>
        <v>0.25</v>
      </c>
      <c r="BC31" s="125">
        <f>+VLOOKUP(I30,$AE$4:$AH$20,3,FALSE)</f>
        <v>0.33333333333333331</v>
      </c>
      <c r="BD31" s="125">
        <f>+VLOOKUP(I30,$AE$4:$AH$20,4,FALSE)</f>
        <v>0.5</v>
      </c>
    </row>
    <row r="32" spans="1:56" x14ac:dyDescent="0.25">
      <c r="A32" s="10">
        <v>3</v>
      </c>
      <c r="B32" s="112" t="s">
        <v>22</v>
      </c>
      <c r="C32" s="45">
        <f>1/E30</f>
        <v>3</v>
      </c>
      <c r="D32" s="45">
        <f>1/E31</f>
        <v>3</v>
      </c>
      <c r="E32" s="45">
        <v>1</v>
      </c>
      <c r="F32" s="45">
        <f>1/3</f>
        <v>0.33333333333333331</v>
      </c>
      <c r="G32" s="46">
        <f>1/5</f>
        <v>0.2</v>
      </c>
      <c r="H32" s="55">
        <f t="shared" si="72"/>
        <v>0.33333333333333331</v>
      </c>
      <c r="I32" s="55">
        <f t="shared" si="72"/>
        <v>0.33333333333333331</v>
      </c>
      <c r="J32" s="1"/>
      <c r="K32" s="1"/>
      <c r="L32"/>
      <c r="M32" s="71">
        <f t="shared" si="80"/>
        <v>0.13636363636363635</v>
      </c>
      <c r="N32" s="69">
        <f t="shared" si="73"/>
        <v>0.13636363636363635</v>
      </c>
      <c r="O32" s="69">
        <f t="shared" si="74"/>
        <v>6.3829787234042562E-2</v>
      </c>
      <c r="P32" s="69">
        <f t="shared" si="75"/>
        <v>4.2016806722689072E-2</v>
      </c>
      <c r="Q32" s="69">
        <f t="shared" si="76"/>
        <v>9.375E-2</v>
      </c>
      <c r="R32" s="69">
        <f t="shared" si="77"/>
        <v>2.564102564102564E-2</v>
      </c>
      <c r="S32" s="72">
        <f t="shared" si="78"/>
        <v>3.7037037037037035E-2</v>
      </c>
      <c r="T32" s="1"/>
      <c r="U32" s="1"/>
      <c r="W32" s="99">
        <f t="shared" si="81"/>
        <v>7.6428847051723856E-2</v>
      </c>
      <c r="Y32" s="87">
        <v>0.54093688492937553</v>
      </c>
      <c r="Z32" s="85">
        <f t="shared" si="79"/>
        <v>7.0776533442051273</v>
      </c>
      <c r="AJ32" s="125">
        <f t="shared" ref="AJ32:AJ37" si="82">+VLOOKUP(C31,$AE$4:$AH$20,2,FALSE)</f>
        <v>1</v>
      </c>
      <c r="AK32" s="125">
        <f t="shared" ref="AK32:AK37" si="83">+VLOOKUP(C31,$AE$4:$AH$20,3,FALSE)</f>
        <v>1</v>
      </c>
      <c r="AL32" s="125">
        <f t="shared" ref="AL32:AL37" si="84">+VLOOKUP(C31,$AE$4:$AH$20,4,FALSE)</f>
        <v>1</v>
      </c>
      <c r="AM32" s="125">
        <f t="shared" ref="AM32:AM37" si="85">+VLOOKUP(D31,$AE$4:$AH$20,2,FALSE)</f>
        <v>1</v>
      </c>
      <c r="AN32" s="125">
        <f t="shared" ref="AN32:AN37" si="86">+VLOOKUP(D31,$AE$4:$AH$20,3,FALSE)</f>
        <v>1</v>
      </c>
      <c r="AO32" s="125">
        <f t="shared" ref="AO32:AO37" si="87">+VLOOKUP(D31,$AE$4:$AH$20,4,FALSE)</f>
        <v>1</v>
      </c>
      <c r="AP32" s="125">
        <f t="shared" ref="AP32:AP37" si="88">+VLOOKUP(E31,$AE$4:$AH$20,2,FALSE)</f>
        <v>0.25</v>
      </c>
      <c r="AQ32" s="125">
        <f t="shared" ref="AQ32:AQ37" si="89">+VLOOKUP(E31,$AE$4:$AH$20,3,FALSE)</f>
        <v>0.33333333333333331</v>
      </c>
      <c r="AR32" s="125">
        <f t="shared" ref="AR32:AR37" si="90">+VLOOKUP(E31,$AE$4:$AH$20,3,FALSE)</f>
        <v>0.33333333333333331</v>
      </c>
      <c r="AS32" s="125">
        <f t="shared" ref="AS32:AS37" si="91">+VLOOKUP(F31,$AE$4:$AH$20,2,FALSE)</f>
        <v>0.16666666666666666</v>
      </c>
      <c r="AT32" s="125">
        <f t="shared" ref="AT32:AT37" si="92">+VLOOKUP(F31,$AE$4:$AH$20,3,FALSE)</f>
        <v>0.2</v>
      </c>
      <c r="AU32" s="125">
        <f t="shared" ref="AU32:AU37" si="93">+VLOOKUP(F31,$AE$4:$AH$20,4,FALSE)</f>
        <v>0.25</v>
      </c>
      <c r="AV32" s="125">
        <f t="shared" ref="AV32:AV37" si="94">+VLOOKUP(G31,$AE$4:$AH$20,2,FALSE)</f>
        <v>0.14285714285714285</v>
      </c>
      <c r="AW32" s="125">
        <f t="shared" ref="AW32:AW37" si="95">+VLOOKUP(G31,$AE$4:$AH$20,3,FALSE)</f>
        <v>0.16666666666666666</v>
      </c>
      <c r="AX32" s="125">
        <f t="shared" ref="AX32:AX37" si="96">+VLOOKUP(G31,$AE$4:$AH$20,4,FALSE)</f>
        <v>0.2</v>
      </c>
      <c r="AY32" s="125">
        <f t="shared" ref="AY32:AY37" si="97">+VLOOKUP(H31,$AE$4:$AH$20,2,FALSE)</f>
        <v>0.25</v>
      </c>
      <c r="AZ32" s="125">
        <f t="shared" ref="AZ32:AZ37" si="98">+VLOOKUP(H31,$AE$4:$AH$20,3,FALSE)</f>
        <v>0.33333333333333331</v>
      </c>
      <c r="BA32" s="125">
        <f t="shared" ref="BA32:BA37" si="99">+VLOOKUP(H31,$AE$4:$AH$20,4,FALSE)</f>
        <v>0.5</v>
      </c>
      <c r="BB32" s="125">
        <f t="shared" ref="BB32:BB37" si="100">+VLOOKUP(I31,$AE$4:$AH$20,2,FALSE)</f>
        <v>0.25</v>
      </c>
      <c r="BC32" s="125">
        <f t="shared" ref="BC32:BC37" si="101">+VLOOKUP(I31,$AE$4:$AH$20,3,FALSE)</f>
        <v>0.33333333333333331</v>
      </c>
      <c r="BD32" s="125">
        <f t="shared" ref="BD32:BD37" si="102">+VLOOKUP(I31,$AE$4:$AH$20,4,FALSE)</f>
        <v>0.5</v>
      </c>
    </row>
    <row r="33" spans="1:62" x14ac:dyDescent="0.25">
      <c r="A33" s="10">
        <v>4</v>
      </c>
      <c r="B33" s="112" t="s">
        <v>23</v>
      </c>
      <c r="C33" s="45">
        <f>1/F30</f>
        <v>5</v>
      </c>
      <c r="D33" s="45">
        <f>1/F31</f>
        <v>5</v>
      </c>
      <c r="E33" s="45">
        <f>1/F32</f>
        <v>3</v>
      </c>
      <c r="F33" s="45">
        <v>1</v>
      </c>
      <c r="G33" s="45">
        <f>1/5</f>
        <v>0.2</v>
      </c>
      <c r="H33" s="55">
        <v>5</v>
      </c>
      <c r="I33" s="18">
        <v>1</v>
      </c>
      <c r="J33" s="1"/>
      <c r="K33" s="1"/>
      <c r="L33"/>
      <c r="M33" s="71">
        <f t="shared" si="80"/>
        <v>0.22727272727272727</v>
      </c>
      <c r="N33" s="69">
        <f t="shared" si="73"/>
        <v>0.22727272727272727</v>
      </c>
      <c r="O33" s="69">
        <f t="shared" si="74"/>
        <v>0.19148936170212766</v>
      </c>
      <c r="P33" s="69">
        <f t="shared" si="75"/>
        <v>0.12605042016806722</v>
      </c>
      <c r="Q33" s="69">
        <f t="shared" si="76"/>
        <v>9.375E-2</v>
      </c>
      <c r="R33" s="69">
        <f t="shared" si="77"/>
        <v>0.38461538461538464</v>
      </c>
      <c r="S33" s="72">
        <f t="shared" si="78"/>
        <v>0.1111111111111111</v>
      </c>
      <c r="T33" s="1"/>
      <c r="U33" s="1"/>
      <c r="W33" s="99">
        <f t="shared" si="81"/>
        <v>0.19450881887744931</v>
      </c>
      <c r="Y33" s="87">
        <v>1.5796309905039565</v>
      </c>
      <c r="Z33" s="85">
        <f t="shared" si="79"/>
        <v>8.1211278728663014</v>
      </c>
      <c r="AJ33" s="125">
        <f t="shared" si="82"/>
        <v>2</v>
      </c>
      <c r="AK33" s="125">
        <f t="shared" si="83"/>
        <v>3</v>
      </c>
      <c r="AL33" s="125">
        <f t="shared" si="84"/>
        <v>4</v>
      </c>
      <c r="AM33" s="125">
        <f t="shared" si="85"/>
        <v>2</v>
      </c>
      <c r="AN33" s="125">
        <f t="shared" si="86"/>
        <v>3</v>
      </c>
      <c r="AO33" s="125">
        <f t="shared" si="87"/>
        <v>4</v>
      </c>
      <c r="AP33" s="125">
        <f t="shared" si="88"/>
        <v>1</v>
      </c>
      <c r="AQ33" s="125">
        <f t="shared" si="89"/>
        <v>1</v>
      </c>
      <c r="AR33" s="125">
        <f t="shared" si="90"/>
        <v>1</v>
      </c>
      <c r="AS33" s="125">
        <f t="shared" si="91"/>
        <v>0.25</v>
      </c>
      <c r="AT33" s="125">
        <f t="shared" si="92"/>
        <v>0.33333333333333331</v>
      </c>
      <c r="AU33" s="125">
        <f t="shared" si="93"/>
        <v>0.5</v>
      </c>
      <c r="AV33" s="125">
        <f t="shared" si="94"/>
        <v>0.16666666666666666</v>
      </c>
      <c r="AW33" s="125">
        <f t="shared" si="95"/>
        <v>0.2</v>
      </c>
      <c r="AX33" s="125">
        <f t="shared" si="96"/>
        <v>0.25</v>
      </c>
      <c r="AY33" s="125">
        <f t="shared" si="97"/>
        <v>0.25</v>
      </c>
      <c r="AZ33" s="125">
        <f t="shared" si="98"/>
        <v>0.33333333333333331</v>
      </c>
      <c r="BA33" s="125">
        <f t="shared" si="99"/>
        <v>0.5</v>
      </c>
      <c r="BB33" s="125">
        <f t="shared" si="100"/>
        <v>0.25</v>
      </c>
      <c r="BC33" s="125">
        <f t="shared" si="101"/>
        <v>0.33333333333333331</v>
      </c>
      <c r="BD33" s="125">
        <f t="shared" si="102"/>
        <v>0.5</v>
      </c>
    </row>
    <row r="34" spans="1:62" x14ac:dyDescent="0.25">
      <c r="A34" s="19">
        <v>5</v>
      </c>
      <c r="B34" s="112" t="s">
        <v>8</v>
      </c>
      <c r="C34" s="45">
        <f>1/G30</f>
        <v>6</v>
      </c>
      <c r="D34" s="45">
        <f>1/G31</f>
        <v>6</v>
      </c>
      <c r="E34" s="45">
        <f>1/G32</f>
        <v>5</v>
      </c>
      <c r="F34" s="45">
        <f>1/G33</f>
        <v>5</v>
      </c>
      <c r="G34" s="45">
        <v>1</v>
      </c>
      <c r="H34" s="45">
        <v>5</v>
      </c>
      <c r="I34" s="5">
        <v>5</v>
      </c>
      <c r="J34" s="1"/>
      <c r="K34" s="1"/>
      <c r="L34"/>
      <c r="M34" s="71">
        <f t="shared" si="80"/>
        <v>0.27272727272727271</v>
      </c>
      <c r="N34" s="69">
        <f t="shared" si="73"/>
        <v>0.27272727272727271</v>
      </c>
      <c r="O34" s="69">
        <f t="shared" si="74"/>
        <v>0.31914893617021278</v>
      </c>
      <c r="P34" s="69">
        <f t="shared" si="75"/>
        <v>0.63025210084033612</v>
      </c>
      <c r="Q34" s="69">
        <f t="shared" si="76"/>
        <v>0.46875</v>
      </c>
      <c r="R34" s="69">
        <f t="shared" si="77"/>
        <v>0.38461538461538464</v>
      </c>
      <c r="S34" s="72">
        <f t="shared" si="78"/>
        <v>0.55555555555555558</v>
      </c>
      <c r="T34" s="1"/>
      <c r="U34" s="1"/>
      <c r="W34" s="99">
        <f t="shared" si="81"/>
        <v>0.41482521751943352</v>
      </c>
      <c r="Y34" s="87">
        <v>3.4201845108838227</v>
      </c>
      <c r="Z34" s="85">
        <f t="shared" si="79"/>
        <v>8.2448808954667658</v>
      </c>
      <c r="AJ34" s="125">
        <f t="shared" si="82"/>
        <v>4</v>
      </c>
      <c r="AK34" s="125">
        <f t="shared" si="83"/>
        <v>5</v>
      </c>
      <c r="AL34" s="125">
        <f t="shared" si="84"/>
        <v>6</v>
      </c>
      <c r="AM34" s="125">
        <f t="shared" si="85"/>
        <v>4</v>
      </c>
      <c r="AN34" s="125">
        <f t="shared" si="86"/>
        <v>5</v>
      </c>
      <c r="AO34" s="125">
        <f t="shared" si="87"/>
        <v>6</v>
      </c>
      <c r="AP34" s="125">
        <f t="shared" si="88"/>
        <v>2</v>
      </c>
      <c r="AQ34" s="125">
        <f t="shared" si="89"/>
        <v>3</v>
      </c>
      <c r="AR34" s="125">
        <f t="shared" si="90"/>
        <v>3</v>
      </c>
      <c r="AS34" s="125">
        <f t="shared" si="91"/>
        <v>1</v>
      </c>
      <c r="AT34" s="125">
        <f t="shared" si="92"/>
        <v>1</v>
      </c>
      <c r="AU34" s="125">
        <f t="shared" si="93"/>
        <v>1</v>
      </c>
      <c r="AV34" s="125">
        <f t="shared" si="94"/>
        <v>0.16666666666666666</v>
      </c>
      <c r="AW34" s="125">
        <f t="shared" si="95"/>
        <v>0.2</v>
      </c>
      <c r="AX34" s="125">
        <f t="shared" si="96"/>
        <v>0.25</v>
      </c>
      <c r="AY34" s="125">
        <f t="shared" si="97"/>
        <v>4</v>
      </c>
      <c r="AZ34" s="125">
        <f t="shared" si="98"/>
        <v>5</v>
      </c>
      <c r="BA34" s="125">
        <f t="shared" si="99"/>
        <v>6</v>
      </c>
      <c r="BB34" s="125">
        <f t="shared" si="100"/>
        <v>1</v>
      </c>
      <c r="BC34" s="125">
        <f t="shared" si="101"/>
        <v>1</v>
      </c>
      <c r="BD34" s="125">
        <f t="shared" si="102"/>
        <v>1</v>
      </c>
    </row>
    <row r="35" spans="1:62" x14ac:dyDescent="0.25">
      <c r="A35" s="19">
        <v>6</v>
      </c>
      <c r="B35" s="112" t="s">
        <v>24</v>
      </c>
      <c r="C35" s="45">
        <f>1/H30</f>
        <v>3</v>
      </c>
      <c r="D35" s="45">
        <f>1/H31</f>
        <v>3</v>
      </c>
      <c r="E35" s="45">
        <f>1/H32</f>
        <v>3</v>
      </c>
      <c r="F35" s="45">
        <f>1/H33</f>
        <v>0.2</v>
      </c>
      <c r="G35" s="45">
        <f>1/H34</f>
        <v>0.2</v>
      </c>
      <c r="H35" s="45">
        <v>1</v>
      </c>
      <c r="I35" s="5">
        <v>1</v>
      </c>
      <c r="J35" s="1"/>
      <c r="K35" s="1"/>
      <c r="L35"/>
      <c r="M35" s="71">
        <f t="shared" si="80"/>
        <v>0.13636363636363635</v>
      </c>
      <c r="N35" s="69">
        <f t="shared" si="73"/>
        <v>0.13636363636363635</v>
      </c>
      <c r="O35" s="69">
        <f t="shared" si="74"/>
        <v>0.19148936170212766</v>
      </c>
      <c r="P35" s="69">
        <f t="shared" si="75"/>
        <v>2.5210084033613446E-2</v>
      </c>
      <c r="Q35" s="69">
        <f t="shared" si="76"/>
        <v>9.375E-2</v>
      </c>
      <c r="R35" s="69">
        <f t="shared" si="77"/>
        <v>7.6923076923076927E-2</v>
      </c>
      <c r="S35" s="72">
        <f t="shared" si="78"/>
        <v>0.1111111111111111</v>
      </c>
      <c r="T35" s="1"/>
      <c r="U35" s="1"/>
      <c r="W35" s="99">
        <f t="shared" si="81"/>
        <v>0.11017298664245742</v>
      </c>
      <c r="Y35" s="87">
        <v>0.82436122690905456</v>
      </c>
      <c r="Z35" s="85">
        <f t="shared" si="79"/>
        <v>7.4824260649694505</v>
      </c>
      <c r="AJ35" s="125">
        <f t="shared" si="82"/>
        <v>5</v>
      </c>
      <c r="AK35" s="125">
        <f t="shared" si="83"/>
        <v>6</v>
      </c>
      <c r="AL35" s="125">
        <f t="shared" si="84"/>
        <v>7</v>
      </c>
      <c r="AM35" s="125">
        <f t="shared" si="85"/>
        <v>5</v>
      </c>
      <c r="AN35" s="125">
        <f t="shared" si="86"/>
        <v>6</v>
      </c>
      <c r="AO35" s="125">
        <f t="shared" si="87"/>
        <v>7</v>
      </c>
      <c r="AP35" s="125">
        <f t="shared" si="88"/>
        <v>4</v>
      </c>
      <c r="AQ35" s="125">
        <f t="shared" si="89"/>
        <v>5</v>
      </c>
      <c r="AR35" s="125">
        <f t="shared" si="90"/>
        <v>5</v>
      </c>
      <c r="AS35" s="125">
        <f t="shared" si="91"/>
        <v>4</v>
      </c>
      <c r="AT35" s="125">
        <f t="shared" si="92"/>
        <v>5</v>
      </c>
      <c r="AU35" s="125">
        <f t="shared" si="93"/>
        <v>6</v>
      </c>
      <c r="AV35" s="125">
        <f t="shared" si="94"/>
        <v>1</v>
      </c>
      <c r="AW35" s="125">
        <f t="shared" si="95"/>
        <v>1</v>
      </c>
      <c r="AX35" s="125">
        <f t="shared" si="96"/>
        <v>1</v>
      </c>
      <c r="AY35" s="125">
        <f t="shared" si="97"/>
        <v>4</v>
      </c>
      <c r="AZ35" s="125">
        <f t="shared" si="98"/>
        <v>5</v>
      </c>
      <c r="BA35" s="125">
        <f t="shared" si="99"/>
        <v>6</v>
      </c>
      <c r="BB35" s="125">
        <f t="shared" si="100"/>
        <v>4</v>
      </c>
      <c r="BC35" s="125">
        <f t="shared" si="101"/>
        <v>5</v>
      </c>
      <c r="BD35" s="125">
        <f t="shared" si="102"/>
        <v>6</v>
      </c>
    </row>
    <row r="36" spans="1:62" ht="15.75" thickBot="1" x14ac:dyDescent="0.3">
      <c r="A36" s="13">
        <v>7</v>
      </c>
      <c r="B36" s="113" t="s">
        <v>25</v>
      </c>
      <c r="C36" s="20">
        <f>1/I30</f>
        <v>3</v>
      </c>
      <c r="D36" s="20">
        <f>1/I31</f>
        <v>3</v>
      </c>
      <c r="E36" s="20">
        <f>1/I32</f>
        <v>3</v>
      </c>
      <c r="F36" s="20">
        <f>1/I33</f>
        <v>1</v>
      </c>
      <c r="G36" s="20">
        <f>1/I34</f>
        <v>0.2</v>
      </c>
      <c r="H36" s="6">
        <f>1/I35</f>
        <v>1</v>
      </c>
      <c r="I36" s="7">
        <v>1</v>
      </c>
      <c r="J36" s="1"/>
      <c r="K36" s="1"/>
      <c r="L36"/>
      <c r="M36" s="79">
        <f t="shared" si="80"/>
        <v>0.13636363636363635</v>
      </c>
      <c r="N36" s="73">
        <f t="shared" si="73"/>
        <v>0.13636363636363635</v>
      </c>
      <c r="O36" s="73">
        <f t="shared" si="74"/>
        <v>0.19148936170212766</v>
      </c>
      <c r="P36" s="73">
        <f t="shared" si="75"/>
        <v>0.12605042016806722</v>
      </c>
      <c r="Q36" s="73">
        <f t="shared" si="76"/>
        <v>9.375E-2</v>
      </c>
      <c r="R36" s="73">
        <f t="shared" si="77"/>
        <v>7.6923076923076927E-2</v>
      </c>
      <c r="S36" s="74">
        <f t="shared" si="78"/>
        <v>0.1111111111111111</v>
      </c>
      <c r="T36" s="1"/>
      <c r="U36" s="1"/>
      <c r="W36" s="99">
        <f t="shared" si="81"/>
        <v>0.12457874894737937</v>
      </c>
      <c r="Y36" s="87">
        <v>0.97996828201101394</v>
      </c>
      <c r="Z36" s="85">
        <f t="shared" si="79"/>
        <v>7.8662556037140909</v>
      </c>
      <c r="AJ36" s="125">
        <f t="shared" si="82"/>
        <v>2</v>
      </c>
      <c r="AK36" s="125">
        <f t="shared" si="83"/>
        <v>3</v>
      </c>
      <c r="AL36" s="125">
        <f t="shared" si="84"/>
        <v>4</v>
      </c>
      <c r="AM36" s="125">
        <f t="shared" si="85"/>
        <v>2</v>
      </c>
      <c r="AN36" s="125">
        <f t="shared" si="86"/>
        <v>3</v>
      </c>
      <c r="AO36" s="125">
        <f t="shared" si="87"/>
        <v>4</v>
      </c>
      <c r="AP36" s="125">
        <f t="shared" si="88"/>
        <v>2</v>
      </c>
      <c r="AQ36" s="125">
        <f t="shared" si="89"/>
        <v>3</v>
      </c>
      <c r="AR36" s="125">
        <f t="shared" si="90"/>
        <v>3</v>
      </c>
      <c r="AS36" s="125">
        <f t="shared" si="91"/>
        <v>0.16666666666666666</v>
      </c>
      <c r="AT36" s="125">
        <f t="shared" si="92"/>
        <v>0.2</v>
      </c>
      <c r="AU36" s="125">
        <f t="shared" si="93"/>
        <v>0.25</v>
      </c>
      <c r="AV36" s="125">
        <f t="shared" si="94"/>
        <v>0.16666666666666666</v>
      </c>
      <c r="AW36" s="125">
        <f t="shared" si="95"/>
        <v>0.2</v>
      </c>
      <c r="AX36" s="125">
        <f t="shared" si="96"/>
        <v>0.25</v>
      </c>
      <c r="AY36" s="125">
        <f t="shared" si="97"/>
        <v>1</v>
      </c>
      <c r="AZ36" s="125">
        <f t="shared" si="98"/>
        <v>1</v>
      </c>
      <c r="BA36" s="125">
        <f t="shared" si="99"/>
        <v>1</v>
      </c>
      <c r="BB36" s="125">
        <f t="shared" si="100"/>
        <v>1</v>
      </c>
      <c r="BC36" s="125">
        <f t="shared" si="101"/>
        <v>1</v>
      </c>
      <c r="BD36" s="125">
        <f t="shared" si="102"/>
        <v>1</v>
      </c>
    </row>
    <row r="37" spans="1:62" x14ac:dyDescent="0.25">
      <c r="A37" s="52"/>
      <c r="B37" s="114"/>
      <c r="C37" s="46">
        <f>+SUM(C30:C36)</f>
        <v>22</v>
      </c>
      <c r="D37" s="46">
        <f t="shared" ref="D37:I37" si="103">+SUM(D30:D36)</f>
        <v>22</v>
      </c>
      <c r="E37" s="46">
        <f t="shared" si="103"/>
        <v>15.666666666666666</v>
      </c>
      <c r="F37" s="46">
        <f t="shared" si="103"/>
        <v>7.9333333333333336</v>
      </c>
      <c r="G37" s="46">
        <f t="shared" si="103"/>
        <v>2.1333333333333333</v>
      </c>
      <c r="H37" s="46">
        <f t="shared" si="103"/>
        <v>13</v>
      </c>
      <c r="I37" s="46">
        <f t="shared" si="103"/>
        <v>9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7.6356006600223099</v>
      </c>
      <c r="AJ37" s="125">
        <f t="shared" si="82"/>
        <v>2</v>
      </c>
      <c r="AK37" s="125">
        <f t="shared" si="83"/>
        <v>3</v>
      </c>
      <c r="AL37" s="125">
        <f t="shared" si="84"/>
        <v>4</v>
      </c>
      <c r="AM37" s="125">
        <f t="shared" si="85"/>
        <v>2</v>
      </c>
      <c r="AN37" s="125">
        <f t="shared" si="86"/>
        <v>3</v>
      </c>
      <c r="AO37" s="125">
        <f t="shared" si="87"/>
        <v>4</v>
      </c>
      <c r="AP37" s="125">
        <f t="shared" si="88"/>
        <v>2</v>
      </c>
      <c r="AQ37" s="125">
        <f t="shared" si="89"/>
        <v>3</v>
      </c>
      <c r="AR37" s="125">
        <f t="shared" si="90"/>
        <v>3</v>
      </c>
      <c r="AS37" s="125">
        <f t="shared" si="91"/>
        <v>1</v>
      </c>
      <c r="AT37" s="125">
        <f t="shared" si="92"/>
        <v>1</v>
      </c>
      <c r="AU37" s="125">
        <f t="shared" si="93"/>
        <v>1</v>
      </c>
      <c r="AV37" s="125">
        <f t="shared" si="94"/>
        <v>0.16666666666666666</v>
      </c>
      <c r="AW37" s="125">
        <f t="shared" si="95"/>
        <v>0.2</v>
      </c>
      <c r="AX37" s="125">
        <f t="shared" si="96"/>
        <v>0.25</v>
      </c>
      <c r="AY37" s="125">
        <f t="shared" si="97"/>
        <v>1</v>
      </c>
      <c r="AZ37" s="125">
        <f t="shared" si="98"/>
        <v>1</v>
      </c>
      <c r="BA37" s="125">
        <f t="shared" si="99"/>
        <v>1</v>
      </c>
      <c r="BB37" s="125">
        <f t="shared" si="100"/>
        <v>1</v>
      </c>
      <c r="BC37" s="125">
        <f t="shared" si="101"/>
        <v>1</v>
      </c>
      <c r="BD37" s="125">
        <f t="shared" si="102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1</v>
      </c>
      <c r="F41" s="45">
        <v>1</v>
      </c>
      <c r="G41" s="46">
        <v>1</v>
      </c>
      <c r="H41" s="46">
        <v>1</v>
      </c>
      <c r="I41" s="46">
        <v>1</v>
      </c>
      <c r="J41" s="46">
        <v>1</v>
      </c>
      <c r="K41" s="2">
        <v>1</v>
      </c>
      <c r="L41" s="104">
        <f>+AC41</f>
        <v>0</v>
      </c>
      <c r="M41" s="71">
        <f>+C41/C$50</f>
        <v>0.1111111111111111</v>
      </c>
      <c r="N41" s="69">
        <f t="shared" ref="N41:N49" si="104">+D41/D$50</f>
        <v>0.1111111111111111</v>
      </c>
      <c r="O41" s="69">
        <f t="shared" ref="O41:O49" si="105">+E41/E$50</f>
        <v>0.1111111111111111</v>
      </c>
      <c r="P41" s="69">
        <f t="shared" ref="P41:P49" si="106">+F41/F$50</f>
        <v>0.1111111111111111</v>
      </c>
      <c r="Q41" s="69">
        <f t="shared" ref="Q41:Q49" si="107">+G41/G$50</f>
        <v>0.1111111111111111</v>
      </c>
      <c r="R41" s="69">
        <f t="shared" ref="R41:R49" si="108">+H41/H$50</f>
        <v>0.1111111111111111</v>
      </c>
      <c r="S41" s="69">
        <f t="shared" ref="S41:S49" si="109">+I41/I$50</f>
        <v>0.1111111111111111</v>
      </c>
      <c r="T41" s="69">
        <f t="shared" ref="T41:T49" si="110">+J41/J$50</f>
        <v>0.1111111111111111</v>
      </c>
      <c r="U41" s="72">
        <f t="shared" ref="U41:U49" si="111">+K41/K$50</f>
        <v>0.1111111111111111</v>
      </c>
      <c r="W41" s="99">
        <f>+AVERAGE(M41:U41)</f>
        <v>0.11111111111111113</v>
      </c>
      <c r="Y41" s="87">
        <f t="array" ref="Y41:Y49">+MMULT(C41:K49,W41:W49)</f>
        <v>1.0000000000000002</v>
      </c>
      <c r="Z41" s="85">
        <f t="shared" ref="Z41:Z49" si="112">+Y41/W41</f>
        <v>9</v>
      </c>
      <c r="AA41" s="85">
        <f>+(Z50-9)/8</f>
        <v>0</v>
      </c>
      <c r="AB41" s="85">
        <v>1.45</v>
      </c>
      <c r="AC41" s="100">
        <f>+AA41/AB41</f>
        <v>0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1</v>
      </c>
      <c r="F42" s="45">
        <v>1</v>
      </c>
      <c r="G42" s="45">
        <v>1</v>
      </c>
      <c r="H42" s="45">
        <v>1</v>
      </c>
      <c r="I42" s="45">
        <v>1</v>
      </c>
      <c r="J42" s="45">
        <v>1</v>
      </c>
      <c r="K42" s="5">
        <v>1</v>
      </c>
      <c r="M42" s="71">
        <f t="shared" ref="M42:M49" si="113">+C42/C$50</f>
        <v>0.1111111111111111</v>
      </c>
      <c r="N42" s="69">
        <f t="shared" si="104"/>
        <v>0.1111111111111111</v>
      </c>
      <c r="O42" s="69">
        <f t="shared" si="105"/>
        <v>0.1111111111111111</v>
      </c>
      <c r="P42" s="69">
        <f t="shared" si="106"/>
        <v>0.1111111111111111</v>
      </c>
      <c r="Q42" s="69">
        <f t="shared" si="107"/>
        <v>0.1111111111111111</v>
      </c>
      <c r="R42" s="69">
        <f t="shared" si="108"/>
        <v>0.1111111111111111</v>
      </c>
      <c r="S42" s="69">
        <f t="shared" si="109"/>
        <v>0.1111111111111111</v>
      </c>
      <c r="T42" s="69">
        <f t="shared" si="110"/>
        <v>0.1111111111111111</v>
      </c>
      <c r="U42" s="72">
        <f t="shared" si="111"/>
        <v>0.1111111111111111</v>
      </c>
      <c r="W42" s="99">
        <f t="shared" ref="W42:W49" si="114">+AVERAGE(M42:U42)</f>
        <v>0.11111111111111113</v>
      </c>
      <c r="Y42" s="87">
        <v>1.0000000000000002</v>
      </c>
      <c r="Z42" s="85">
        <f t="shared" si="112"/>
        <v>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1</v>
      </c>
      <c r="AR42" s="125">
        <f>+VLOOKUP(E41,$AE$4:$AH$20,3,FALSE)</f>
        <v>1</v>
      </c>
      <c r="AS42" s="125">
        <f>+VLOOKUP(F41,$AE$4:$AH$20,2,FALSE)</f>
        <v>1</v>
      </c>
      <c r="AT42" s="125">
        <f>+VLOOKUP(F41,$AE$4:$AH$20,3,FALSE)</f>
        <v>1</v>
      </c>
      <c r="AU42" s="125">
        <f>+VLOOKUP(F41,$AE$4:$AH$20,4,FALSE)</f>
        <v>1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1</v>
      </c>
      <c r="BF42" s="125">
        <f>+VLOOKUP(J41,$AE$4:$AH$20,3,FALSE)</f>
        <v>1</v>
      </c>
      <c r="BG42" s="125">
        <f>+VLOOKUP(J41,$AE$4:$AH$20,4,FALSE)</f>
        <v>1</v>
      </c>
      <c r="BH42" s="125">
        <f>+VLOOKUP(K41,$AE$4:$AH$20,2,FALSE)</f>
        <v>1</v>
      </c>
      <c r="BI42" s="125">
        <f>+VLOOKUP(K41,$AE$4:$AH$20,3,FALSE)</f>
        <v>1</v>
      </c>
      <c r="BJ42" s="125">
        <f>+VLOOKUP(K41,$AE$4:$AH$20,4,FALSE)</f>
        <v>1</v>
      </c>
    </row>
    <row r="43" spans="1:62" x14ac:dyDescent="0.25">
      <c r="A43" s="10">
        <v>3</v>
      </c>
      <c r="B43" s="109" t="s">
        <v>27</v>
      </c>
      <c r="C43" s="45">
        <f>1/E41</f>
        <v>1</v>
      </c>
      <c r="D43" s="45">
        <f>1/E42</f>
        <v>1</v>
      </c>
      <c r="E43" s="45">
        <v>1</v>
      </c>
      <c r="F43" s="45">
        <v>1</v>
      </c>
      <c r="G43" s="45">
        <v>1</v>
      </c>
      <c r="H43" s="45">
        <v>1</v>
      </c>
      <c r="I43" s="45">
        <v>1</v>
      </c>
      <c r="J43" s="45">
        <v>1</v>
      </c>
      <c r="K43" s="5">
        <v>1</v>
      </c>
      <c r="M43" s="71">
        <f t="shared" si="113"/>
        <v>0.1111111111111111</v>
      </c>
      <c r="N43" s="69">
        <f t="shared" si="104"/>
        <v>0.1111111111111111</v>
      </c>
      <c r="O43" s="69">
        <f t="shared" si="105"/>
        <v>0.1111111111111111</v>
      </c>
      <c r="P43" s="69">
        <f t="shared" si="106"/>
        <v>0.1111111111111111</v>
      </c>
      <c r="Q43" s="69">
        <f t="shared" si="107"/>
        <v>0.1111111111111111</v>
      </c>
      <c r="R43" s="69">
        <f t="shared" si="108"/>
        <v>0.1111111111111111</v>
      </c>
      <c r="S43" s="69">
        <f t="shared" si="109"/>
        <v>0.1111111111111111</v>
      </c>
      <c r="T43" s="69">
        <f t="shared" si="110"/>
        <v>0.1111111111111111</v>
      </c>
      <c r="U43" s="72">
        <f t="shared" si="111"/>
        <v>0.1111111111111111</v>
      </c>
      <c r="W43" s="99">
        <f t="shared" si="114"/>
        <v>0.11111111111111113</v>
      </c>
      <c r="Y43" s="87">
        <v>1.0000000000000002</v>
      </c>
      <c r="Z43" s="85">
        <f t="shared" si="112"/>
        <v>9</v>
      </c>
      <c r="AJ43" s="125">
        <f t="shared" ref="AJ43:AJ50" si="115">+VLOOKUP(C42,$AE$4:$AH$20,2,FALSE)</f>
        <v>1</v>
      </c>
      <c r="AK43" s="125">
        <f t="shared" ref="AK43:AK50" si="116">+VLOOKUP(C42,$AE$4:$AH$20,3,FALSE)</f>
        <v>1</v>
      </c>
      <c r="AL43" s="125">
        <f t="shared" ref="AL43:AL50" si="117">+VLOOKUP(C42,$AE$4:$AH$20,4,FALSE)</f>
        <v>1</v>
      </c>
      <c r="AM43" s="125">
        <f t="shared" ref="AM43:AM50" si="118">+VLOOKUP(D42,$AE$4:$AH$20,2,FALSE)</f>
        <v>1</v>
      </c>
      <c r="AN43" s="125">
        <f t="shared" ref="AN43:AN50" si="119">+VLOOKUP(D42,$AE$4:$AH$20,3,FALSE)</f>
        <v>1</v>
      </c>
      <c r="AO43" s="125">
        <f t="shared" ref="AO43:AO50" si="120">+VLOOKUP(D42,$AE$4:$AH$20,4,FALSE)</f>
        <v>1</v>
      </c>
      <c r="AP43" s="125">
        <f t="shared" ref="AP43:AP50" si="121">+VLOOKUP(E42,$AE$4:$AH$20,2,FALSE)</f>
        <v>1</v>
      </c>
      <c r="AQ43" s="125">
        <f t="shared" ref="AQ43:AQ50" si="122">+VLOOKUP(E42,$AE$4:$AH$20,3,FALSE)</f>
        <v>1</v>
      </c>
      <c r="AR43" s="125">
        <f t="shared" ref="AR43:AR50" si="123">+VLOOKUP(E42,$AE$4:$AH$20,3,FALSE)</f>
        <v>1</v>
      </c>
      <c r="AS43" s="125">
        <f t="shared" ref="AS43:AS50" si="124">+VLOOKUP(F42,$AE$4:$AH$20,2,FALSE)</f>
        <v>1</v>
      </c>
      <c r="AT43" s="125">
        <f t="shared" ref="AT43:AT50" si="125">+VLOOKUP(F42,$AE$4:$AH$20,3,FALSE)</f>
        <v>1</v>
      </c>
      <c r="AU43" s="125">
        <f t="shared" ref="AU43:AU50" si="126">+VLOOKUP(F42,$AE$4:$AH$20,4,FALSE)</f>
        <v>1</v>
      </c>
      <c r="AV43" s="125">
        <f t="shared" ref="AV43:AV50" si="127">+VLOOKUP(G42,$AE$4:$AH$20,2,FALSE)</f>
        <v>1</v>
      </c>
      <c r="AW43" s="125">
        <f t="shared" ref="AW43:AW50" si="128">+VLOOKUP(G42,$AE$4:$AH$20,3,FALSE)</f>
        <v>1</v>
      </c>
      <c r="AX43" s="125">
        <f t="shared" ref="AX43:AX50" si="129">+VLOOKUP(G42,$AE$4:$AH$20,4,FALSE)</f>
        <v>1</v>
      </c>
      <c r="AY43" s="125">
        <f t="shared" ref="AY43:AY50" si="130">+VLOOKUP(H42,$AE$4:$AH$20,2,FALSE)</f>
        <v>1</v>
      </c>
      <c r="AZ43" s="125">
        <f t="shared" ref="AZ43:AZ50" si="131">+VLOOKUP(H42,$AE$4:$AH$20,3,FALSE)</f>
        <v>1</v>
      </c>
      <c r="BA43" s="125">
        <f t="shared" ref="BA43:BA50" si="132">+VLOOKUP(H42,$AE$4:$AH$20,4,FALSE)</f>
        <v>1</v>
      </c>
      <c r="BB43" s="125">
        <f t="shared" ref="BB43:BB50" si="133">+VLOOKUP(I42,$AE$4:$AH$20,2,FALSE)</f>
        <v>1</v>
      </c>
      <c r="BC43" s="125">
        <f t="shared" ref="BC43:BC50" si="134">+VLOOKUP(I42,$AE$4:$AH$20,3,FALSE)</f>
        <v>1</v>
      </c>
      <c r="BD43" s="125">
        <f t="shared" ref="BD43:BD50" si="135">+VLOOKUP(I42,$AE$4:$AH$20,4,FALSE)</f>
        <v>1</v>
      </c>
      <c r="BE43" s="125">
        <f t="shared" ref="BE43:BE50" si="136">+VLOOKUP(J42,$AE$4:$AH$20,2,FALSE)</f>
        <v>1</v>
      </c>
      <c r="BF43" s="125">
        <f t="shared" ref="BF43:BF50" si="137">+VLOOKUP(J42,$AE$4:$AH$20,3,FALSE)</f>
        <v>1</v>
      </c>
      <c r="BG43" s="125">
        <f t="shared" ref="BG43:BG50" si="138">+VLOOKUP(J42,$AE$4:$AH$20,4,FALSE)</f>
        <v>1</v>
      </c>
      <c r="BH43" s="125">
        <f t="shared" ref="BH43:BH50" si="139">+VLOOKUP(K42,$AE$4:$AH$20,2,FALSE)</f>
        <v>1</v>
      </c>
      <c r="BI43" s="125">
        <f t="shared" ref="BI43:BI50" si="140">+VLOOKUP(K42,$AE$4:$AH$20,3,FALSE)</f>
        <v>1</v>
      </c>
      <c r="BJ43" s="125">
        <f t="shared" ref="BJ43:BJ50" si="141">+VLOOKUP(K42,$AE$4:$AH$20,4,FALSE)</f>
        <v>1</v>
      </c>
    </row>
    <row r="44" spans="1:62" x14ac:dyDescent="0.25">
      <c r="A44" s="10">
        <v>4</v>
      </c>
      <c r="B44" s="109" t="s">
        <v>28</v>
      </c>
      <c r="C44" s="45">
        <f>1/F41</f>
        <v>1</v>
      </c>
      <c r="D44" s="45">
        <f>1/F42</f>
        <v>1</v>
      </c>
      <c r="E44" s="45">
        <f>1/F43</f>
        <v>1</v>
      </c>
      <c r="F44" s="45">
        <v>1</v>
      </c>
      <c r="G44" s="45">
        <v>1</v>
      </c>
      <c r="H44" s="45">
        <v>1</v>
      </c>
      <c r="I44" s="45">
        <v>1</v>
      </c>
      <c r="J44" s="45">
        <v>1</v>
      </c>
      <c r="K44" s="5">
        <v>1</v>
      </c>
      <c r="M44" s="71">
        <f t="shared" si="113"/>
        <v>0.1111111111111111</v>
      </c>
      <c r="N44" s="69">
        <f t="shared" si="104"/>
        <v>0.1111111111111111</v>
      </c>
      <c r="O44" s="69">
        <f t="shared" si="105"/>
        <v>0.1111111111111111</v>
      </c>
      <c r="P44" s="69">
        <f t="shared" si="106"/>
        <v>0.1111111111111111</v>
      </c>
      <c r="Q44" s="69">
        <f t="shared" si="107"/>
        <v>0.1111111111111111</v>
      </c>
      <c r="R44" s="69">
        <f t="shared" si="108"/>
        <v>0.1111111111111111</v>
      </c>
      <c r="S44" s="69">
        <f t="shared" si="109"/>
        <v>0.1111111111111111</v>
      </c>
      <c r="T44" s="69">
        <f t="shared" si="110"/>
        <v>0.1111111111111111</v>
      </c>
      <c r="U44" s="72">
        <f t="shared" si="111"/>
        <v>0.1111111111111111</v>
      </c>
      <c r="W44" s="99">
        <f t="shared" si="114"/>
        <v>0.11111111111111113</v>
      </c>
      <c r="Y44" s="87">
        <v>1.0000000000000002</v>
      </c>
      <c r="Z44" s="85">
        <f t="shared" si="112"/>
        <v>9</v>
      </c>
      <c r="AJ44" s="125">
        <f t="shared" si="115"/>
        <v>1</v>
      </c>
      <c r="AK44" s="125">
        <f t="shared" si="116"/>
        <v>1</v>
      </c>
      <c r="AL44" s="125">
        <f t="shared" si="117"/>
        <v>1</v>
      </c>
      <c r="AM44" s="125">
        <f t="shared" si="118"/>
        <v>1</v>
      </c>
      <c r="AN44" s="125">
        <f t="shared" si="119"/>
        <v>1</v>
      </c>
      <c r="AO44" s="125">
        <f t="shared" si="120"/>
        <v>1</v>
      </c>
      <c r="AP44" s="125">
        <f t="shared" si="121"/>
        <v>1</v>
      </c>
      <c r="AQ44" s="125">
        <f t="shared" si="122"/>
        <v>1</v>
      </c>
      <c r="AR44" s="125">
        <f t="shared" si="123"/>
        <v>1</v>
      </c>
      <c r="AS44" s="125">
        <f t="shared" si="124"/>
        <v>1</v>
      </c>
      <c r="AT44" s="125">
        <f t="shared" si="125"/>
        <v>1</v>
      </c>
      <c r="AU44" s="125">
        <f t="shared" si="126"/>
        <v>1</v>
      </c>
      <c r="AV44" s="125">
        <f t="shared" si="127"/>
        <v>1</v>
      </c>
      <c r="AW44" s="125">
        <f t="shared" si="128"/>
        <v>1</v>
      </c>
      <c r="AX44" s="125">
        <f t="shared" si="129"/>
        <v>1</v>
      </c>
      <c r="AY44" s="125">
        <f t="shared" si="130"/>
        <v>1</v>
      </c>
      <c r="AZ44" s="125">
        <f t="shared" si="131"/>
        <v>1</v>
      </c>
      <c r="BA44" s="125">
        <f t="shared" si="132"/>
        <v>1</v>
      </c>
      <c r="BB44" s="125">
        <f t="shared" si="133"/>
        <v>1</v>
      </c>
      <c r="BC44" s="125">
        <f t="shared" si="134"/>
        <v>1</v>
      </c>
      <c r="BD44" s="125">
        <f t="shared" si="135"/>
        <v>1</v>
      </c>
      <c r="BE44" s="125">
        <f t="shared" si="136"/>
        <v>1</v>
      </c>
      <c r="BF44" s="125">
        <f t="shared" si="137"/>
        <v>1</v>
      </c>
      <c r="BG44" s="125">
        <f t="shared" si="138"/>
        <v>1</v>
      </c>
      <c r="BH44" s="125">
        <f t="shared" si="139"/>
        <v>1</v>
      </c>
      <c r="BI44" s="125">
        <f t="shared" si="140"/>
        <v>1</v>
      </c>
      <c r="BJ44" s="125">
        <f t="shared" si="141"/>
        <v>1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1</v>
      </c>
      <c r="F45" s="45">
        <f>1/G44</f>
        <v>1</v>
      </c>
      <c r="G45" s="45">
        <v>1</v>
      </c>
      <c r="H45" s="45">
        <v>1</v>
      </c>
      <c r="I45" s="45">
        <v>1</v>
      </c>
      <c r="J45" s="45">
        <v>1</v>
      </c>
      <c r="K45" s="5">
        <v>1</v>
      </c>
      <c r="M45" s="71">
        <f t="shared" si="113"/>
        <v>0.1111111111111111</v>
      </c>
      <c r="N45" s="69">
        <f t="shared" si="104"/>
        <v>0.1111111111111111</v>
      </c>
      <c r="O45" s="69">
        <f t="shared" si="105"/>
        <v>0.1111111111111111</v>
      </c>
      <c r="P45" s="69">
        <f t="shared" si="106"/>
        <v>0.1111111111111111</v>
      </c>
      <c r="Q45" s="69">
        <f t="shared" si="107"/>
        <v>0.1111111111111111</v>
      </c>
      <c r="R45" s="69">
        <f t="shared" si="108"/>
        <v>0.1111111111111111</v>
      </c>
      <c r="S45" s="69">
        <f t="shared" si="109"/>
        <v>0.1111111111111111</v>
      </c>
      <c r="T45" s="69">
        <f t="shared" si="110"/>
        <v>0.1111111111111111</v>
      </c>
      <c r="U45" s="72">
        <f t="shared" si="111"/>
        <v>0.1111111111111111</v>
      </c>
      <c r="W45" s="99">
        <f t="shared" si="114"/>
        <v>0.11111111111111113</v>
      </c>
      <c r="Y45" s="87">
        <v>1.0000000000000002</v>
      </c>
      <c r="Z45" s="85">
        <f t="shared" si="112"/>
        <v>9</v>
      </c>
      <c r="AJ45" s="125">
        <f t="shared" si="115"/>
        <v>1</v>
      </c>
      <c r="AK45" s="125">
        <f t="shared" si="116"/>
        <v>1</v>
      </c>
      <c r="AL45" s="125">
        <f t="shared" si="117"/>
        <v>1</v>
      </c>
      <c r="AM45" s="125">
        <f t="shared" si="118"/>
        <v>1</v>
      </c>
      <c r="AN45" s="125">
        <f t="shared" si="119"/>
        <v>1</v>
      </c>
      <c r="AO45" s="125">
        <f t="shared" si="120"/>
        <v>1</v>
      </c>
      <c r="AP45" s="125">
        <f t="shared" si="121"/>
        <v>1</v>
      </c>
      <c r="AQ45" s="125">
        <f t="shared" si="122"/>
        <v>1</v>
      </c>
      <c r="AR45" s="125">
        <f t="shared" si="123"/>
        <v>1</v>
      </c>
      <c r="AS45" s="125">
        <f t="shared" si="124"/>
        <v>1</v>
      </c>
      <c r="AT45" s="125">
        <f t="shared" si="125"/>
        <v>1</v>
      </c>
      <c r="AU45" s="125">
        <f t="shared" si="126"/>
        <v>1</v>
      </c>
      <c r="AV45" s="125">
        <f t="shared" si="127"/>
        <v>1</v>
      </c>
      <c r="AW45" s="125">
        <f t="shared" si="128"/>
        <v>1</v>
      </c>
      <c r="AX45" s="125">
        <f t="shared" si="129"/>
        <v>1</v>
      </c>
      <c r="AY45" s="125">
        <f t="shared" si="130"/>
        <v>1</v>
      </c>
      <c r="AZ45" s="125">
        <f t="shared" si="131"/>
        <v>1</v>
      </c>
      <c r="BA45" s="125">
        <f t="shared" si="132"/>
        <v>1</v>
      </c>
      <c r="BB45" s="125">
        <f t="shared" si="133"/>
        <v>1</v>
      </c>
      <c r="BC45" s="125">
        <f t="shared" si="134"/>
        <v>1</v>
      </c>
      <c r="BD45" s="125">
        <f t="shared" si="135"/>
        <v>1</v>
      </c>
      <c r="BE45" s="125">
        <f t="shared" si="136"/>
        <v>1</v>
      </c>
      <c r="BF45" s="125">
        <f t="shared" si="137"/>
        <v>1</v>
      </c>
      <c r="BG45" s="125">
        <f t="shared" si="138"/>
        <v>1</v>
      </c>
      <c r="BH45" s="125">
        <f t="shared" si="139"/>
        <v>1</v>
      </c>
      <c r="BI45" s="125">
        <f t="shared" si="140"/>
        <v>1</v>
      </c>
      <c r="BJ45" s="125">
        <f t="shared" si="141"/>
        <v>1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1</v>
      </c>
      <c r="G46" s="45">
        <f>1/H45</f>
        <v>1</v>
      </c>
      <c r="H46" s="45">
        <v>1</v>
      </c>
      <c r="I46" s="45">
        <v>1</v>
      </c>
      <c r="J46" s="45">
        <v>1</v>
      </c>
      <c r="K46" s="5">
        <v>1</v>
      </c>
      <c r="M46" s="71">
        <f t="shared" si="113"/>
        <v>0.1111111111111111</v>
      </c>
      <c r="N46" s="69">
        <f t="shared" si="104"/>
        <v>0.1111111111111111</v>
      </c>
      <c r="O46" s="69">
        <f t="shared" si="105"/>
        <v>0.1111111111111111</v>
      </c>
      <c r="P46" s="69">
        <f t="shared" si="106"/>
        <v>0.1111111111111111</v>
      </c>
      <c r="Q46" s="69">
        <f t="shared" si="107"/>
        <v>0.1111111111111111</v>
      </c>
      <c r="R46" s="69">
        <f t="shared" si="108"/>
        <v>0.1111111111111111</v>
      </c>
      <c r="S46" s="69">
        <f t="shared" si="109"/>
        <v>0.1111111111111111</v>
      </c>
      <c r="T46" s="69">
        <f t="shared" si="110"/>
        <v>0.1111111111111111</v>
      </c>
      <c r="U46" s="72">
        <f t="shared" si="111"/>
        <v>0.1111111111111111</v>
      </c>
      <c r="W46" s="99">
        <f t="shared" si="114"/>
        <v>0.11111111111111113</v>
      </c>
      <c r="Y46" s="87">
        <v>1.0000000000000002</v>
      </c>
      <c r="Z46" s="85">
        <f t="shared" si="112"/>
        <v>9</v>
      </c>
      <c r="AJ46" s="125">
        <f t="shared" si="115"/>
        <v>1</v>
      </c>
      <c r="AK46" s="125">
        <f t="shared" si="116"/>
        <v>1</v>
      </c>
      <c r="AL46" s="125">
        <f t="shared" si="117"/>
        <v>1</v>
      </c>
      <c r="AM46" s="125">
        <f t="shared" si="118"/>
        <v>1</v>
      </c>
      <c r="AN46" s="125">
        <f t="shared" si="119"/>
        <v>1</v>
      </c>
      <c r="AO46" s="125">
        <f t="shared" si="120"/>
        <v>1</v>
      </c>
      <c r="AP46" s="125">
        <f t="shared" si="121"/>
        <v>1</v>
      </c>
      <c r="AQ46" s="125">
        <f t="shared" si="122"/>
        <v>1</v>
      </c>
      <c r="AR46" s="125">
        <f t="shared" si="123"/>
        <v>1</v>
      </c>
      <c r="AS46" s="125">
        <f t="shared" si="124"/>
        <v>1</v>
      </c>
      <c r="AT46" s="125">
        <f t="shared" si="125"/>
        <v>1</v>
      </c>
      <c r="AU46" s="125">
        <f t="shared" si="126"/>
        <v>1</v>
      </c>
      <c r="AV46" s="125">
        <f t="shared" si="127"/>
        <v>1</v>
      </c>
      <c r="AW46" s="125">
        <f t="shared" si="128"/>
        <v>1</v>
      </c>
      <c r="AX46" s="125">
        <f t="shared" si="129"/>
        <v>1</v>
      </c>
      <c r="AY46" s="125">
        <f t="shared" si="130"/>
        <v>1</v>
      </c>
      <c r="AZ46" s="125">
        <f t="shared" si="131"/>
        <v>1</v>
      </c>
      <c r="BA46" s="125">
        <f t="shared" si="132"/>
        <v>1</v>
      </c>
      <c r="BB46" s="125">
        <f t="shared" si="133"/>
        <v>1</v>
      </c>
      <c r="BC46" s="125">
        <f t="shared" si="134"/>
        <v>1</v>
      </c>
      <c r="BD46" s="125">
        <f t="shared" si="135"/>
        <v>1</v>
      </c>
      <c r="BE46" s="125">
        <f t="shared" si="136"/>
        <v>1</v>
      </c>
      <c r="BF46" s="125">
        <f t="shared" si="137"/>
        <v>1</v>
      </c>
      <c r="BG46" s="125">
        <f t="shared" si="138"/>
        <v>1</v>
      </c>
      <c r="BH46" s="125">
        <f t="shared" si="139"/>
        <v>1</v>
      </c>
      <c r="BI46" s="125">
        <f t="shared" si="140"/>
        <v>1</v>
      </c>
      <c r="BJ46" s="125">
        <f t="shared" si="141"/>
        <v>1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1</v>
      </c>
      <c r="I47" s="45">
        <v>1</v>
      </c>
      <c r="J47" s="45">
        <v>1</v>
      </c>
      <c r="K47" s="5">
        <v>1</v>
      </c>
      <c r="M47" s="71">
        <f t="shared" si="113"/>
        <v>0.1111111111111111</v>
      </c>
      <c r="N47" s="69">
        <f t="shared" si="104"/>
        <v>0.1111111111111111</v>
      </c>
      <c r="O47" s="69">
        <f t="shared" si="105"/>
        <v>0.1111111111111111</v>
      </c>
      <c r="P47" s="69">
        <f t="shared" si="106"/>
        <v>0.1111111111111111</v>
      </c>
      <c r="Q47" s="69">
        <f t="shared" si="107"/>
        <v>0.1111111111111111</v>
      </c>
      <c r="R47" s="69">
        <f t="shared" si="108"/>
        <v>0.1111111111111111</v>
      </c>
      <c r="S47" s="69">
        <f t="shared" si="109"/>
        <v>0.1111111111111111</v>
      </c>
      <c r="T47" s="69">
        <f t="shared" si="110"/>
        <v>0.1111111111111111</v>
      </c>
      <c r="U47" s="72">
        <f t="shared" si="111"/>
        <v>0.1111111111111111</v>
      </c>
      <c r="W47" s="99">
        <f t="shared" si="114"/>
        <v>0.11111111111111113</v>
      </c>
      <c r="Y47" s="87">
        <v>1.0000000000000002</v>
      </c>
      <c r="Z47" s="85">
        <f t="shared" si="112"/>
        <v>9</v>
      </c>
      <c r="AJ47" s="125">
        <f t="shared" si="115"/>
        <v>1</v>
      </c>
      <c r="AK47" s="125">
        <f t="shared" si="116"/>
        <v>1</v>
      </c>
      <c r="AL47" s="125">
        <f t="shared" si="117"/>
        <v>1</v>
      </c>
      <c r="AM47" s="125">
        <f t="shared" si="118"/>
        <v>1</v>
      </c>
      <c r="AN47" s="125">
        <f t="shared" si="119"/>
        <v>1</v>
      </c>
      <c r="AO47" s="125">
        <f t="shared" si="120"/>
        <v>1</v>
      </c>
      <c r="AP47" s="125">
        <f t="shared" si="121"/>
        <v>1</v>
      </c>
      <c r="AQ47" s="125">
        <f t="shared" si="122"/>
        <v>1</v>
      </c>
      <c r="AR47" s="125">
        <f t="shared" si="123"/>
        <v>1</v>
      </c>
      <c r="AS47" s="125">
        <f t="shared" si="124"/>
        <v>1</v>
      </c>
      <c r="AT47" s="125">
        <f t="shared" si="125"/>
        <v>1</v>
      </c>
      <c r="AU47" s="125">
        <f t="shared" si="126"/>
        <v>1</v>
      </c>
      <c r="AV47" s="125">
        <f t="shared" si="127"/>
        <v>1</v>
      </c>
      <c r="AW47" s="125">
        <f t="shared" si="128"/>
        <v>1</v>
      </c>
      <c r="AX47" s="125">
        <f t="shared" si="129"/>
        <v>1</v>
      </c>
      <c r="AY47" s="125">
        <f t="shared" si="130"/>
        <v>1</v>
      </c>
      <c r="AZ47" s="125">
        <f t="shared" si="131"/>
        <v>1</v>
      </c>
      <c r="BA47" s="125">
        <f t="shared" si="132"/>
        <v>1</v>
      </c>
      <c r="BB47" s="125">
        <f t="shared" si="133"/>
        <v>1</v>
      </c>
      <c r="BC47" s="125">
        <f t="shared" si="134"/>
        <v>1</v>
      </c>
      <c r="BD47" s="125">
        <f t="shared" si="135"/>
        <v>1</v>
      </c>
      <c r="BE47" s="125">
        <f t="shared" si="136"/>
        <v>1</v>
      </c>
      <c r="BF47" s="125">
        <f t="shared" si="137"/>
        <v>1</v>
      </c>
      <c r="BG47" s="125">
        <f t="shared" si="138"/>
        <v>1</v>
      </c>
      <c r="BH47" s="125">
        <f t="shared" si="139"/>
        <v>1</v>
      </c>
      <c r="BI47" s="125">
        <f t="shared" si="140"/>
        <v>1</v>
      </c>
      <c r="BJ47" s="125">
        <f t="shared" si="141"/>
        <v>1</v>
      </c>
    </row>
    <row r="48" spans="1:62" x14ac:dyDescent="0.25">
      <c r="A48" s="19">
        <v>8</v>
      </c>
      <c r="B48" s="109" t="s">
        <v>32</v>
      </c>
      <c r="C48" s="45">
        <f>1/J41</f>
        <v>1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1</v>
      </c>
      <c r="H48" s="45">
        <f>1/J46</f>
        <v>1</v>
      </c>
      <c r="I48" s="45">
        <f>1/J47</f>
        <v>1</v>
      </c>
      <c r="J48" s="45">
        <v>1</v>
      </c>
      <c r="K48" s="5">
        <v>1</v>
      </c>
      <c r="M48" s="71">
        <f t="shared" si="113"/>
        <v>0.1111111111111111</v>
      </c>
      <c r="N48" s="69">
        <f t="shared" si="104"/>
        <v>0.1111111111111111</v>
      </c>
      <c r="O48" s="69">
        <f t="shared" si="105"/>
        <v>0.1111111111111111</v>
      </c>
      <c r="P48" s="69">
        <f t="shared" si="106"/>
        <v>0.1111111111111111</v>
      </c>
      <c r="Q48" s="69">
        <f t="shared" si="107"/>
        <v>0.1111111111111111</v>
      </c>
      <c r="R48" s="69">
        <f t="shared" si="108"/>
        <v>0.1111111111111111</v>
      </c>
      <c r="S48" s="69">
        <f t="shared" si="109"/>
        <v>0.1111111111111111</v>
      </c>
      <c r="T48" s="69">
        <f t="shared" si="110"/>
        <v>0.1111111111111111</v>
      </c>
      <c r="U48" s="72">
        <f t="shared" si="111"/>
        <v>0.1111111111111111</v>
      </c>
      <c r="W48" s="99">
        <f t="shared" si="114"/>
        <v>0.11111111111111113</v>
      </c>
      <c r="Y48" s="87">
        <v>1.0000000000000002</v>
      </c>
      <c r="Z48" s="85">
        <f t="shared" si="112"/>
        <v>9</v>
      </c>
      <c r="AJ48" s="125">
        <f t="shared" si="115"/>
        <v>1</v>
      </c>
      <c r="AK48" s="125">
        <f t="shared" si="116"/>
        <v>1</v>
      </c>
      <c r="AL48" s="125">
        <f t="shared" si="117"/>
        <v>1</v>
      </c>
      <c r="AM48" s="125">
        <f t="shared" si="118"/>
        <v>1</v>
      </c>
      <c r="AN48" s="125">
        <f t="shared" si="119"/>
        <v>1</v>
      </c>
      <c r="AO48" s="125">
        <f t="shared" si="120"/>
        <v>1</v>
      </c>
      <c r="AP48" s="125">
        <f t="shared" si="121"/>
        <v>1</v>
      </c>
      <c r="AQ48" s="125">
        <f t="shared" si="122"/>
        <v>1</v>
      </c>
      <c r="AR48" s="125">
        <f t="shared" si="123"/>
        <v>1</v>
      </c>
      <c r="AS48" s="125">
        <f t="shared" si="124"/>
        <v>1</v>
      </c>
      <c r="AT48" s="125">
        <f t="shared" si="125"/>
        <v>1</v>
      </c>
      <c r="AU48" s="125">
        <f t="shared" si="126"/>
        <v>1</v>
      </c>
      <c r="AV48" s="125">
        <f t="shared" si="127"/>
        <v>1</v>
      </c>
      <c r="AW48" s="125">
        <f t="shared" si="128"/>
        <v>1</v>
      </c>
      <c r="AX48" s="125">
        <f t="shared" si="129"/>
        <v>1</v>
      </c>
      <c r="AY48" s="125">
        <f t="shared" si="130"/>
        <v>1</v>
      </c>
      <c r="AZ48" s="125">
        <f t="shared" si="131"/>
        <v>1</v>
      </c>
      <c r="BA48" s="125">
        <f t="shared" si="132"/>
        <v>1</v>
      </c>
      <c r="BB48" s="125">
        <f t="shared" si="133"/>
        <v>1</v>
      </c>
      <c r="BC48" s="125">
        <f t="shared" si="134"/>
        <v>1</v>
      </c>
      <c r="BD48" s="125">
        <f t="shared" si="135"/>
        <v>1</v>
      </c>
      <c r="BE48" s="125">
        <f t="shared" si="136"/>
        <v>1</v>
      </c>
      <c r="BF48" s="125">
        <f t="shared" si="137"/>
        <v>1</v>
      </c>
      <c r="BG48" s="125">
        <f t="shared" si="138"/>
        <v>1</v>
      </c>
      <c r="BH48" s="125">
        <f t="shared" si="139"/>
        <v>1</v>
      </c>
      <c r="BI48" s="125">
        <f t="shared" si="140"/>
        <v>1</v>
      </c>
      <c r="BJ48" s="125">
        <f t="shared" si="141"/>
        <v>1</v>
      </c>
    </row>
    <row r="49" spans="1:62" ht="15.75" thickBot="1" x14ac:dyDescent="0.3">
      <c r="A49" s="13">
        <v>9</v>
      </c>
      <c r="B49" s="110" t="s">
        <v>33</v>
      </c>
      <c r="C49" s="6">
        <f>1/K41</f>
        <v>1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1</v>
      </c>
      <c r="H49" s="6">
        <f>1/K46</f>
        <v>1</v>
      </c>
      <c r="I49" s="6">
        <f>1/K47</f>
        <v>1</v>
      </c>
      <c r="J49" s="6">
        <f>1/K48</f>
        <v>1</v>
      </c>
      <c r="K49" s="7">
        <v>1</v>
      </c>
      <c r="M49" s="79">
        <f t="shared" si="113"/>
        <v>0.1111111111111111</v>
      </c>
      <c r="N49" s="73">
        <f t="shared" si="104"/>
        <v>0.1111111111111111</v>
      </c>
      <c r="O49" s="73">
        <f t="shared" si="105"/>
        <v>0.1111111111111111</v>
      </c>
      <c r="P49" s="73">
        <f t="shared" si="106"/>
        <v>0.1111111111111111</v>
      </c>
      <c r="Q49" s="73">
        <f t="shared" si="107"/>
        <v>0.1111111111111111</v>
      </c>
      <c r="R49" s="73">
        <f t="shared" si="108"/>
        <v>0.1111111111111111</v>
      </c>
      <c r="S49" s="73">
        <f t="shared" si="109"/>
        <v>0.1111111111111111</v>
      </c>
      <c r="T49" s="73">
        <f t="shared" si="110"/>
        <v>0.1111111111111111</v>
      </c>
      <c r="U49" s="74">
        <f t="shared" si="111"/>
        <v>0.1111111111111111</v>
      </c>
      <c r="W49" s="99">
        <f t="shared" si="114"/>
        <v>0.11111111111111113</v>
      </c>
      <c r="Y49" s="87">
        <v>1.0000000000000002</v>
      </c>
      <c r="Z49" s="85">
        <f t="shared" si="112"/>
        <v>9</v>
      </c>
      <c r="AJ49" s="125">
        <f t="shared" si="115"/>
        <v>1</v>
      </c>
      <c r="AK49" s="125">
        <f t="shared" si="116"/>
        <v>1</v>
      </c>
      <c r="AL49" s="125">
        <f t="shared" si="117"/>
        <v>1</v>
      </c>
      <c r="AM49" s="125">
        <f t="shared" si="118"/>
        <v>1</v>
      </c>
      <c r="AN49" s="125">
        <f t="shared" si="119"/>
        <v>1</v>
      </c>
      <c r="AO49" s="125">
        <f t="shared" si="120"/>
        <v>1</v>
      </c>
      <c r="AP49" s="125">
        <f t="shared" si="121"/>
        <v>1</v>
      </c>
      <c r="AQ49" s="125">
        <f t="shared" si="122"/>
        <v>1</v>
      </c>
      <c r="AR49" s="125">
        <f t="shared" si="123"/>
        <v>1</v>
      </c>
      <c r="AS49" s="125">
        <f t="shared" si="124"/>
        <v>1</v>
      </c>
      <c r="AT49" s="125">
        <f t="shared" si="125"/>
        <v>1</v>
      </c>
      <c r="AU49" s="125">
        <f t="shared" si="126"/>
        <v>1</v>
      </c>
      <c r="AV49" s="125">
        <f t="shared" si="127"/>
        <v>1</v>
      </c>
      <c r="AW49" s="125">
        <f t="shared" si="128"/>
        <v>1</v>
      </c>
      <c r="AX49" s="125">
        <f t="shared" si="129"/>
        <v>1</v>
      </c>
      <c r="AY49" s="125">
        <f t="shared" si="130"/>
        <v>1</v>
      </c>
      <c r="AZ49" s="125">
        <f t="shared" si="131"/>
        <v>1</v>
      </c>
      <c r="BA49" s="125">
        <f t="shared" si="132"/>
        <v>1</v>
      </c>
      <c r="BB49" s="125">
        <f t="shared" si="133"/>
        <v>1</v>
      </c>
      <c r="BC49" s="125">
        <f t="shared" si="134"/>
        <v>1</v>
      </c>
      <c r="BD49" s="125">
        <f t="shared" si="135"/>
        <v>1</v>
      </c>
      <c r="BE49" s="125">
        <f t="shared" si="136"/>
        <v>1</v>
      </c>
      <c r="BF49" s="125">
        <f t="shared" si="137"/>
        <v>1</v>
      </c>
      <c r="BG49" s="125">
        <f t="shared" si="138"/>
        <v>1</v>
      </c>
      <c r="BH49" s="125">
        <f t="shared" si="139"/>
        <v>1</v>
      </c>
      <c r="BI49" s="125">
        <f t="shared" si="140"/>
        <v>1</v>
      </c>
      <c r="BJ49" s="125">
        <f t="shared" si="141"/>
        <v>1</v>
      </c>
    </row>
    <row r="50" spans="1:62" x14ac:dyDescent="0.25">
      <c r="A50" s="52"/>
      <c r="B50" s="1"/>
      <c r="C50" s="46">
        <f>+SUM(C41:C49)</f>
        <v>9</v>
      </c>
      <c r="D50" s="46">
        <f t="shared" ref="D50:K50" si="142">+SUM(D41:D49)</f>
        <v>9</v>
      </c>
      <c r="E50" s="46">
        <f t="shared" si="142"/>
        <v>9</v>
      </c>
      <c r="F50" s="46">
        <f t="shared" si="142"/>
        <v>9</v>
      </c>
      <c r="G50" s="46">
        <f t="shared" si="142"/>
        <v>9</v>
      </c>
      <c r="H50" s="46">
        <f t="shared" si="142"/>
        <v>9</v>
      </c>
      <c r="I50" s="46">
        <f t="shared" si="142"/>
        <v>9</v>
      </c>
      <c r="J50" s="46">
        <f t="shared" si="142"/>
        <v>9</v>
      </c>
      <c r="K50" s="46">
        <f t="shared" si="142"/>
        <v>9</v>
      </c>
      <c r="M50" s="52"/>
      <c r="N50" s="1"/>
      <c r="O50" s="1"/>
      <c r="P50" s="1"/>
      <c r="Q50" s="1"/>
      <c r="R50" s="1"/>
      <c r="S50" s="1"/>
      <c r="T50" s="1"/>
      <c r="U50" s="1"/>
      <c r="Y50" s="102" t="s">
        <v>35</v>
      </c>
      <c r="Z50" s="85">
        <f>+AVERAGE(Z41:Z49)</f>
        <v>9</v>
      </c>
      <c r="AJ50" s="125">
        <f t="shared" si="115"/>
        <v>1</v>
      </c>
      <c r="AK50" s="125">
        <f t="shared" si="116"/>
        <v>1</v>
      </c>
      <c r="AL50" s="125">
        <f t="shared" si="117"/>
        <v>1</v>
      </c>
      <c r="AM50" s="125">
        <f t="shared" si="118"/>
        <v>1</v>
      </c>
      <c r="AN50" s="125">
        <f t="shared" si="119"/>
        <v>1</v>
      </c>
      <c r="AO50" s="125">
        <f t="shared" si="120"/>
        <v>1</v>
      </c>
      <c r="AP50" s="125">
        <f t="shared" si="121"/>
        <v>1</v>
      </c>
      <c r="AQ50" s="125">
        <f t="shared" si="122"/>
        <v>1</v>
      </c>
      <c r="AR50" s="125">
        <f t="shared" si="123"/>
        <v>1</v>
      </c>
      <c r="AS50" s="125">
        <f t="shared" si="124"/>
        <v>1</v>
      </c>
      <c r="AT50" s="125">
        <f t="shared" si="125"/>
        <v>1</v>
      </c>
      <c r="AU50" s="125">
        <f t="shared" si="126"/>
        <v>1</v>
      </c>
      <c r="AV50" s="125">
        <f t="shared" si="127"/>
        <v>1</v>
      </c>
      <c r="AW50" s="125">
        <f t="shared" si="128"/>
        <v>1</v>
      </c>
      <c r="AX50" s="125">
        <f t="shared" si="129"/>
        <v>1</v>
      </c>
      <c r="AY50" s="125">
        <f t="shared" si="130"/>
        <v>1</v>
      </c>
      <c r="AZ50" s="125">
        <f t="shared" si="131"/>
        <v>1</v>
      </c>
      <c r="BA50" s="125">
        <f t="shared" si="132"/>
        <v>1</v>
      </c>
      <c r="BB50" s="125">
        <f t="shared" si="133"/>
        <v>1</v>
      </c>
      <c r="BC50" s="125">
        <f t="shared" si="134"/>
        <v>1</v>
      </c>
      <c r="BD50" s="125">
        <f t="shared" si="135"/>
        <v>1</v>
      </c>
      <c r="BE50" s="125">
        <f t="shared" si="136"/>
        <v>1</v>
      </c>
      <c r="BF50" s="125">
        <f t="shared" si="137"/>
        <v>1</v>
      </c>
      <c r="BG50" s="125">
        <f t="shared" si="138"/>
        <v>1</v>
      </c>
      <c r="BH50" s="125">
        <f t="shared" si="139"/>
        <v>1</v>
      </c>
      <c r="BI50" s="125">
        <f t="shared" si="140"/>
        <v>1</v>
      </c>
      <c r="BJ50" s="125">
        <f t="shared" si="141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BAFD-2A83-4D11-AD3B-46CB42584BEF}">
  <dimension ref="A1:BJ50"/>
  <sheetViews>
    <sheetView topLeftCell="AH1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2" max="2" width="33.7109375" customWidth="1"/>
    <col min="12" max="12" width="8.85546875" style="51"/>
    <col min="13" max="13" width="8.85546875" style="50"/>
    <col min="22" max="22" width="8.85546875" style="50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6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  <c r="V2" s="52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V3" s="52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V4" s="8">
        <v>0</v>
      </c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1</v>
      </c>
      <c r="E5" s="48">
        <v>1</v>
      </c>
      <c r="F5" s="5">
        <v>1</v>
      </c>
      <c r="G5" s="45"/>
      <c r="H5" s="1"/>
      <c r="I5" s="1"/>
      <c r="J5" s="1"/>
      <c r="K5" s="1"/>
      <c r="L5" s="119">
        <f>+AC5</f>
        <v>0.16046265681251942</v>
      </c>
      <c r="M5" s="71">
        <f>+C5/C$9</f>
        <v>0.25</v>
      </c>
      <c r="N5" s="69">
        <f t="shared" ref="N5:N8" si="0">+D5/D$9</f>
        <v>0.1111111111111111</v>
      </c>
      <c r="O5" s="69">
        <f t="shared" ref="O5:O8" si="1">+E5/E$9</f>
        <v>0.31578947368421051</v>
      </c>
      <c r="P5" s="72">
        <f t="shared" ref="P5:P8" si="2">+F5/F$9</f>
        <v>0.25</v>
      </c>
      <c r="Q5" s="45"/>
      <c r="R5" s="1"/>
      <c r="S5" s="1"/>
      <c r="T5" s="1"/>
      <c r="U5" s="1"/>
      <c r="V5" s="10">
        <v>1</v>
      </c>
      <c r="W5" s="99">
        <f t="shared" ref="W5:W8" si="3">+AVERAGE(M5:U5)</f>
        <v>0.23172514619883039</v>
      </c>
      <c r="Y5" s="87">
        <f t="array" ref="Y5:Y8">+MMULT(C5:F8,W5:W8)</f>
        <v>1</v>
      </c>
      <c r="Z5" s="85">
        <f>+Y5/W5</f>
        <v>4.3154574132492121</v>
      </c>
      <c r="AA5" s="85">
        <f>+(Z9-4)/3</f>
        <v>0.14441639113126747</v>
      </c>
      <c r="AB5" s="85">
        <v>0.9</v>
      </c>
      <c r="AC5" s="100">
        <f>+AA5/AB5</f>
        <v>0.16046265681251942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1</v>
      </c>
      <c r="D6" s="45">
        <v>1</v>
      </c>
      <c r="E6" s="45">
        <f>1/6</f>
        <v>0.16666666666666666</v>
      </c>
      <c r="F6" s="5">
        <v>1</v>
      </c>
      <c r="G6" s="45"/>
      <c r="H6" s="1"/>
      <c r="I6" s="1"/>
      <c r="J6" s="1"/>
      <c r="K6" s="1"/>
      <c r="L6"/>
      <c r="M6" s="71">
        <f t="shared" ref="M6:M8" si="5">+C6/C$9</f>
        <v>0.25</v>
      </c>
      <c r="N6" s="69">
        <f t="shared" si="0"/>
        <v>0.1111111111111111</v>
      </c>
      <c r="O6" s="69">
        <f t="shared" si="1"/>
        <v>5.2631578947368411E-2</v>
      </c>
      <c r="P6" s="72">
        <f t="shared" si="2"/>
        <v>0.25</v>
      </c>
      <c r="Q6" s="45"/>
      <c r="R6" s="1"/>
      <c r="S6" s="1"/>
      <c r="T6" s="1"/>
      <c r="U6" s="1"/>
      <c r="V6" s="10">
        <v>2</v>
      </c>
      <c r="W6" s="99">
        <f t="shared" si="3"/>
        <v>0.16593567251461988</v>
      </c>
      <c r="Y6" s="87">
        <v>0.6911549707602338</v>
      </c>
      <c r="Z6" s="85">
        <f t="shared" ref="Z6:Z8" si="6">+Y6/W6</f>
        <v>4.1651982378854617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1</v>
      </c>
      <c r="AO6" s="125">
        <f>+VLOOKUP(D5,$AE$4:$AH$20,4,FALSE)</f>
        <v>1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1</v>
      </c>
      <c r="AT6" s="125">
        <f>+VLOOKUP(F5,$AE$4:$AH$20,3,FALSE)</f>
        <v>1</v>
      </c>
      <c r="AU6" s="125">
        <f>+VLOOKUP(F5,$AE$4:$AH$20,4,FALSE)</f>
        <v>1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1</v>
      </c>
      <c r="G7" s="45"/>
      <c r="H7" s="1"/>
      <c r="I7" s="1"/>
      <c r="J7" s="1"/>
      <c r="K7" s="1"/>
      <c r="L7"/>
      <c r="M7" s="71">
        <f t="shared" si="5"/>
        <v>0.25</v>
      </c>
      <c r="N7" s="69">
        <f t="shared" si="0"/>
        <v>0.66666666666666663</v>
      </c>
      <c r="O7" s="69">
        <f t="shared" si="1"/>
        <v>0.31578947368421051</v>
      </c>
      <c r="P7" s="72">
        <f t="shared" si="2"/>
        <v>0.25</v>
      </c>
      <c r="Q7" s="45"/>
      <c r="R7" s="1"/>
      <c r="S7" s="1"/>
      <c r="T7" s="1"/>
      <c r="U7" s="1"/>
      <c r="V7" s="10">
        <v>3</v>
      </c>
      <c r="W7" s="99">
        <f t="shared" si="3"/>
        <v>0.37061403508771928</v>
      </c>
      <c r="Y7" s="87">
        <v>1.8296783625730995</v>
      </c>
      <c r="Z7" s="85">
        <f t="shared" si="6"/>
        <v>4.9368836291913221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1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1</v>
      </c>
      <c r="D8" s="6">
        <f>1/F6</f>
        <v>1</v>
      </c>
      <c r="E8" s="6">
        <f>1/F7</f>
        <v>1</v>
      </c>
      <c r="F8" s="7">
        <v>1</v>
      </c>
      <c r="G8" s="45"/>
      <c r="H8" s="1"/>
      <c r="I8" s="1"/>
      <c r="J8" s="1"/>
      <c r="K8" s="1"/>
      <c r="L8"/>
      <c r="M8" s="79">
        <f t="shared" si="5"/>
        <v>0.25</v>
      </c>
      <c r="N8" s="73">
        <f t="shared" si="0"/>
        <v>0.1111111111111111</v>
      </c>
      <c r="O8" s="73">
        <f t="shared" si="1"/>
        <v>0.31578947368421051</v>
      </c>
      <c r="P8" s="74">
        <f t="shared" si="2"/>
        <v>0.25</v>
      </c>
      <c r="Q8" s="45"/>
      <c r="R8" s="1"/>
      <c r="S8" s="1"/>
      <c r="T8" s="1"/>
      <c r="U8" s="1"/>
      <c r="V8" s="11">
        <v>4</v>
      </c>
      <c r="W8" s="99">
        <f t="shared" si="3"/>
        <v>0.23172514619883039</v>
      </c>
      <c r="Y8" s="87">
        <v>1</v>
      </c>
      <c r="Z8" s="85">
        <f t="shared" si="6"/>
        <v>4.3154574132492121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52"/>
      <c r="B9" s="1"/>
      <c r="C9" s="46">
        <f>+SUM(C5:C8)</f>
        <v>4</v>
      </c>
      <c r="D9" s="46">
        <f t="shared" ref="D9:F9" si="21">+SUM(D5:D8)</f>
        <v>9</v>
      </c>
      <c r="E9" s="46">
        <f t="shared" si="21"/>
        <v>3.166666666666667</v>
      </c>
      <c r="F9" s="46">
        <f t="shared" si="21"/>
        <v>4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V9" s="52"/>
      <c r="W9" s="101"/>
      <c r="Y9" s="102" t="s">
        <v>35</v>
      </c>
      <c r="Z9" s="85">
        <f>+AVERAGE(Z5:Z8)</f>
        <v>4.4332491733938024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1</v>
      </c>
      <c r="AK9" s="125">
        <f t="shared" si="10"/>
        <v>1</v>
      </c>
      <c r="AL9" s="125">
        <f t="shared" si="11"/>
        <v>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V10" s="52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V11" s="52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V12" s="8">
        <v>0</v>
      </c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3</v>
      </c>
      <c r="E13" s="45">
        <v>3</v>
      </c>
      <c r="F13" s="5">
        <v>2</v>
      </c>
      <c r="G13" s="46"/>
      <c r="H13" s="1"/>
      <c r="I13" s="1"/>
      <c r="J13" s="1"/>
      <c r="K13" s="1"/>
      <c r="L13" s="104">
        <f>+AC13</f>
        <v>8.0194189017042034E-2</v>
      </c>
      <c r="M13" s="71">
        <f>+C13/C$17</f>
        <v>0.46153846153846156</v>
      </c>
      <c r="N13" s="69">
        <f t="shared" ref="N13:N16" si="24">+D13/D$17</f>
        <v>0.6</v>
      </c>
      <c r="O13" s="69">
        <f t="shared" ref="O13:O16" si="25">+E13/E$17</f>
        <v>0.46153846153846156</v>
      </c>
      <c r="P13" s="72">
        <f t="shared" ref="P13:P16" si="26">+F13/F$17</f>
        <v>0.2857142857142857</v>
      </c>
      <c r="Q13" s="46"/>
      <c r="R13" s="1"/>
      <c r="S13" s="1"/>
      <c r="T13" s="1"/>
      <c r="U13" s="1"/>
      <c r="V13" s="10">
        <v>1</v>
      </c>
      <c r="W13" s="99">
        <f t="shared" ref="W13:W16" si="27">+AVERAGE(M13:U13)</f>
        <v>0.45219780219780215</v>
      </c>
      <c r="Y13" s="87">
        <f t="array" ref="Y13:Y16">+MMULT(C13:F16,W13:W16)</f>
        <v>1.9579670329670327</v>
      </c>
      <c r="Z13" s="85">
        <f t="shared" ref="Z13:Z16" si="28">+Y13/W13</f>
        <v>4.3298906439854195</v>
      </c>
      <c r="AA13" s="85">
        <f>+(Z17-4)/3</f>
        <v>7.2174770115337836E-2</v>
      </c>
      <c r="AB13" s="85">
        <v>0.9</v>
      </c>
      <c r="AC13" s="100">
        <f>+AA13/AB13</f>
        <v>8.0194189017042034E-2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0.33333333333333331</v>
      </c>
      <c r="D14" s="45">
        <v>1</v>
      </c>
      <c r="E14" s="45">
        <v>2</v>
      </c>
      <c r="F14" s="5">
        <v>2</v>
      </c>
      <c r="G14" s="46"/>
      <c r="H14" s="1"/>
      <c r="I14" s="1"/>
      <c r="J14" s="1"/>
      <c r="K14" s="1"/>
      <c r="M14" s="71">
        <f t="shared" ref="M14:M16" si="32">+C14/C$17</f>
        <v>0.15384615384615385</v>
      </c>
      <c r="N14" s="69">
        <f t="shared" si="24"/>
        <v>0.2</v>
      </c>
      <c r="O14" s="69">
        <f t="shared" si="25"/>
        <v>0.30769230769230771</v>
      </c>
      <c r="P14" s="72">
        <f t="shared" si="26"/>
        <v>0.2857142857142857</v>
      </c>
      <c r="Q14" s="46"/>
      <c r="R14" s="1"/>
      <c r="S14" s="1"/>
      <c r="T14" s="1"/>
      <c r="U14" s="1"/>
      <c r="V14" s="10">
        <v>2</v>
      </c>
      <c r="W14" s="99">
        <f t="shared" si="27"/>
        <v>0.23681318681318683</v>
      </c>
      <c r="Y14" s="87">
        <v>1.0095238095238095</v>
      </c>
      <c r="Z14" s="85">
        <f t="shared" si="28"/>
        <v>4.2629543696829071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2</v>
      </c>
      <c r="AN14" s="125">
        <f>+VLOOKUP(D13,$AE$4:$AH$20,3,FALSE)</f>
        <v>3</v>
      </c>
      <c r="AO14" s="125">
        <f>+VLOOKUP(D13,$AE$4:$AH$20,4,FALSE)</f>
        <v>4</v>
      </c>
      <c r="AP14" s="125">
        <f>+VLOOKUP(E13,$AE$4:$AH$20,2,FALSE)</f>
        <v>2</v>
      </c>
      <c r="AQ14" s="125">
        <f>+VLOOKUP(E13,$AE$4:$AH$20,3,FALSE)</f>
        <v>3</v>
      </c>
      <c r="AR14" s="125">
        <f>+VLOOKUP(E13,$AE$4:$AH$20,3,FALSE)</f>
        <v>3</v>
      </c>
      <c r="AS14" s="125">
        <f>+VLOOKUP(F13,$AE$4:$AH$20,2,FALSE)</f>
        <v>1</v>
      </c>
      <c r="AT14" s="125">
        <f>+VLOOKUP(F13,$AE$4:$AH$20,3,FALSE)</f>
        <v>2</v>
      </c>
      <c r="AU14" s="125">
        <f>+VLOOKUP(F13,$AE$4:$AH$20,4,FALSE)</f>
        <v>3</v>
      </c>
    </row>
    <row r="15" spans="1:47" x14ac:dyDescent="0.25">
      <c r="A15" s="10">
        <v>3</v>
      </c>
      <c r="B15" s="109" t="s">
        <v>15</v>
      </c>
      <c r="C15" s="45">
        <f>1/E13</f>
        <v>0.33333333333333331</v>
      </c>
      <c r="D15" s="45">
        <f>1/E14</f>
        <v>0.5</v>
      </c>
      <c r="E15" s="45">
        <v>1</v>
      </c>
      <c r="F15" s="5">
        <v>2</v>
      </c>
      <c r="G15" s="46"/>
      <c r="H15" s="1"/>
      <c r="I15" s="1"/>
      <c r="J15" s="1"/>
      <c r="K15" s="1"/>
      <c r="M15" s="71">
        <f t="shared" si="32"/>
        <v>0.15384615384615385</v>
      </c>
      <c r="N15" s="69">
        <f t="shared" si="24"/>
        <v>0.1</v>
      </c>
      <c r="O15" s="69">
        <f t="shared" si="25"/>
        <v>0.15384615384615385</v>
      </c>
      <c r="P15" s="72">
        <f t="shared" si="26"/>
        <v>0.2857142857142857</v>
      </c>
      <c r="Q15" s="46"/>
      <c r="R15" s="1"/>
      <c r="S15" s="1"/>
      <c r="T15" s="1"/>
      <c r="U15" s="1"/>
      <c r="V15" s="10">
        <v>3</v>
      </c>
      <c r="W15" s="99">
        <f t="shared" si="27"/>
        <v>0.17335164835164835</v>
      </c>
      <c r="Y15" s="87">
        <v>0.71776556776556777</v>
      </c>
      <c r="Z15" s="85">
        <f t="shared" si="28"/>
        <v>4.1405176967776018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0.25</v>
      </c>
      <c r="AK15" s="125">
        <f t="shared" ref="AK15:AK17" si="35">+VLOOKUP(C14,$AE$4:$AH$20,3,FALSE)</f>
        <v>0.33333333333333331</v>
      </c>
      <c r="AL15" s="125">
        <f t="shared" ref="AL15:AL17" si="36">+VLOOKUP(C14,$AE$4:$AH$20,4,FALSE)</f>
        <v>0.5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2</v>
      </c>
      <c r="AR15" s="125">
        <f t="shared" ref="AR15:AR17" si="42">+VLOOKUP(E14,$AE$4:$AH$20,3,FALSE)</f>
        <v>2</v>
      </c>
      <c r="AS15" s="125">
        <f t="shared" ref="AS15:AS17" si="43">+VLOOKUP(F14,$AE$4:$AH$20,2,FALSE)</f>
        <v>1</v>
      </c>
      <c r="AT15" s="125">
        <f t="shared" ref="AT15:AT17" si="44">+VLOOKUP(F14,$AE$4:$AH$20,3,FALSE)</f>
        <v>2</v>
      </c>
      <c r="AU15" s="125">
        <f t="shared" ref="AU15:AU17" si="45">+VLOOKUP(F14,$AE$4:$AH$20,4,FALSE)</f>
        <v>3</v>
      </c>
    </row>
    <row r="16" spans="1:47" ht="15.75" thickBot="1" x14ac:dyDescent="0.3">
      <c r="A16" s="11">
        <v>4</v>
      </c>
      <c r="B16" s="110" t="s">
        <v>16</v>
      </c>
      <c r="C16" s="6">
        <f>1/F13</f>
        <v>0.5</v>
      </c>
      <c r="D16" s="6">
        <f>1/F14</f>
        <v>0.5</v>
      </c>
      <c r="E16" s="6">
        <f>1/F15</f>
        <v>0.5</v>
      </c>
      <c r="F16" s="7">
        <v>1</v>
      </c>
      <c r="G16" s="46"/>
      <c r="H16" s="1"/>
      <c r="I16" s="1"/>
      <c r="J16" s="1"/>
      <c r="K16" s="1"/>
      <c r="M16" s="79">
        <f t="shared" si="32"/>
        <v>0.23076923076923078</v>
      </c>
      <c r="N16" s="73">
        <f t="shared" si="24"/>
        <v>0.1</v>
      </c>
      <c r="O16" s="73">
        <f t="shared" si="25"/>
        <v>7.6923076923076927E-2</v>
      </c>
      <c r="P16" s="74">
        <f t="shared" si="26"/>
        <v>0.14285714285714285</v>
      </c>
      <c r="Q16" s="46"/>
      <c r="R16" s="1"/>
      <c r="S16" s="1"/>
      <c r="T16" s="1"/>
      <c r="U16" s="1"/>
      <c r="V16" s="11">
        <v>4</v>
      </c>
      <c r="W16" s="99">
        <f t="shared" si="27"/>
        <v>0.13763736263736265</v>
      </c>
      <c r="Y16" s="87">
        <v>0.5688186813186813</v>
      </c>
      <c r="Z16" s="85">
        <f t="shared" si="28"/>
        <v>4.1327345309381229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0.25</v>
      </c>
      <c r="AK16" s="125">
        <f t="shared" si="35"/>
        <v>0.33333333333333331</v>
      </c>
      <c r="AL16" s="125">
        <f t="shared" si="36"/>
        <v>0.5</v>
      </c>
      <c r="AM16" s="125">
        <f t="shared" si="37"/>
        <v>0.33333333333333331</v>
      </c>
      <c r="AN16" s="125">
        <f t="shared" si="38"/>
        <v>0.5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2</v>
      </c>
      <c r="AU16" s="125">
        <f t="shared" si="45"/>
        <v>3</v>
      </c>
    </row>
    <row r="17" spans="1:56" x14ac:dyDescent="0.25">
      <c r="A17" s="10"/>
      <c r="B17" s="109"/>
      <c r="C17" s="46">
        <f>+SUM(C13:C16)</f>
        <v>2.1666666666666665</v>
      </c>
      <c r="D17" s="46">
        <f t="shared" ref="D17" si="46">+SUM(D13:D16)</f>
        <v>5</v>
      </c>
      <c r="E17" s="46">
        <f t="shared" ref="E17" si="47">+SUM(E13:E16)</f>
        <v>6.5</v>
      </c>
      <c r="F17" s="46">
        <f t="shared" ref="F17" si="48">+SUM(F13:F16)</f>
        <v>7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V17" s="10"/>
      <c r="W17" s="101"/>
      <c r="Y17" s="102" t="s">
        <v>35</v>
      </c>
      <c r="Z17" s="85">
        <f>+AVERAGE(Z13:Z16)</f>
        <v>4.2165243103460135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0.33333333333333331</v>
      </c>
      <c r="AK17" s="125">
        <f t="shared" si="35"/>
        <v>0.5</v>
      </c>
      <c r="AL17" s="125">
        <f t="shared" si="36"/>
        <v>1</v>
      </c>
      <c r="AM17" s="125">
        <f t="shared" si="37"/>
        <v>0.33333333333333331</v>
      </c>
      <c r="AN17" s="125">
        <f t="shared" si="38"/>
        <v>0.5</v>
      </c>
      <c r="AO17" s="125">
        <f t="shared" si="39"/>
        <v>1</v>
      </c>
      <c r="AP17" s="125">
        <f t="shared" si="40"/>
        <v>0.33333333333333331</v>
      </c>
      <c r="AQ17" s="125">
        <f t="shared" si="41"/>
        <v>0.5</v>
      </c>
      <c r="AR17" s="125">
        <f t="shared" si="42"/>
        <v>0.5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V18" s="10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V19" s="10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V20" s="8">
        <v>0</v>
      </c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f>1/6</f>
        <v>0.16666666666666666</v>
      </c>
      <c r="E21" s="45">
        <f>1/2</f>
        <v>0.5</v>
      </c>
      <c r="F21" s="45">
        <v>4</v>
      </c>
      <c r="G21" s="2">
        <v>2</v>
      </c>
      <c r="H21" s="1"/>
      <c r="I21" s="1"/>
      <c r="J21" s="1"/>
      <c r="K21" s="1"/>
      <c r="L21" s="104">
        <f>+AC21</f>
        <v>9.0700516445319943E-2</v>
      </c>
      <c r="M21" s="71">
        <f>+C21/C$26</f>
        <v>0.10256410256410256</v>
      </c>
      <c r="N21" s="69">
        <f t="shared" ref="N21:N25" si="49">+D21/D$26</f>
        <v>8.771929824561403E-2</v>
      </c>
      <c r="O21" s="69">
        <f t="shared" ref="O21:O25" si="50">+E21/E$26</f>
        <v>9.5238095238095233E-2</v>
      </c>
      <c r="P21" s="69">
        <f t="shared" ref="P21:P25" si="51">+F21/F$26</f>
        <v>0.27586206896551724</v>
      </c>
      <c r="Q21" s="72">
        <f t="shared" ref="Q21:Q25" si="52">+G21/G$26</f>
        <v>0.16666666666666666</v>
      </c>
      <c r="R21" s="1"/>
      <c r="S21" s="1"/>
      <c r="T21" s="1"/>
      <c r="U21" s="1"/>
      <c r="V21" s="10">
        <v>1</v>
      </c>
      <c r="W21" s="99">
        <f>+AVERAGE(M21:U21)</f>
        <v>0.14561004633599914</v>
      </c>
      <c r="Y21" s="87">
        <f t="array" ref="Y21:Y25">+MMULT(C21:G25,W21:W25)</f>
        <v>0.80861875067864175</v>
      </c>
      <c r="Z21" s="85">
        <f t="shared" ref="Z21:Z25" si="53">+Y21/W21</f>
        <v>5.5533170342706439</v>
      </c>
      <c r="AA21" s="85">
        <f>+(Z26-5)/4</f>
        <v>0.10158457841875834</v>
      </c>
      <c r="AB21" s="85">
        <v>1.1200000000000001</v>
      </c>
      <c r="AC21" s="100">
        <f>+AA21/AB21</f>
        <v>9.0700516445319943E-2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6</v>
      </c>
      <c r="D22" s="45">
        <v>1</v>
      </c>
      <c r="E22" s="45">
        <v>3</v>
      </c>
      <c r="F22" s="45">
        <v>5</v>
      </c>
      <c r="G22" s="2">
        <v>5</v>
      </c>
      <c r="H22" s="1"/>
      <c r="I22" s="1"/>
      <c r="J22" s="1"/>
      <c r="K22" s="1"/>
      <c r="M22" s="71">
        <f t="shared" ref="M22:M25" si="54">+C22/C$26</f>
        <v>0.61538461538461542</v>
      </c>
      <c r="N22" s="69">
        <f t="shared" si="49"/>
        <v>0.52631578947368418</v>
      </c>
      <c r="O22" s="69">
        <f t="shared" si="50"/>
        <v>0.5714285714285714</v>
      </c>
      <c r="P22" s="69">
        <f t="shared" si="51"/>
        <v>0.34482758620689657</v>
      </c>
      <c r="Q22" s="72">
        <f t="shared" si="52"/>
        <v>0.41666666666666669</v>
      </c>
      <c r="R22" s="1"/>
      <c r="S22" s="1"/>
      <c r="T22" s="1"/>
      <c r="U22" s="1"/>
      <c r="V22" s="10">
        <v>2</v>
      </c>
      <c r="W22" s="99">
        <f t="shared" ref="W22:W25" si="55">+AVERAGE(M22:U22)</f>
        <v>0.49492464583208678</v>
      </c>
      <c r="Y22" s="87">
        <v>2.7604827719165286</v>
      </c>
      <c r="Z22" s="85">
        <f t="shared" si="53"/>
        <v>5.5775819514413074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0.14285714285714285</v>
      </c>
      <c r="AN22" s="125">
        <f>+VLOOKUP(D21,$AE$4:$AH$20,3,FALSE)</f>
        <v>0.16666666666666666</v>
      </c>
      <c r="AO22" s="125">
        <f>+VLOOKUP(D21,$AE$4:$AH$20,4,FALSE)</f>
        <v>0.2</v>
      </c>
      <c r="AP22" s="125">
        <f>+VLOOKUP(E21,$AE$4:$AH$20,2,FALSE)</f>
        <v>0.33333333333333331</v>
      </c>
      <c r="AQ22" s="125">
        <f>+VLOOKUP(E21,$AE$4:$AH$20,3,FALSE)</f>
        <v>0.5</v>
      </c>
      <c r="AR22" s="125">
        <f>+VLOOKUP(E21,$AE$4:$AH$20,3,FALSE)</f>
        <v>0.5</v>
      </c>
      <c r="AS22" s="125">
        <f>+VLOOKUP(F21,$AE$4:$AH$20,2,FALSE)</f>
        <v>3</v>
      </c>
      <c r="AT22" s="125">
        <f>+VLOOKUP(F21,$AE$4:$AH$20,3,FALSE)</f>
        <v>4</v>
      </c>
      <c r="AU22" s="125">
        <f>+VLOOKUP(F21,$AE$4:$AH$20,4,FALSE)</f>
        <v>5</v>
      </c>
      <c r="AV22" s="125">
        <f>+VLOOKUP(G21,$AE$4:$AH$20,2,FALSE)</f>
        <v>1</v>
      </c>
      <c r="AW22" s="125">
        <f>+VLOOKUP(G21,$AE$4:$AH$20,3,FALSE)</f>
        <v>2</v>
      </c>
      <c r="AX22" s="125">
        <f>+VLOOKUP(G21,$AE$4:$AH$20,4,FALSE)</f>
        <v>3</v>
      </c>
    </row>
    <row r="23" spans="1:56" x14ac:dyDescent="0.25">
      <c r="A23" s="10">
        <v>3</v>
      </c>
      <c r="B23" s="112" t="s">
        <v>17</v>
      </c>
      <c r="C23" s="45">
        <f>1/E21</f>
        <v>2</v>
      </c>
      <c r="D23" s="45">
        <f>1/E22</f>
        <v>0.33333333333333331</v>
      </c>
      <c r="E23" s="45">
        <v>1</v>
      </c>
      <c r="F23" s="45">
        <v>4</v>
      </c>
      <c r="G23" s="2">
        <v>2</v>
      </c>
      <c r="H23" s="1"/>
      <c r="I23" s="1"/>
      <c r="J23" s="1"/>
      <c r="K23" s="1"/>
      <c r="M23" s="71">
        <f t="shared" si="54"/>
        <v>0.20512820512820512</v>
      </c>
      <c r="N23" s="69">
        <f t="shared" si="49"/>
        <v>0.17543859649122806</v>
      </c>
      <c r="O23" s="69">
        <f t="shared" si="50"/>
        <v>0.19047619047619047</v>
      </c>
      <c r="P23" s="69">
        <f t="shared" si="51"/>
        <v>0.27586206896551724</v>
      </c>
      <c r="Q23" s="72">
        <f t="shared" si="52"/>
        <v>0.16666666666666666</v>
      </c>
      <c r="R23" s="1"/>
      <c r="S23" s="1"/>
      <c r="T23" s="1"/>
      <c r="U23" s="1"/>
      <c r="V23" s="10">
        <v>3</v>
      </c>
      <c r="W23" s="99">
        <f t="shared" si="55"/>
        <v>0.2027143455455615</v>
      </c>
      <c r="Y23" s="87">
        <v>1.1380734107594361</v>
      </c>
      <c r="Z23" s="85">
        <f t="shared" si="53"/>
        <v>5.6141730260705502</v>
      </c>
      <c r="AJ23" s="125">
        <f t="shared" ref="AJ23:AJ26" si="56">+VLOOKUP(C22,$AE$4:$AH$20,2,FALSE)</f>
        <v>5</v>
      </c>
      <c r="AK23" s="125">
        <f t="shared" ref="AK23:AK26" si="57">+VLOOKUP(C22,$AE$4:$AH$20,3,FALSE)</f>
        <v>6</v>
      </c>
      <c r="AL23" s="125">
        <f t="shared" ref="AL23:AL26" si="58">+VLOOKUP(C22,$AE$4:$AH$20,4,FALSE)</f>
        <v>7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2</v>
      </c>
      <c r="AQ23" s="125">
        <f t="shared" ref="AQ23:AQ26" si="63">+VLOOKUP(E22,$AE$4:$AH$20,3,FALSE)</f>
        <v>3</v>
      </c>
      <c r="AR23" s="125">
        <f t="shared" ref="AR23:AR26" si="64">+VLOOKUP(E22,$AE$4:$AH$20,3,FALSE)</f>
        <v>3</v>
      </c>
      <c r="AS23" s="125">
        <f t="shared" ref="AS23:AS26" si="65">+VLOOKUP(F22,$AE$4:$AH$20,2,FALSE)</f>
        <v>4</v>
      </c>
      <c r="AT23" s="125">
        <f t="shared" ref="AT23:AT26" si="66">+VLOOKUP(F22,$AE$4:$AH$20,3,FALSE)</f>
        <v>5</v>
      </c>
      <c r="AU23" s="125">
        <f t="shared" ref="AU23:AU26" si="67">+VLOOKUP(F22,$AE$4:$AH$20,4,FALSE)</f>
        <v>6</v>
      </c>
      <c r="AV23" s="125">
        <f t="shared" ref="AV23:AV26" si="68">+VLOOKUP(G22,$AE$4:$AH$20,2,FALSE)</f>
        <v>4</v>
      </c>
      <c r="AW23" s="125">
        <f t="shared" ref="AW23:AW26" si="69">+VLOOKUP(G22,$AE$4:$AH$20,3,FALSE)</f>
        <v>5</v>
      </c>
      <c r="AX23" s="125">
        <f t="shared" ref="AX23:AX26" si="70">+VLOOKUP(G22,$AE$4:$AH$20,4,FALSE)</f>
        <v>6</v>
      </c>
    </row>
    <row r="24" spans="1:56" x14ac:dyDescent="0.25">
      <c r="A24" s="10">
        <v>4</v>
      </c>
      <c r="B24" s="112" t="s">
        <v>18</v>
      </c>
      <c r="C24" s="45">
        <f>1/F21</f>
        <v>0.25</v>
      </c>
      <c r="D24" s="45">
        <f>1/F22</f>
        <v>0.2</v>
      </c>
      <c r="E24" s="45">
        <f>1/F23</f>
        <v>0.25</v>
      </c>
      <c r="F24" s="45">
        <v>1</v>
      </c>
      <c r="G24" s="5">
        <v>2</v>
      </c>
      <c r="H24" s="1"/>
      <c r="I24" s="1"/>
      <c r="J24" s="1"/>
      <c r="K24" s="1"/>
      <c r="M24" s="71">
        <f t="shared" si="54"/>
        <v>2.564102564102564E-2</v>
      </c>
      <c r="N24" s="69">
        <f t="shared" si="49"/>
        <v>0.10526315789473685</v>
      </c>
      <c r="O24" s="69">
        <f t="shared" si="50"/>
        <v>4.7619047619047616E-2</v>
      </c>
      <c r="P24" s="69">
        <f t="shared" si="51"/>
        <v>6.8965517241379309E-2</v>
      </c>
      <c r="Q24" s="72">
        <f t="shared" si="52"/>
        <v>0.16666666666666666</v>
      </c>
      <c r="R24" s="1"/>
      <c r="S24" s="1"/>
      <c r="T24" s="1"/>
      <c r="U24" s="1"/>
      <c r="V24" s="10">
        <v>4</v>
      </c>
      <c r="W24" s="99">
        <f t="shared" si="55"/>
        <v>8.2831083012571222E-2</v>
      </c>
      <c r="Y24" s="87">
        <v>0.41673686869694132</v>
      </c>
      <c r="Z24" s="85">
        <f t="shared" si="53"/>
        <v>5.0311652768525725</v>
      </c>
      <c r="AJ24" s="125">
        <f t="shared" si="56"/>
        <v>1</v>
      </c>
      <c r="AK24" s="125">
        <f t="shared" si="57"/>
        <v>2</v>
      </c>
      <c r="AL24" s="125">
        <f t="shared" si="58"/>
        <v>3</v>
      </c>
      <c r="AM24" s="125">
        <f t="shared" si="59"/>
        <v>0.25</v>
      </c>
      <c r="AN24" s="125">
        <f t="shared" si="60"/>
        <v>0.33333333333333331</v>
      </c>
      <c r="AO24" s="125">
        <f t="shared" si="61"/>
        <v>0.5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3</v>
      </c>
      <c r="AT24" s="125">
        <f t="shared" si="66"/>
        <v>4</v>
      </c>
      <c r="AU24" s="125">
        <f t="shared" si="67"/>
        <v>5</v>
      </c>
      <c r="AV24" s="125">
        <f t="shared" si="68"/>
        <v>1</v>
      </c>
      <c r="AW24" s="125">
        <f t="shared" si="69"/>
        <v>2</v>
      </c>
      <c r="AX24" s="125">
        <f t="shared" si="70"/>
        <v>3</v>
      </c>
    </row>
    <row r="25" spans="1:56" ht="15.75" thickBot="1" x14ac:dyDescent="0.3">
      <c r="A25" s="13">
        <v>5</v>
      </c>
      <c r="B25" s="113" t="s">
        <v>19</v>
      </c>
      <c r="C25" s="6">
        <f>1/G21</f>
        <v>0.5</v>
      </c>
      <c r="D25" s="6">
        <f>1/G22</f>
        <v>0.2</v>
      </c>
      <c r="E25" s="6">
        <f>1/G23</f>
        <v>0.5</v>
      </c>
      <c r="F25" s="6">
        <f>1/G24</f>
        <v>0.5</v>
      </c>
      <c r="G25" s="7">
        <v>1</v>
      </c>
      <c r="H25" s="1"/>
      <c r="I25" s="1"/>
      <c r="J25" s="1"/>
      <c r="K25" s="1"/>
      <c r="M25" s="79">
        <f t="shared" si="54"/>
        <v>5.128205128205128E-2</v>
      </c>
      <c r="N25" s="73">
        <f t="shared" si="49"/>
        <v>0.10526315789473685</v>
      </c>
      <c r="O25" s="73">
        <f t="shared" si="50"/>
        <v>9.5238095238095233E-2</v>
      </c>
      <c r="P25" s="73">
        <f t="shared" si="51"/>
        <v>3.4482758620689655E-2</v>
      </c>
      <c r="Q25" s="74">
        <f t="shared" si="52"/>
        <v>8.3333333333333329E-2</v>
      </c>
      <c r="R25" s="1"/>
      <c r="S25" s="1"/>
      <c r="T25" s="1"/>
      <c r="U25" s="1"/>
      <c r="V25" s="13">
        <v>5</v>
      </c>
      <c r="W25" s="99">
        <f t="shared" si="55"/>
        <v>7.3919879273781269E-2</v>
      </c>
      <c r="Y25" s="87">
        <v>0.38848254588726461</v>
      </c>
      <c r="Z25" s="85">
        <f t="shared" si="53"/>
        <v>5.2554542797400909</v>
      </c>
      <c r="AJ25" s="125">
        <f t="shared" si="56"/>
        <v>0.2</v>
      </c>
      <c r="AK25" s="125">
        <f t="shared" si="57"/>
        <v>0.25</v>
      </c>
      <c r="AL25" s="125">
        <f t="shared" si="58"/>
        <v>0.33333333333333331</v>
      </c>
      <c r="AM25" s="125">
        <f t="shared" si="59"/>
        <v>0.16666666666666666</v>
      </c>
      <c r="AN25" s="125">
        <f t="shared" si="60"/>
        <v>0.2</v>
      </c>
      <c r="AO25" s="125">
        <f t="shared" si="61"/>
        <v>0.25</v>
      </c>
      <c r="AP25" s="125">
        <f t="shared" si="62"/>
        <v>0.2</v>
      </c>
      <c r="AQ25" s="125">
        <f t="shared" si="63"/>
        <v>0.25</v>
      </c>
      <c r="AR25" s="125">
        <f t="shared" si="64"/>
        <v>0.25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2</v>
      </c>
      <c r="AX25" s="125">
        <f t="shared" si="70"/>
        <v>3</v>
      </c>
    </row>
    <row r="26" spans="1:56" x14ac:dyDescent="0.25">
      <c r="A26" s="19"/>
      <c r="B26" s="112"/>
      <c r="C26" s="69">
        <f>+SUM(C21:C25)</f>
        <v>9.75</v>
      </c>
      <c r="D26" s="69">
        <f t="shared" ref="D26:G26" si="71">+SUM(D21:D25)</f>
        <v>1.9</v>
      </c>
      <c r="E26" s="69">
        <f t="shared" si="71"/>
        <v>5.25</v>
      </c>
      <c r="F26" s="69">
        <f t="shared" si="71"/>
        <v>14.5</v>
      </c>
      <c r="G26" s="69">
        <f t="shared" si="71"/>
        <v>12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V26" s="19"/>
      <c r="W26" s="101"/>
      <c r="Y26" s="102" t="s">
        <v>35</v>
      </c>
      <c r="Z26" s="85">
        <f>+AVERAGE(Z21:Z25)</f>
        <v>5.4063383136750334</v>
      </c>
      <c r="AJ26" s="125">
        <f t="shared" si="56"/>
        <v>0.33333333333333331</v>
      </c>
      <c r="AK26" s="125">
        <f t="shared" si="57"/>
        <v>0.5</v>
      </c>
      <c r="AL26" s="125">
        <f t="shared" si="58"/>
        <v>1</v>
      </c>
      <c r="AM26" s="125">
        <f t="shared" si="59"/>
        <v>0.16666666666666666</v>
      </c>
      <c r="AN26" s="125">
        <f t="shared" si="60"/>
        <v>0.2</v>
      </c>
      <c r="AO26" s="125">
        <f t="shared" si="61"/>
        <v>0.25</v>
      </c>
      <c r="AP26" s="125">
        <f t="shared" si="62"/>
        <v>0.33333333333333331</v>
      </c>
      <c r="AQ26" s="125">
        <f t="shared" si="63"/>
        <v>0.5</v>
      </c>
      <c r="AR26" s="125">
        <f t="shared" si="64"/>
        <v>0.5</v>
      </c>
      <c r="AS26" s="125">
        <f t="shared" si="65"/>
        <v>0.33333333333333331</v>
      </c>
      <c r="AT26" s="125">
        <f t="shared" si="66"/>
        <v>0.5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V27" s="19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V28" s="52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V29" s="8">
        <v>0</v>
      </c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f>1/2</f>
        <v>0.5</v>
      </c>
      <c r="E30" s="45">
        <f>1/3</f>
        <v>0.33333333333333331</v>
      </c>
      <c r="F30" s="45">
        <f>1/4</f>
        <v>0.25</v>
      </c>
      <c r="G30" s="46">
        <f>1/5</f>
        <v>0.2</v>
      </c>
      <c r="H30" s="55">
        <f>1/5</f>
        <v>0.2</v>
      </c>
      <c r="I30" s="18">
        <v>2</v>
      </c>
      <c r="J30" s="1"/>
      <c r="K30" s="1"/>
      <c r="L30" s="104">
        <f>+AC30</f>
        <v>9.5923494919404786E-2</v>
      </c>
      <c r="M30" s="71">
        <f>+C30/C$37</f>
        <v>4.878048780487805E-2</v>
      </c>
      <c r="N30" s="69">
        <f t="shared" ref="N30:N36" si="72">+D30/D$37</f>
        <v>2.9702970297029705E-2</v>
      </c>
      <c r="O30" s="69">
        <f t="shared" ref="O30:O36" si="73">+E30/E$37</f>
        <v>4.2105263157894736E-2</v>
      </c>
      <c r="P30" s="69">
        <f t="shared" ref="P30:P36" si="74">+F30/F$37</f>
        <v>2.4390243902439025E-2</v>
      </c>
      <c r="Q30" s="69">
        <f t="shared" ref="Q30:Q36" si="75">+G30/G$37</f>
        <v>8.3333333333333343E-2</v>
      </c>
      <c r="R30" s="69">
        <f t="shared" ref="R30:R36" si="76">+H30/H$37</f>
        <v>2.714932126696833E-2</v>
      </c>
      <c r="S30" s="72">
        <f t="shared" ref="S30:S36" si="77">+I30/I$37</f>
        <v>9.5238095238095233E-2</v>
      </c>
      <c r="T30" s="1"/>
      <c r="U30" s="1"/>
      <c r="V30" s="10">
        <v>1</v>
      </c>
      <c r="W30" s="99">
        <f>+AVERAGE(M30:U30)</f>
        <v>5.0099959285805483E-2</v>
      </c>
      <c r="Y30" s="87">
        <f t="array" ref="Y30:Y36">+MMULT(C30:I36,W30:W36)</f>
        <v>0.36422194387081219</v>
      </c>
      <c r="Z30" s="85">
        <f t="shared" ref="Z30:Z36" si="78">+Y30/W30</f>
        <v>7.269904987208343</v>
      </c>
      <c r="AA30" s="85">
        <f>+(Z37-7)/6</f>
        <v>0.12661901329361433</v>
      </c>
      <c r="AB30" s="85">
        <v>1.32</v>
      </c>
      <c r="AC30" s="100">
        <f>+AA30/AB30</f>
        <v>9.5923494919404786E-2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2</v>
      </c>
      <c r="D31" s="45">
        <v>1</v>
      </c>
      <c r="E31" s="45">
        <f>1/4</f>
        <v>0.25</v>
      </c>
      <c r="F31" s="45">
        <f>1/4</f>
        <v>0.25</v>
      </c>
      <c r="G31" s="46">
        <f>1/4</f>
        <v>0.25</v>
      </c>
      <c r="H31" s="55">
        <f>1/3</f>
        <v>0.33333333333333331</v>
      </c>
      <c r="I31" s="18">
        <v>3</v>
      </c>
      <c r="J31" s="1"/>
      <c r="K31" s="1"/>
      <c r="L31"/>
      <c r="M31" s="71">
        <f t="shared" ref="M31:M36" si="79">+C31/C$37</f>
        <v>9.7560975609756101E-2</v>
      </c>
      <c r="N31" s="69">
        <f t="shared" si="72"/>
        <v>5.940594059405941E-2</v>
      </c>
      <c r="O31" s="69">
        <f t="shared" si="73"/>
        <v>3.1578947368421054E-2</v>
      </c>
      <c r="P31" s="69">
        <f t="shared" si="74"/>
        <v>2.4390243902439025E-2</v>
      </c>
      <c r="Q31" s="69">
        <f t="shared" si="75"/>
        <v>0.10416666666666667</v>
      </c>
      <c r="R31" s="69">
        <f t="shared" si="76"/>
        <v>4.5248868778280542E-2</v>
      </c>
      <c r="S31" s="72">
        <f t="shared" si="77"/>
        <v>0.14285714285714285</v>
      </c>
      <c r="T31" s="1"/>
      <c r="U31" s="1"/>
      <c r="V31" s="10">
        <v>2</v>
      </c>
      <c r="W31" s="99">
        <f t="shared" ref="W31:W36" si="80">+AVERAGE(M31:U31)</f>
        <v>7.2172683682395086E-2</v>
      </c>
      <c r="Y31" s="87">
        <v>0.52194586670571075</v>
      </c>
      <c r="Z31" s="85">
        <f t="shared" si="78"/>
        <v>7.2319032641573751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0.33333333333333331</v>
      </c>
      <c r="AN31" s="125">
        <f>+VLOOKUP(D30,$AE$4:$AH$20,3,FALSE)</f>
        <v>0.5</v>
      </c>
      <c r="AO31" s="125">
        <f>+VLOOKUP(D30,$AE$4:$AH$20,4,FALSE)</f>
        <v>1</v>
      </c>
      <c r="AP31" s="125">
        <f>+VLOOKUP(E30,$AE$4:$AH$20,2,FALSE)</f>
        <v>0.25</v>
      </c>
      <c r="AQ31" s="125">
        <f>+VLOOKUP(E30,$AE$4:$AH$20,3,FALSE)</f>
        <v>0.33333333333333331</v>
      </c>
      <c r="AR31" s="125">
        <f>+VLOOKUP(E30,$AE$4:$AH$20,3,FALSE)</f>
        <v>0.33333333333333331</v>
      </c>
      <c r="AS31" s="125">
        <f>+VLOOKUP(F30,$AE$4:$AH$20,2,FALSE)</f>
        <v>0.2</v>
      </c>
      <c r="AT31" s="125">
        <f>+VLOOKUP(F30,$AE$4:$AH$20,3,FALSE)</f>
        <v>0.25</v>
      </c>
      <c r="AU31" s="125">
        <f>+VLOOKUP(F30,$AE$4:$AH$20,4,FALSE)</f>
        <v>0.33333333333333331</v>
      </c>
      <c r="AV31" s="125">
        <f>+VLOOKUP(G30,$AE$4:$AH$20,2,FALSE)</f>
        <v>0.16666666666666666</v>
      </c>
      <c r="AW31" s="125">
        <f>+VLOOKUP(G30,$AE$4:$AH$20,3,FALSE)</f>
        <v>0.2</v>
      </c>
      <c r="AX31" s="125">
        <f>+VLOOKUP(G30,$AE$4:$AH$20,4,FALSE)</f>
        <v>0.25</v>
      </c>
      <c r="AY31" s="125">
        <f>+VLOOKUP(H30,$AE$4:$AH$20,2,FALSE)</f>
        <v>0.16666666666666666</v>
      </c>
      <c r="AZ31" s="125">
        <f>+VLOOKUP(H30,$AE$4:$AH$20,3,FALSE)</f>
        <v>0.2</v>
      </c>
      <c r="BA31" s="125">
        <f>+VLOOKUP(H30,$AE$4:$AH$20,4,FALSE)</f>
        <v>0.25</v>
      </c>
      <c r="BB31" s="125">
        <f>+VLOOKUP(I30,$AE$4:$AH$20,2,FALSE)</f>
        <v>1</v>
      </c>
      <c r="BC31" s="125">
        <f>+VLOOKUP(I30,$AE$4:$AH$20,3,FALSE)</f>
        <v>2</v>
      </c>
      <c r="BD31" s="125">
        <f>+VLOOKUP(I30,$AE$4:$AH$20,4,FALSE)</f>
        <v>3</v>
      </c>
    </row>
    <row r="32" spans="1:56" x14ac:dyDescent="0.25">
      <c r="A32" s="10">
        <v>3</v>
      </c>
      <c r="B32" s="112" t="s">
        <v>22</v>
      </c>
      <c r="C32" s="45">
        <f>1/E30</f>
        <v>3</v>
      </c>
      <c r="D32" s="45">
        <f>1/E31</f>
        <v>4</v>
      </c>
      <c r="E32" s="45">
        <v>1</v>
      </c>
      <c r="F32" s="45">
        <f>1/2</f>
        <v>0.5</v>
      </c>
      <c r="G32" s="46">
        <f>1/3</f>
        <v>0.33333333333333331</v>
      </c>
      <c r="H32" s="55">
        <v>1</v>
      </c>
      <c r="I32" s="18">
        <v>3</v>
      </c>
      <c r="J32" s="1"/>
      <c r="K32" s="1"/>
      <c r="L32"/>
      <c r="M32" s="71">
        <f t="shared" si="79"/>
        <v>0.14634146341463414</v>
      </c>
      <c r="N32" s="69">
        <f t="shared" si="72"/>
        <v>0.23762376237623764</v>
      </c>
      <c r="O32" s="69">
        <f t="shared" si="73"/>
        <v>0.12631578947368421</v>
      </c>
      <c r="P32" s="69">
        <f t="shared" si="74"/>
        <v>4.878048780487805E-2</v>
      </c>
      <c r="Q32" s="69">
        <f t="shared" si="75"/>
        <v>0.1388888888888889</v>
      </c>
      <c r="R32" s="69">
        <f t="shared" si="76"/>
        <v>0.13574660633484165</v>
      </c>
      <c r="S32" s="72">
        <f t="shared" si="77"/>
        <v>0.14285714285714285</v>
      </c>
      <c r="T32" s="1"/>
      <c r="U32" s="1"/>
      <c r="V32" s="10">
        <v>3</v>
      </c>
      <c r="W32" s="99">
        <f t="shared" si="80"/>
        <v>0.13950773445004391</v>
      </c>
      <c r="Y32" s="87">
        <v>1.0754541846691608</v>
      </c>
      <c r="Z32" s="85">
        <f t="shared" si="78"/>
        <v>7.708921579930526</v>
      </c>
      <c r="AJ32" s="125">
        <f t="shared" ref="AJ32:AJ37" si="81">+VLOOKUP(C31,$AE$4:$AH$20,2,FALSE)</f>
        <v>1</v>
      </c>
      <c r="AK32" s="125">
        <f t="shared" ref="AK32:AK37" si="82">+VLOOKUP(C31,$AE$4:$AH$20,3,FALSE)</f>
        <v>2</v>
      </c>
      <c r="AL32" s="125">
        <f t="shared" ref="AL32:AL37" si="83">+VLOOKUP(C31,$AE$4:$AH$20,4,FALSE)</f>
        <v>3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0.2</v>
      </c>
      <c r="AQ32" s="125">
        <f t="shared" ref="AQ32:AQ37" si="88">+VLOOKUP(E31,$AE$4:$AH$20,3,FALSE)</f>
        <v>0.25</v>
      </c>
      <c r="AR32" s="125">
        <f t="shared" ref="AR32:AR37" si="89">+VLOOKUP(E31,$AE$4:$AH$20,3,FALSE)</f>
        <v>0.25</v>
      </c>
      <c r="AS32" s="125">
        <f t="shared" ref="AS32:AS37" si="90">+VLOOKUP(F31,$AE$4:$AH$20,2,FALSE)</f>
        <v>0.2</v>
      </c>
      <c r="AT32" s="125">
        <f t="shared" ref="AT32:AT37" si="91">+VLOOKUP(F31,$AE$4:$AH$20,3,FALSE)</f>
        <v>0.25</v>
      </c>
      <c r="AU32" s="125">
        <f t="shared" ref="AU32:AU37" si="92">+VLOOKUP(F31,$AE$4:$AH$20,4,FALSE)</f>
        <v>0.33333333333333331</v>
      </c>
      <c r="AV32" s="125">
        <f t="shared" ref="AV32:AV37" si="93">+VLOOKUP(G31,$AE$4:$AH$20,2,FALSE)</f>
        <v>0.2</v>
      </c>
      <c r="AW32" s="125">
        <f t="shared" ref="AW32:AW37" si="94">+VLOOKUP(G31,$AE$4:$AH$20,3,FALSE)</f>
        <v>0.25</v>
      </c>
      <c r="AX32" s="125">
        <f t="shared" ref="AX32:AX37" si="95">+VLOOKUP(G31,$AE$4:$AH$20,4,FALSE)</f>
        <v>0.33333333333333331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2</v>
      </c>
      <c r="BC32" s="125">
        <f t="shared" ref="BC32:BC37" si="100">+VLOOKUP(I31,$AE$4:$AH$20,3,FALSE)</f>
        <v>3</v>
      </c>
      <c r="BD32" s="125">
        <f t="shared" ref="BD32:BD37" si="101">+VLOOKUP(I31,$AE$4:$AH$20,4,FALSE)</f>
        <v>4</v>
      </c>
    </row>
    <row r="33" spans="1:62" x14ac:dyDescent="0.25">
      <c r="A33" s="10">
        <v>4</v>
      </c>
      <c r="B33" s="112" t="s">
        <v>23</v>
      </c>
      <c r="C33" s="45">
        <f>1/F30</f>
        <v>4</v>
      </c>
      <c r="D33" s="45">
        <f>1/F31</f>
        <v>4</v>
      </c>
      <c r="E33" s="45">
        <f>1/F32</f>
        <v>2</v>
      </c>
      <c r="F33" s="45">
        <v>1</v>
      </c>
      <c r="G33" s="45">
        <f>1/5</f>
        <v>0.2</v>
      </c>
      <c r="H33" s="55">
        <f>1/3</f>
        <v>0.33333333333333331</v>
      </c>
      <c r="I33" s="18">
        <v>4</v>
      </c>
      <c r="J33" s="1"/>
      <c r="K33" s="1"/>
      <c r="L33"/>
      <c r="M33" s="71">
        <f t="shared" si="79"/>
        <v>0.1951219512195122</v>
      </c>
      <c r="N33" s="69">
        <f t="shared" si="72"/>
        <v>0.23762376237623764</v>
      </c>
      <c r="O33" s="69">
        <f t="shared" si="73"/>
        <v>0.25263157894736843</v>
      </c>
      <c r="P33" s="69">
        <f t="shared" si="74"/>
        <v>9.7560975609756101E-2</v>
      </c>
      <c r="Q33" s="69">
        <f t="shared" si="75"/>
        <v>8.3333333333333343E-2</v>
      </c>
      <c r="R33" s="69">
        <f t="shared" si="76"/>
        <v>4.5248868778280542E-2</v>
      </c>
      <c r="S33" s="72">
        <f t="shared" si="77"/>
        <v>0.19047619047619047</v>
      </c>
      <c r="T33" s="1"/>
      <c r="U33" s="1"/>
      <c r="V33" s="10">
        <v>4</v>
      </c>
      <c r="W33" s="99">
        <f t="shared" si="80"/>
        <v>0.15742809439152555</v>
      </c>
      <c r="Y33" s="87">
        <v>1.2245794759931803</v>
      </c>
      <c r="Z33" s="85">
        <f t="shared" si="78"/>
        <v>7.7786590806824893</v>
      </c>
      <c r="AJ33" s="125">
        <f t="shared" si="81"/>
        <v>2</v>
      </c>
      <c r="AK33" s="125">
        <f t="shared" si="82"/>
        <v>3</v>
      </c>
      <c r="AL33" s="125">
        <f t="shared" si="83"/>
        <v>4</v>
      </c>
      <c r="AM33" s="125">
        <f t="shared" si="84"/>
        <v>3</v>
      </c>
      <c r="AN33" s="125">
        <f t="shared" si="85"/>
        <v>4</v>
      </c>
      <c r="AO33" s="125">
        <f t="shared" si="86"/>
        <v>5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0.33333333333333331</v>
      </c>
      <c r="AT33" s="125">
        <f t="shared" si="91"/>
        <v>0.5</v>
      </c>
      <c r="AU33" s="125">
        <f t="shared" si="92"/>
        <v>1</v>
      </c>
      <c r="AV33" s="125">
        <f t="shared" si="93"/>
        <v>0.25</v>
      </c>
      <c r="AW33" s="125">
        <f t="shared" si="94"/>
        <v>0.33333333333333331</v>
      </c>
      <c r="AX33" s="125">
        <f t="shared" si="95"/>
        <v>0.5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2</v>
      </c>
      <c r="BC33" s="125">
        <f t="shared" si="100"/>
        <v>3</v>
      </c>
      <c r="BD33" s="125">
        <f t="shared" si="101"/>
        <v>4</v>
      </c>
    </row>
    <row r="34" spans="1:62" x14ac:dyDescent="0.25">
      <c r="A34" s="19">
        <v>5</v>
      </c>
      <c r="B34" s="112" t="s">
        <v>8</v>
      </c>
      <c r="C34" s="45">
        <f>1/G30</f>
        <v>5</v>
      </c>
      <c r="D34" s="45">
        <f>1/G31</f>
        <v>4</v>
      </c>
      <c r="E34" s="45">
        <f>1/G32</f>
        <v>3</v>
      </c>
      <c r="F34" s="45">
        <f>1/G33</f>
        <v>5</v>
      </c>
      <c r="G34" s="45">
        <v>1</v>
      </c>
      <c r="H34" s="45">
        <v>4</v>
      </c>
      <c r="I34" s="5">
        <v>6</v>
      </c>
      <c r="J34" s="1"/>
      <c r="K34" s="1"/>
      <c r="L34"/>
      <c r="M34" s="71">
        <f t="shared" si="79"/>
        <v>0.24390243902439024</v>
      </c>
      <c r="N34" s="69">
        <f t="shared" si="72"/>
        <v>0.23762376237623764</v>
      </c>
      <c r="O34" s="69">
        <f t="shared" si="73"/>
        <v>0.37894736842105264</v>
      </c>
      <c r="P34" s="69">
        <f t="shared" si="74"/>
        <v>0.48780487804878048</v>
      </c>
      <c r="Q34" s="69">
        <f t="shared" si="75"/>
        <v>0.41666666666666669</v>
      </c>
      <c r="R34" s="69">
        <f t="shared" si="76"/>
        <v>0.54298642533936659</v>
      </c>
      <c r="S34" s="72">
        <f t="shared" si="77"/>
        <v>0.2857142857142857</v>
      </c>
      <c r="T34" s="1"/>
      <c r="U34" s="1"/>
      <c r="V34" s="19">
        <v>5</v>
      </c>
      <c r="W34" s="99">
        <f t="shared" si="80"/>
        <v>0.37052083222725429</v>
      </c>
      <c r="Y34" s="87">
        <v>3.0409219729431545</v>
      </c>
      <c r="Z34" s="85">
        <f t="shared" si="78"/>
        <v>8.207155194658645</v>
      </c>
      <c r="AJ34" s="125">
        <f t="shared" si="81"/>
        <v>3</v>
      </c>
      <c r="AK34" s="125">
        <f t="shared" si="82"/>
        <v>4</v>
      </c>
      <c r="AL34" s="125">
        <f t="shared" si="83"/>
        <v>5</v>
      </c>
      <c r="AM34" s="125">
        <f t="shared" si="84"/>
        <v>3</v>
      </c>
      <c r="AN34" s="125">
        <f t="shared" si="85"/>
        <v>4</v>
      </c>
      <c r="AO34" s="125">
        <f t="shared" si="86"/>
        <v>5</v>
      </c>
      <c r="AP34" s="125">
        <f t="shared" si="87"/>
        <v>1</v>
      </c>
      <c r="AQ34" s="125">
        <f t="shared" si="88"/>
        <v>2</v>
      </c>
      <c r="AR34" s="125">
        <f t="shared" si="89"/>
        <v>2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0.25</v>
      </c>
      <c r="AZ34" s="125">
        <f t="shared" si="97"/>
        <v>0.33333333333333331</v>
      </c>
      <c r="BA34" s="125">
        <f t="shared" si="98"/>
        <v>0.5</v>
      </c>
      <c r="BB34" s="125">
        <f t="shared" si="99"/>
        <v>3</v>
      </c>
      <c r="BC34" s="125">
        <f t="shared" si="100"/>
        <v>4</v>
      </c>
      <c r="BD34" s="125">
        <f t="shared" si="101"/>
        <v>5</v>
      </c>
    </row>
    <row r="35" spans="1:62" x14ac:dyDescent="0.25">
      <c r="A35" s="19">
        <v>6</v>
      </c>
      <c r="B35" s="112" t="s">
        <v>24</v>
      </c>
      <c r="C35" s="45">
        <f>1/H30</f>
        <v>5</v>
      </c>
      <c r="D35" s="45">
        <f>1/H31</f>
        <v>3</v>
      </c>
      <c r="E35" s="45">
        <f>1/H32</f>
        <v>1</v>
      </c>
      <c r="F35" s="45">
        <f>1/H33</f>
        <v>3</v>
      </c>
      <c r="G35" s="45">
        <f>1/H34</f>
        <v>0.25</v>
      </c>
      <c r="H35" s="45">
        <v>1</v>
      </c>
      <c r="I35" s="5">
        <v>2</v>
      </c>
      <c r="J35" s="1"/>
      <c r="K35" s="1"/>
      <c r="L35"/>
      <c r="M35" s="71">
        <f t="shared" si="79"/>
        <v>0.24390243902439024</v>
      </c>
      <c r="N35" s="69">
        <f t="shared" si="72"/>
        <v>0.17821782178217824</v>
      </c>
      <c r="O35" s="69">
        <f t="shared" si="73"/>
        <v>0.12631578947368421</v>
      </c>
      <c r="P35" s="69">
        <f t="shared" si="74"/>
        <v>0.29268292682926828</v>
      </c>
      <c r="Q35" s="69">
        <f t="shared" si="75"/>
        <v>0.10416666666666667</v>
      </c>
      <c r="R35" s="69">
        <f t="shared" si="76"/>
        <v>0.13574660633484165</v>
      </c>
      <c r="S35" s="72">
        <f t="shared" si="77"/>
        <v>9.5238095238095233E-2</v>
      </c>
      <c r="T35" s="1"/>
      <c r="U35" s="1"/>
      <c r="V35" s="19">
        <v>6</v>
      </c>
      <c r="W35" s="99">
        <f t="shared" si="80"/>
        <v>0.16803862076416065</v>
      </c>
      <c r="Y35" s="87">
        <v>1.4239428443194377</v>
      </c>
      <c r="Z35" s="85">
        <f t="shared" si="78"/>
        <v>8.4739022365454737</v>
      </c>
      <c r="AJ35" s="125">
        <f t="shared" si="81"/>
        <v>4</v>
      </c>
      <c r="AK35" s="125">
        <f t="shared" si="82"/>
        <v>5</v>
      </c>
      <c r="AL35" s="125">
        <f t="shared" si="83"/>
        <v>6</v>
      </c>
      <c r="AM35" s="125">
        <f t="shared" si="84"/>
        <v>3</v>
      </c>
      <c r="AN35" s="125">
        <f t="shared" si="85"/>
        <v>4</v>
      </c>
      <c r="AO35" s="125">
        <f t="shared" si="86"/>
        <v>5</v>
      </c>
      <c r="AP35" s="125">
        <f t="shared" si="87"/>
        <v>2</v>
      </c>
      <c r="AQ35" s="125">
        <f t="shared" si="88"/>
        <v>3</v>
      </c>
      <c r="AR35" s="125">
        <f t="shared" si="89"/>
        <v>3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3</v>
      </c>
      <c r="AZ35" s="125">
        <f t="shared" si="97"/>
        <v>4</v>
      </c>
      <c r="BA35" s="125">
        <f t="shared" si="98"/>
        <v>5</v>
      </c>
      <c r="BB35" s="125">
        <f t="shared" si="99"/>
        <v>5</v>
      </c>
      <c r="BC35" s="125">
        <f t="shared" si="100"/>
        <v>6</v>
      </c>
      <c r="BD35" s="125">
        <f t="shared" si="101"/>
        <v>7</v>
      </c>
    </row>
    <row r="36" spans="1:62" ht="15.75" thickBot="1" x14ac:dyDescent="0.3">
      <c r="A36" s="13">
        <v>7</v>
      </c>
      <c r="B36" s="113" t="s">
        <v>25</v>
      </c>
      <c r="C36" s="20">
        <f>1/I30</f>
        <v>0.5</v>
      </c>
      <c r="D36" s="20">
        <f>1/I31</f>
        <v>0.33333333333333331</v>
      </c>
      <c r="E36" s="20">
        <f>1/I32</f>
        <v>0.33333333333333331</v>
      </c>
      <c r="F36" s="20">
        <f>1/I33</f>
        <v>0.25</v>
      </c>
      <c r="G36" s="20">
        <f>1/I34</f>
        <v>0.16666666666666666</v>
      </c>
      <c r="H36" s="6">
        <f>1/I35</f>
        <v>0.5</v>
      </c>
      <c r="I36" s="7">
        <v>1</v>
      </c>
      <c r="J36" s="1"/>
      <c r="K36" s="1"/>
      <c r="L36"/>
      <c r="M36" s="79">
        <f t="shared" si="79"/>
        <v>2.4390243902439025E-2</v>
      </c>
      <c r="N36" s="73">
        <f t="shared" si="72"/>
        <v>1.9801980198019802E-2</v>
      </c>
      <c r="O36" s="73">
        <f t="shared" si="73"/>
        <v>4.2105263157894736E-2</v>
      </c>
      <c r="P36" s="73">
        <f t="shared" si="74"/>
        <v>2.4390243902439025E-2</v>
      </c>
      <c r="Q36" s="73">
        <f t="shared" si="75"/>
        <v>6.9444444444444448E-2</v>
      </c>
      <c r="R36" s="73">
        <f t="shared" si="76"/>
        <v>6.7873303167420823E-2</v>
      </c>
      <c r="S36" s="74">
        <f t="shared" si="77"/>
        <v>4.7619047619047616E-2</v>
      </c>
      <c r="T36" s="1"/>
      <c r="U36" s="1"/>
      <c r="V36" s="13">
        <v>7</v>
      </c>
      <c r="W36" s="99">
        <f t="shared" si="80"/>
        <v>4.2232075198815063E-2</v>
      </c>
      <c r="Y36" s="87">
        <v>0.32297200023703493</v>
      </c>
      <c r="Z36" s="85">
        <f t="shared" si="78"/>
        <v>7.6475522151489441</v>
      </c>
      <c r="AJ36" s="125">
        <f t="shared" si="81"/>
        <v>4</v>
      </c>
      <c r="AK36" s="125">
        <f t="shared" si="82"/>
        <v>5</v>
      </c>
      <c r="AL36" s="125">
        <f t="shared" si="83"/>
        <v>6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2</v>
      </c>
      <c r="AT36" s="125">
        <f t="shared" si="91"/>
        <v>3</v>
      </c>
      <c r="AU36" s="125">
        <f t="shared" si="92"/>
        <v>4</v>
      </c>
      <c r="AV36" s="125">
        <f t="shared" si="93"/>
        <v>0.2</v>
      </c>
      <c r="AW36" s="125">
        <f t="shared" si="94"/>
        <v>0.25</v>
      </c>
      <c r="AX36" s="125">
        <f t="shared" si="95"/>
        <v>0.33333333333333331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52"/>
      <c r="B37" s="114"/>
      <c r="C37" s="46">
        <f>+SUM(C30:C36)</f>
        <v>20.5</v>
      </c>
      <c r="D37" s="46">
        <f t="shared" ref="D37:I37" si="102">+SUM(D30:D36)</f>
        <v>16.833333333333332</v>
      </c>
      <c r="E37" s="46">
        <f t="shared" si="102"/>
        <v>7.9166666666666661</v>
      </c>
      <c r="F37" s="46">
        <f t="shared" si="102"/>
        <v>10.25</v>
      </c>
      <c r="G37" s="46">
        <f t="shared" si="102"/>
        <v>2.4</v>
      </c>
      <c r="H37" s="46">
        <f t="shared" si="102"/>
        <v>7.3666666666666663</v>
      </c>
      <c r="I37" s="46">
        <f t="shared" si="102"/>
        <v>21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V37" s="52"/>
      <c r="W37" s="101"/>
      <c r="Y37" s="102" t="s">
        <v>35</v>
      </c>
      <c r="Z37" s="85">
        <f>+AVERAGE(Z30:Z36)</f>
        <v>7.7597140797616859</v>
      </c>
      <c r="AJ37" s="125">
        <f t="shared" si="81"/>
        <v>0.33333333333333331</v>
      </c>
      <c r="AK37" s="125">
        <f t="shared" si="82"/>
        <v>0.5</v>
      </c>
      <c r="AL37" s="125">
        <f t="shared" si="83"/>
        <v>1</v>
      </c>
      <c r="AM37" s="125">
        <f t="shared" si="84"/>
        <v>0.25</v>
      </c>
      <c r="AN37" s="125">
        <f t="shared" si="85"/>
        <v>0.33333333333333331</v>
      </c>
      <c r="AO37" s="125">
        <f t="shared" si="86"/>
        <v>0.5</v>
      </c>
      <c r="AP37" s="125">
        <f t="shared" si="87"/>
        <v>0.25</v>
      </c>
      <c r="AQ37" s="125">
        <f t="shared" si="88"/>
        <v>0.33333333333333331</v>
      </c>
      <c r="AR37" s="125">
        <f t="shared" si="89"/>
        <v>0.33333333333333331</v>
      </c>
      <c r="AS37" s="125">
        <f t="shared" si="90"/>
        <v>0.2</v>
      </c>
      <c r="AT37" s="125">
        <f t="shared" si="91"/>
        <v>0.25</v>
      </c>
      <c r="AU37" s="125">
        <f t="shared" si="92"/>
        <v>0.33333333333333331</v>
      </c>
      <c r="AV37" s="125">
        <f t="shared" si="93"/>
        <v>0.14285714285714285</v>
      </c>
      <c r="AW37" s="125">
        <f t="shared" si="94"/>
        <v>0.16666666666666666</v>
      </c>
      <c r="AX37" s="125">
        <f t="shared" si="95"/>
        <v>0.2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V38" s="56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V39" s="52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V40" s="8">
        <v>0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2</v>
      </c>
      <c r="E41" s="45">
        <v>2</v>
      </c>
      <c r="F41" s="45">
        <v>2</v>
      </c>
      <c r="G41" s="46">
        <v>1</v>
      </c>
      <c r="H41" s="46">
        <v>1</v>
      </c>
      <c r="I41" s="46">
        <f>1/2</f>
        <v>0.5</v>
      </c>
      <c r="J41" s="46">
        <v>4</v>
      </c>
      <c r="K41" s="2">
        <v>3</v>
      </c>
      <c r="L41" s="104">
        <f>+AC41</f>
        <v>9.853933363069918E-2</v>
      </c>
      <c r="M41" s="71">
        <f>+C41/C$50</f>
        <v>0.14117647058823529</v>
      </c>
      <c r="N41" s="69">
        <f t="shared" ref="N41:N49" si="103">+D41/D$50</f>
        <v>0.30226700251889166</v>
      </c>
      <c r="O41" s="69">
        <f t="shared" ref="O41:O49" si="104">+E41/E$50</f>
        <v>0.11707317073170732</v>
      </c>
      <c r="P41" s="69">
        <f t="shared" ref="P41:P49" si="105">+F41/F$50</f>
        <v>9.0909090909090912E-2</v>
      </c>
      <c r="Q41" s="69">
        <f t="shared" ref="Q41:Q49" si="106">+G41/G$50</f>
        <v>0.18927444794952683</v>
      </c>
      <c r="R41" s="69">
        <f t="shared" ref="R41:R49" si="107">+H41/H$50</f>
        <v>8.1967213114754106E-2</v>
      </c>
      <c r="S41" s="69">
        <f t="shared" ref="S41:S49" si="108">+I41/I$50</f>
        <v>7.407407407407407E-2</v>
      </c>
      <c r="T41" s="69">
        <f t="shared" ref="T41:T49" si="109">+J41/J$50</f>
        <v>0.16666666666666666</v>
      </c>
      <c r="U41" s="72">
        <f t="shared" ref="U41:U49" si="110">+K41/K$50</f>
        <v>0.10714285714285714</v>
      </c>
      <c r="V41" s="10">
        <v>1</v>
      </c>
      <c r="W41" s="99">
        <f>+AVERAGE(M41:U41)</f>
        <v>0.14117233263286713</v>
      </c>
      <c r="Y41" s="87">
        <f t="array" ref="Y41:Y49">+MMULT(C41:K49,W41:W49)</f>
        <v>1.4010097214644799</v>
      </c>
      <c r="Z41" s="85">
        <f t="shared" ref="Z41:Z49" si="111">+Y41/W41</f>
        <v>9.9241097411625745</v>
      </c>
      <c r="AA41" s="85">
        <f>+(Z50-9)/8</f>
        <v>0.1428820337645138</v>
      </c>
      <c r="AB41" s="85">
        <v>1.45</v>
      </c>
      <c r="AC41" s="100">
        <f>+AA41/AB41</f>
        <v>9.853933363069918E-2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0.5</v>
      </c>
      <c r="D42" s="45">
        <v>1</v>
      </c>
      <c r="E42" s="45">
        <v>2</v>
      </c>
      <c r="F42" s="45">
        <v>4</v>
      </c>
      <c r="G42" s="45">
        <v>1</v>
      </c>
      <c r="H42" s="45">
        <v>1</v>
      </c>
      <c r="I42" s="45">
        <v>2</v>
      </c>
      <c r="J42" s="45">
        <v>5</v>
      </c>
      <c r="K42" s="5">
        <v>6</v>
      </c>
      <c r="M42" s="71">
        <f t="shared" ref="M42:M49" si="112">+C42/C$50</f>
        <v>7.0588235294117646E-2</v>
      </c>
      <c r="N42" s="69">
        <f t="shared" si="103"/>
        <v>0.15113350125944583</v>
      </c>
      <c r="O42" s="69">
        <f t="shared" si="104"/>
        <v>0.11707317073170732</v>
      </c>
      <c r="P42" s="69">
        <f t="shared" si="105"/>
        <v>0.18181818181818182</v>
      </c>
      <c r="Q42" s="69">
        <f t="shared" si="106"/>
        <v>0.18927444794952683</v>
      </c>
      <c r="R42" s="69">
        <f t="shared" si="107"/>
        <v>8.1967213114754106E-2</v>
      </c>
      <c r="S42" s="69">
        <f t="shared" si="108"/>
        <v>0.29629629629629628</v>
      </c>
      <c r="T42" s="69">
        <f t="shared" si="109"/>
        <v>0.20833333333333334</v>
      </c>
      <c r="U42" s="72">
        <f t="shared" si="110"/>
        <v>0.21428571428571427</v>
      </c>
      <c r="V42" s="10">
        <v>2</v>
      </c>
      <c r="W42" s="99">
        <f t="shared" ref="W42:W49" si="113">+AVERAGE(M42:U42)</f>
        <v>0.1678633437870086</v>
      </c>
      <c r="Y42" s="87">
        <v>1.6657251442753551</v>
      </c>
      <c r="Z42" s="85">
        <f t="shared" si="111"/>
        <v>9.9231023682507526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2</v>
      </c>
      <c r="AO42" s="125">
        <f>+VLOOKUP(D41,$AE$4:$AH$20,4,FALSE)</f>
        <v>3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0.33333333333333331</v>
      </c>
      <c r="BC42" s="125">
        <f>+VLOOKUP(I41,$AE$4:$AH$20,3,FALSE)</f>
        <v>0.5</v>
      </c>
      <c r="BD42" s="125">
        <f>+VLOOKUP(I41,$AE$4:$AH$20,4,FALSE)</f>
        <v>1</v>
      </c>
      <c r="BE42" s="125">
        <f>+VLOOKUP(J41,$AE$4:$AH$20,2,FALSE)</f>
        <v>3</v>
      </c>
      <c r="BF42" s="125">
        <f>+VLOOKUP(J41,$AE$4:$AH$20,3,FALSE)</f>
        <v>4</v>
      </c>
      <c r="BG42" s="125">
        <f>+VLOOKUP(J41,$AE$4:$AH$20,4,FALSE)</f>
        <v>5</v>
      </c>
      <c r="BH42" s="125">
        <f>+VLOOKUP(K41,$AE$4:$AH$20,2,FALSE)</f>
        <v>2</v>
      </c>
      <c r="BI42" s="125">
        <f>+VLOOKUP(K41,$AE$4:$AH$20,3,FALSE)</f>
        <v>3</v>
      </c>
      <c r="BJ42" s="125">
        <f>+VLOOKUP(K41,$AE$4:$AH$20,4,FALSE)</f>
        <v>4</v>
      </c>
    </row>
    <row r="43" spans="1:62" x14ac:dyDescent="0.25">
      <c r="A43" s="10">
        <v>3</v>
      </c>
      <c r="B43" s="109" t="s">
        <v>27</v>
      </c>
      <c r="C43" s="45">
        <f>1/E41</f>
        <v>0.5</v>
      </c>
      <c r="D43" s="45">
        <f>1/E42</f>
        <v>0.5</v>
      </c>
      <c r="E43" s="45">
        <v>1</v>
      </c>
      <c r="F43" s="45">
        <v>4</v>
      </c>
      <c r="G43" s="45">
        <f>1/4</f>
        <v>0.25</v>
      </c>
      <c r="H43" s="45">
        <f>1/5</f>
        <v>0.2</v>
      </c>
      <c r="I43" s="45">
        <f>1/2</f>
        <v>0.5</v>
      </c>
      <c r="J43" s="45">
        <v>2</v>
      </c>
      <c r="K43" s="5">
        <v>3</v>
      </c>
      <c r="M43" s="71">
        <f t="shared" si="112"/>
        <v>7.0588235294117646E-2</v>
      </c>
      <c r="N43" s="69">
        <f t="shared" si="103"/>
        <v>7.5566750629722915E-2</v>
      </c>
      <c r="O43" s="69">
        <f t="shared" si="104"/>
        <v>5.8536585365853662E-2</v>
      </c>
      <c r="P43" s="69">
        <f t="shared" si="105"/>
        <v>0.18181818181818182</v>
      </c>
      <c r="Q43" s="69">
        <f t="shared" si="106"/>
        <v>4.7318611987381708E-2</v>
      </c>
      <c r="R43" s="69">
        <f t="shared" si="107"/>
        <v>1.6393442622950821E-2</v>
      </c>
      <c r="S43" s="69">
        <f t="shared" si="108"/>
        <v>7.407407407407407E-2</v>
      </c>
      <c r="T43" s="69">
        <f t="shared" si="109"/>
        <v>8.3333333333333329E-2</v>
      </c>
      <c r="U43" s="72">
        <f t="shared" si="110"/>
        <v>0.10714285714285714</v>
      </c>
      <c r="V43" s="10">
        <v>3</v>
      </c>
      <c r="W43" s="99">
        <f t="shared" si="113"/>
        <v>7.9419119140941463E-2</v>
      </c>
      <c r="Y43" s="87">
        <v>0.79863135515331318</v>
      </c>
      <c r="Z43" s="85">
        <f t="shared" si="111"/>
        <v>10.055907995353346</v>
      </c>
      <c r="AJ43" s="125">
        <f t="shared" ref="AJ43:AJ50" si="114">+VLOOKUP(C42,$AE$4:$AH$20,2,FALSE)</f>
        <v>0.33333333333333331</v>
      </c>
      <c r="AK43" s="125">
        <f t="shared" ref="AK43:AK50" si="115">+VLOOKUP(C42,$AE$4:$AH$20,3,FALSE)</f>
        <v>0.5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2</v>
      </c>
      <c r="AR43" s="125">
        <f t="shared" ref="AR43:AR50" si="122">+VLOOKUP(E42,$AE$4:$AH$20,3,FALSE)</f>
        <v>2</v>
      </c>
      <c r="AS43" s="125">
        <f t="shared" ref="AS43:AS50" si="123">+VLOOKUP(F42,$AE$4:$AH$20,2,FALSE)</f>
        <v>3</v>
      </c>
      <c r="AT43" s="125">
        <f t="shared" ref="AT43:AT50" si="124">+VLOOKUP(F42,$AE$4:$AH$20,3,FALSE)</f>
        <v>4</v>
      </c>
      <c r="AU43" s="125">
        <f t="shared" ref="AU43:AU50" si="125">+VLOOKUP(F42,$AE$4:$AH$20,4,FALSE)</f>
        <v>5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2</v>
      </c>
      <c r="BD43" s="125">
        <f t="shared" ref="BD43:BD50" si="134">+VLOOKUP(I42,$AE$4:$AH$20,4,FALSE)</f>
        <v>3</v>
      </c>
      <c r="BE43" s="125">
        <f t="shared" ref="BE43:BE50" si="135">+VLOOKUP(J42,$AE$4:$AH$20,2,FALSE)</f>
        <v>4</v>
      </c>
      <c r="BF43" s="125">
        <f t="shared" ref="BF43:BF50" si="136">+VLOOKUP(J42,$AE$4:$AH$20,3,FALSE)</f>
        <v>5</v>
      </c>
      <c r="BG43" s="125">
        <f t="shared" ref="BG43:BG50" si="137">+VLOOKUP(J42,$AE$4:$AH$20,4,FALSE)</f>
        <v>6</v>
      </c>
      <c r="BH43" s="125">
        <f t="shared" ref="BH43:BH50" si="138">+VLOOKUP(K42,$AE$4:$AH$20,2,FALSE)</f>
        <v>5</v>
      </c>
      <c r="BI43" s="125">
        <f t="shared" ref="BI43:BI50" si="139">+VLOOKUP(K42,$AE$4:$AH$20,3,FALSE)</f>
        <v>6</v>
      </c>
      <c r="BJ43" s="125">
        <f t="shared" ref="BJ43:BJ50" si="140">+VLOOKUP(K42,$AE$4:$AH$20,4,FALSE)</f>
        <v>7</v>
      </c>
    </row>
    <row r="44" spans="1:62" x14ac:dyDescent="0.25">
      <c r="A44" s="10">
        <v>4</v>
      </c>
      <c r="B44" s="109" t="s">
        <v>28</v>
      </c>
      <c r="C44" s="45">
        <f>1/F41</f>
        <v>0.5</v>
      </c>
      <c r="D44" s="45">
        <f>1/F42</f>
        <v>0.25</v>
      </c>
      <c r="E44" s="45">
        <f>1/F43</f>
        <v>0.25</v>
      </c>
      <c r="F44" s="45">
        <v>1</v>
      </c>
      <c r="G44" s="45">
        <f>1/5</f>
        <v>0.2</v>
      </c>
      <c r="H44" s="45">
        <f>1/4</f>
        <v>0.25</v>
      </c>
      <c r="I44" s="45">
        <v>1</v>
      </c>
      <c r="J44" s="45">
        <v>2</v>
      </c>
      <c r="K44" s="5">
        <v>2</v>
      </c>
      <c r="M44" s="71">
        <f t="shared" si="112"/>
        <v>7.0588235294117646E-2</v>
      </c>
      <c r="N44" s="69">
        <f t="shared" si="103"/>
        <v>3.7783375314861457E-2</v>
      </c>
      <c r="O44" s="69">
        <f t="shared" si="104"/>
        <v>1.4634146341463415E-2</v>
      </c>
      <c r="P44" s="69">
        <f t="shared" si="105"/>
        <v>4.5454545454545456E-2</v>
      </c>
      <c r="Q44" s="69">
        <f t="shared" si="106"/>
        <v>3.7854889589905363E-2</v>
      </c>
      <c r="R44" s="69">
        <f t="shared" si="107"/>
        <v>2.0491803278688527E-2</v>
      </c>
      <c r="S44" s="69">
        <f t="shared" si="108"/>
        <v>0.14814814814814814</v>
      </c>
      <c r="T44" s="69">
        <f t="shared" si="109"/>
        <v>8.3333333333333329E-2</v>
      </c>
      <c r="U44" s="72">
        <f t="shared" si="110"/>
        <v>7.1428571428571425E-2</v>
      </c>
      <c r="V44" s="10">
        <v>4</v>
      </c>
      <c r="W44" s="99">
        <f t="shared" si="113"/>
        <v>5.8857449798181638E-2</v>
      </c>
      <c r="Y44" s="87">
        <v>0.56769972594948337</v>
      </c>
      <c r="Z44" s="85">
        <f t="shared" si="111"/>
        <v>9.6453333927325904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0.33333333333333331</v>
      </c>
      <c r="AN44" s="125">
        <f t="shared" si="118"/>
        <v>0.5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3</v>
      </c>
      <c r="AT44" s="125">
        <f t="shared" si="124"/>
        <v>4</v>
      </c>
      <c r="AU44" s="125">
        <f t="shared" si="125"/>
        <v>5</v>
      </c>
      <c r="AV44" s="125">
        <f t="shared" si="126"/>
        <v>0.2</v>
      </c>
      <c r="AW44" s="125">
        <f t="shared" si="127"/>
        <v>0.25</v>
      </c>
      <c r="AX44" s="125">
        <f t="shared" si="128"/>
        <v>0.33333333333333331</v>
      </c>
      <c r="AY44" s="125">
        <f t="shared" si="129"/>
        <v>0.16666666666666666</v>
      </c>
      <c r="AZ44" s="125">
        <f t="shared" si="130"/>
        <v>0.2</v>
      </c>
      <c r="BA44" s="125">
        <f t="shared" si="131"/>
        <v>0.25</v>
      </c>
      <c r="BB44" s="125">
        <f t="shared" si="132"/>
        <v>0.33333333333333331</v>
      </c>
      <c r="BC44" s="125">
        <f t="shared" si="133"/>
        <v>0.5</v>
      </c>
      <c r="BD44" s="125">
        <f t="shared" si="134"/>
        <v>1</v>
      </c>
      <c r="BE44" s="125">
        <f t="shared" si="135"/>
        <v>1</v>
      </c>
      <c r="BF44" s="125">
        <f t="shared" si="136"/>
        <v>2</v>
      </c>
      <c r="BG44" s="125">
        <f t="shared" si="137"/>
        <v>3</v>
      </c>
      <c r="BH44" s="125">
        <f t="shared" si="138"/>
        <v>2</v>
      </c>
      <c r="BI44" s="125">
        <f t="shared" si="139"/>
        <v>3</v>
      </c>
      <c r="BJ44" s="125">
        <f t="shared" si="140"/>
        <v>4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4</v>
      </c>
      <c r="F45" s="45">
        <f>1/G44</f>
        <v>5</v>
      </c>
      <c r="G45" s="45">
        <v>1</v>
      </c>
      <c r="H45" s="45">
        <v>4</v>
      </c>
      <c r="I45" s="45">
        <v>1</v>
      </c>
      <c r="J45" s="45">
        <v>3</v>
      </c>
      <c r="K45" s="5">
        <v>4</v>
      </c>
      <c r="M45" s="71">
        <f t="shared" si="112"/>
        <v>0.14117647058823529</v>
      </c>
      <c r="N45" s="69">
        <f t="shared" si="103"/>
        <v>0.15113350125944583</v>
      </c>
      <c r="O45" s="69">
        <f t="shared" si="104"/>
        <v>0.23414634146341465</v>
      </c>
      <c r="P45" s="69">
        <f t="shared" si="105"/>
        <v>0.22727272727272727</v>
      </c>
      <c r="Q45" s="69">
        <f t="shared" si="106"/>
        <v>0.18927444794952683</v>
      </c>
      <c r="R45" s="69">
        <f t="shared" si="107"/>
        <v>0.32786885245901642</v>
      </c>
      <c r="S45" s="69">
        <f t="shared" si="108"/>
        <v>0.14814814814814814</v>
      </c>
      <c r="T45" s="69">
        <f t="shared" si="109"/>
        <v>0.125</v>
      </c>
      <c r="U45" s="72">
        <f t="shared" si="110"/>
        <v>0.14285714285714285</v>
      </c>
      <c r="V45" s="19">
        <v>5</v>
      </c>
      <c r="W45" s="99">
        <f t="shared" si="113"/>
        <v>0.18743084799973969</v>
      </c>
      <c r="Y45" s="87">
        <v>2.03370260318898</v>
      </c>
      <c r="Z45" s="85">
        <f t="shared" si="111"/>
        <v>10.850415632712735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0.2</v>
      </c>
      <c r="AN45" s="125">
        <f t="shared" si="118"/>
        <v>0.25</v>
      </c>
      <c r="AO45" s="125">
        <f t="shared" si="119"/>
        <v>0.33333333333333331</v>
      </c>
      <c r="AP45" s="125">
        <f t="shared" si="120"/>
        <v>0.2</v>
      </c>
      <c r="AQ45" s="125">
        <f t="shared" si="121"/>
        <v>0.25</v>
      </c>
      <c r="AR45" s="125">
        <f t="shared" si="122"/>
        <v>0.25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0.16666666666666666</v>
      </c>
      <c r="AW45" s="125">
        <f t="shared" si="127"/>
        <v>0.2</v>
      </c>
      <c r="AX45" s="125">
        <f t="shared" si="128"/>
        <v>0.25</v>
      </c>
      <c r="AY45" s="125">
        <f t="shared" si="129"/>
        <v>0.2</v>
      </c>
      <c r="AZ45" s="125">
        <f t="shared" si="130"/>
        <v>0.25</v>
      </c>
      <c r="BA45" s="125">
        <f t="shared" si="131"/>
        <v>0.33333333333333331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2</v>
      </c>
      <c r="BG45" s="125">
        <f t="shared" si="137"/>
        <v>3</v>
      </c>
      <c r="BH45" s="125">
        <f t="shared" si="138"/>
        <v>1</v>
      </c>
      <c r="BI45" s="125">
        <f t="shared" si="139"/>
        <v>2</v>
      </c>
      <c r="BJ45" s="125">
        <f t="shared" si="140"/>
        <v>3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5</v>
      </c>
      <c r="F46" s="45">
        <f>1/H44</f>
        <v>4</v>
      </c>
      <c r="G46" s="45">
        <f>1/H45</f>
        <v>0.25</v>
      </c>
      <c r="H46" s="45">
        <v>1</v>
      </c>
      <c r="I46" s="45">
        <f>1/4</f>
        <v>0.25</v>
      </c>
      <c r="J46" s="45">
        <v>2</v>
      </c>
      <c r="K46" s="5">
        <v>4</v>
      </c>
      <c r="M46" s="71">
        <f t="shared" si="112"/>
        <v>0.14117647058823529</v>
      </c>
      <c r="N46" s="69">
        <f t="shared" si="103"/>
        <v>0.15113350125944583</v>
      </c>
      <c r="O46" s="69">
        <f t="shared" si="104"/>
        <v>0.29268292682926833</v>
      </c>
      <c r="P46" s="69">
        <f t="shared" si="105"/>
        <v>0.18181818181818182</v>
      </c>
      <c r="Q46" s="69">
        <f t="shared" si="106"/>
        <v>4.7318611987381708E-2</v>
      </c>
      <c r="R46" s="69">
        <f t="shared" si="107"/>
        <v>8.1967213114754106E-2</v>
      </c>
      <c r="S46" s="69">
        <f t="shared" si="108"/>
        <v>3.7037037037037035E-2</v>
      </c>
      <c r="T46" s="69">
        <f t="shared" si="109"/>
        <v>8.3333333333333329E-2</v>
      </c>
      <c r="U46" s="72">
        <f t="shared" si="110"/>
        <v>0.14285714285714285</v>
      </c>
      <c r="V46" s="19">
        <v>6</v>
      </c>
      <c r="W46" s="99">
        <f t="shared" si="113"/>
        <v>0.12881382431386446</v>
      </c>
      <c r="Y46" s="87">
        <v>1.3653100567582233</v>
      </c>
      <c r="Z46" s="85">
        <f t="shared" si="111"/>
        <v>10.599095741708156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3</v>
      </c>
      <c r="AQ46" s="125">
        <f t="shared" si="121"/>
        <v>4</v>
      </c>
      <c r="AR46" s="125">
        <f t="shared" si="122"/>
        <v>4</v>
      </c>
      <c r="AS46" s="125">
        <f t="shared" si="123"/>
        <v>4</v>
      </c>
      <c r="AT46" s="125">
        <f t="shared" si="124"/>
        <v>5</v>
      </c>
      <c r="AU46" s="125">
        <f t="shared" si="125"/>
        <v>6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3</v>
      </c>
      <c r="AZ46" s="125">
        <f t="shared" si="130"/>
        <v>4</v>
      </c>
      <c r="BA46" s="125">
        <f t="shared" si="131"/>
        <v>5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2</v>
      </c>
      <c r="BF46" s="125">
        <f t="shared" si="136"/>
        <v>3</v>
      </c>
      <c r="BG46" s="125">
        <f t="shared" si="137"/>
        <v>4</v>
      </c>
      <c r="BH46" s="125">
        <f t="shared" si="138"/>
        <v>3</v>
      </c>
      <c r="BI46" s="125">
        <f t="shared" si="139"/>
        <v>4</v>
      </c>
      <c r="BJ46" s="125">
        <f t="shared" si="140"/>
        <v>5</v>
      </c>
    </row>
    <row r="47" spans="1:62" x14ac:dyDescent="0.25">
      <c r="A47" s="19">
        <v>7</v>
      </c>
      <c r="B47" s="109" t="s">
        <v>31</v>
      </c>
      <c r="C47" s="45">
        <f>1/I41</f>
        <v>2</v>
      </c>
      <c r="D47" s="45">
        <f>1/I42</f>
        <v>0.5</v>
      </c>
      <c r="E47" s="45">
        <f>1/I43</f>
        <v>2</v>
      </c>
      <c r="F47" s="45">
        <f>1/I44</f>
        <v>1</v>
      </c>
      <c r="G47" s="45">
        <f>1/I45</f>
        <v>1</v>
      </c>
      <c r="H47" s="45">
        <f>1/I46</f>
        <v>4</v>
      </c>
      <c r="I47" s="45">
        <v>1</v>
      </c>
      <c r="J47" s="45">
        <v>4</v>
      </c>
      <c r="K47" s="5">
        <v>4</v>
      </c>
      <c r="M47" s="71">
        <f t="shared" si="112"/>
        <v>0.28235294117647058</v>
      </c>
      <c r="N47" s="69">
        <f t="shared" si="103"/>
        <v>7.5566750629722915E-2</v>
      </c>
      <c r="O47" s="69">
        <f t="shared" si="104"/>
        <v>0.11707317073170732</v>
      </c>
      <c r="P47" s="69">
        <f t="shared" si="105"/>
        <v>4.5454545454545456E-2</v>
      </c>
      <c r="Q47" s="69">
        <f t="shared" si="106"/>
        <v>0.18927444794952683</v>
      </c>
      <c r="R47" s="69">
        <f t="shared" si="107"/>
        <v>0.32786885245901642</v>
      </c>
      <c r="S47" s="69">
        <f t="shared" si="108"/>
        <v>0.14814814814814814</v>
      </c>
      <c r="T47" s="69">
        <f t="shared" si="109"/>
        <v>0.16666666666666666</v>
      </c>
      <c r="U47" s="72">
        <f t="shared" si="110"/>
        <v>0.14285714285714285</v>
      </c>
      <c r="V47" s="19">
        <v>7</v>
      </c>
      <c r="W47" s="99">
        <f t="shared" si="113"/>
        <v>0.16614029623032747</v>
      </c>
      <c r="Y47" s="87">
        <v>1.7340096111131063</v>
      </c>
      <c r="Z47" s="85">
        <f t="shared" si="111"/>
        <v>10.437020099622153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4</v>
      </c>
      <c r="AQ47" s="125">
        <f t="shared" si="121"/>
        <v>5</v>
      </c>
      <c r="AR47" s="125">
        <f t="shared" si="122"/>
        <v>5</v>
      </c>
      <c r="AS47" s="125">
        <f t="shared" si="123"/>
        <v>3</v>
      </c>
      <c r="AT47" s="125">
        <f t="shared" si="124"/>
        <v>4</v>
      </c>
      <c r="AU47" s="125">
        <f t="shared" si="125"/>
        <v>5</v>
      </c>
      <c r="AV47" s="125">
        <f t="shared" si="126"/>
        <v>0.2</v>
      </c>
      <c r="AW47" s="125">
        <f t="shared" si="127"/>
        <v>0.25</v>
      </c>
      <c r="AX47" s="125">
        <f t="shared" si="128"/>
        <v>0.33333333333333331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</v>
      </c>
      <c r="BC47" s="125">
        <f t="shared" si="133"/>
        <v>0.25</v>
      </c>
      <c r="BD47" s="125">
        <f t="shared" si="134"/>
        <v>0.33333333333333331</v>
      </c>
      <c r="BE47" s="125">
        <f t="shared" si="135"/>
        <v>1</v>
      </c>
      <c r="BF47" s="125">
        <f t="shared" si="136"/>
        <v>2</v>
      </c>
      <c r="BG47" s="125">
        <f t="shared" si="137"/>
        <v>3</v>
      </c>
      <c r="BH47" s="125">
        <f t="shared" si="138"/>
        <v>3</v>
      </c>
      <c r="BI47" s="125">
        <f t="shared" si="139"/>
        <v>4</v>
      </c>
      <c r="BJ47" s="125">
        <f t="shared" si="140"/>
        <v>5</v>
      </c>
    </row>
    <row r="48" spans="1:62" x14ac:dyDescent="0.25">
      <c r="A48" s="19">
        <v>8</v>
      </c>
      <c r="B48" s="109" t="s">
        <v>32</v>
      </c>
      <c r="C48" s="45">
        <f>1/J41</f>
        <v>0.25</v>
      </c>
      <c r="D48" s="45">
        <f>1/J42</f>
        <v>0.2</v>
      </c>
      <c r="E48" s="45">
        <f>1/J43</f>
        <v>0.5</v>
      </c>
      <c r="F48" s="45">
        <f>1/J44</f>
        <v>0.5</v>
      </c>
      <c r="G48" s="45">
        <f>1/J45</f>
        <v>0.33333333333333331</v>
      </c>
      <c r="H48" s="45">
        <f>1/J46</f>
        <v>0.5</v>
      </c>
      <c r="I48" s="45">
        <f>1/J47</f>
        <v>0.25</v>
      </c>
      <c r="J48" s="45">
        <v>1</v>
      </c>
      <c r="K48" s="5">
        <v>1</v>
      </c>
      <c r="M48" s="71">
        <f t="shared" si="112"/>
        <v>3.5294117647058823E-2</v>
      </c>
      <c r="N48" s="69">
        <f t="shared" si="103"/>
        <v>3.0226700251889168E-2</v>
      </c>
      <c r="O48" s="69">
        <f t="shared" si="104"/>
        <v>2.9268292682926831E-2</v>
      </c>
      <c r="P48" s="69">
        <f t="shared" si="105"/>
        <v>2.2727272727272728E-2</v>
      </c>
      <c r="Q48" s="69">
        <f t="shared" si="106"/>
        <v>6.3091482649842268E-2</v>
      </c>
      <c r="R48" s="69">
        <f t="shared" si="107"/>
        <v>4.0983606557377053E-2</v>
      </c>
      <c r="S48" s="69">
        <f t="shared" si="108"/>
        <v>3.7037037037037035E-2</v>
      </c>
      <c r="T48" s="69">
        <f t="shared" si="109"/>
        <v>4.1666666666666664E-2</v>
      </c>
      <c r="U48" s="72">
        <f t="shared" si="110"/>
        <v>3.5714285714285712E-2</v>
      </c>
      <c r="V48" s="19">
        <v>8</v>
      </c>
      <c r="W48" s="99">
        <f t="shared" si="113"/>
        <v>3.7334384659372916E-2</v>
      </c>
      <c r="Y48" s="87">
        <v>0.37672575803001029</v>
      </c>
      <c r="Z48" s="85">
        <f t="shared" si="111"/>
        <v>10.09058436256916</v>
      </c>
      <c r="AJ48" s="125">
        <f t="shared" si="114"/>
        <v>1</v>
      </c>
      <c r="AK48" s="125">
        <f t="shared" si="115"/>
        <v>2</v>
      </c>
      <c r="AL48" s="125">
        <f t="shared" si="116"/>
        <v>3</v>
      </c>
      <c r="AM48" s="125">
        <f t="shared" si="117"/>
        <v>0.33333333333333331</v>
      </c>
      <c r="AN48" s="125">
        <f t="shared" si="118"/>
        <v>0.5</v>
      </c>
      <c r="AO48" s="125">
        <f t="shared" si="119"/>
        <v>1</v>
      </c>
      <c r="AP48" s="125">
        <f t="shared" si="120"/>
        <v>1</v>
      </c>
      <c r="AQ48" s="125">
        <f t="shared" si="121"/>
        <v>2</v>
      </c>
      <c r="AR48" s="125">
        <f t="shared" si="122"/>
        <v>2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3</v>
      </c>
      <c r="AZ48" s="125">
        <f t="shared" si="130"/>
        <v>4</v>
      </c>
      <c r="BA48" s="125">
        <f t="shared" si="131"/>
        <v>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3</v>
      </c>
      <c r="BF48" s="125">
        <f t="shared" si="136"/>
        <v>4</v>
      </c>
      <c r="BG48" s="125">
        <f t="shared" si="137"/>
        <v>5</v>
      </c>
      <c r="BH48" s="125">
        <f t="shared" si="138"/>
        <v>3</v>
      </c>
      <c r="BI48" s="125">
        <f t="shared" si="139"/>
        <v>4</v>
      </c>
      <c r="BJ48" s="125">
        <f t="shared" si="140"/>
        <v>5</v>
      </c>
    </row>
    <row r="49" spans="1:62" ht="15.75" thickBot="1" x14ac:dyDescent="0.3">
      <c r="A49" s="13">
        <v>9</v>
      </c>
      <c r="B49" s="110" t="s">
        <v>33</v>
      </c>
      <c r="C49" s="6">
        <f>1/K41</f>
        <v>0.33333333333333331</v>
      </c>
      <c r="D49" s="6">
        <f>1/K42</f>
        <v>0.16666666666666666</v>
      </c>
      <c r="E49" s="6">
        <f>1/K43</f>
        <v>0.33333333333333331</v>
      </c>
      <c r="F49" s="6">
        <f>1/K44</f>
        <v>0.5</v>
      </c>
      <c r="G49" s="6">
        <f>1/K45</f>
        <v>0.25</v>
      </c>
      <c r="H49" s="6">
        <f>1/K46</f>
        <v>0.25</v>
      </c>
      <c r="I49" s="6">
        <f>1/K47</f>
        <v>0.25</v>
      </c>
      <c r="J49" s="6">
        <f>1/K48</f>
        <v>1</v>
      </c>
      <c r="K49" s="7">
        <v>1</v>
      </c>
      <c r="M49" s="79">
        <f t="shared" si="112"/>
        <v>4.7058823529411764E-2</v>
      </c>
      <c r="N49" s="73">
        <f t="shared" si="103"/>
        <v>2.5188916876574305E-2</v>
      </c>
      <c r="O49" s="73">
        <f t="shared" si="104"/>
        <v>1.9512195121951219E-2</v>
      </c>
      <c r="P49" s="73">
        <f t="shared" si="105"/>
        <v>2.2727272727272728E-2</v>
      </c>
      <c r="Q49" s="73">
        <f t="shared" si="106"/>
        <v>4.7318611987381708E-2</v>
      </c>
      <c r="R49" s="73">
        <f t="shared" si="107"/>
        <v>2.0491803278688527E-2</v>
      </c>
      <c r="S49" s="73">
        <f t="shared" si="108"/>
        <v>3.7037037037037035E-2</v>
      </c>
      <c r="T49" s="73">
        <f t="shared" si="109"/>
        <v>4.1666666666666664E-2</v>
      </c>
      <c r="U49" s="74">
        <f t="shared" si="110"/>
        <v>3.5714285714285712E-2</v>
      </c>
      <c r="V49" s="13">
        <v>9</v>
      </c>
      <c r="W49" s="99">
        <f t="shared" si="113"/>
        <v>3.296840143769663E-2</v>
      </c>
      <c r="Y49" s="87">
        <v>0.3218354610212476</v>
      </c>
      <c r="Z49" s="85">
        <f t="shared" si="111"/>
        <v>9.7619370969335346</v>
      </c>
      <c r="AJ49" s="125">
        <f t="shared" si="114"/>
        <v>0.2</v>
      </c>
      <c r="AK49" s="125">
        <f t="shared" si="115"/>
        <v>0.25</v>
      </c>
      <c r="AL49" s="125">
        <f t="shared" si="116"/>
        <v>0.33333333333333331</v>
      </c>
      <c r="AM49" s="125">
        <f t="shared" si="117"/>
        <v>0.16666666666666666</v>
      </c>
      <c r="AN49" s="125">
        <f t="shared" si="118"/>
        <v>0.2</v>
      </c>
      <c r="AO49" s="125">
        <f t="shared" si="119"/>
        <v>0.25</v>
      </c>
      <c r="AP49" s="125">
        <f t="shared" si="120"/>
        <v>0.33333333333333331</v>
      </c>
      <c r="AQ49" s="125">
        <f t="shared" si="121"/>
        <v>0.5</v>
      </c>
      <c r="AR49" s="125">
        <f t="shared" si="122"/>
        <v>0.5</v>
      </c>
      <c r="AS49" s="125">
        <f t="shared" si="123"/>
        <v>0.33333333333333331</v>
      </c>
      <c r="AT49" s="125">
        <f t="shared" si="124"/>
        <v>0.5</v>
      </c>
      <c r="AU49" s="125">
        <f t="shared" si="125"/>
        <v>1</v>
      </c>
      <c r="AV49" s="125">
        <f t="shared" si="126"/>
        <v>0.25</v>
      </c>
      <c r="AW49" s="125">
        <f t="shared" si="127"/>
        <v>0.33333333333333331</v>
      </c>
      <c r="AX49" s="125">
        <f t="shared" si="128"/>
        <v>0.5</v>
      </c>
      <c r="AY49" s="125">
        <f t="shared" si="129"/>
        <v>0.33333333333333331</v>
      </c>
      <c r="AZ49" s="125">
        <f t="shared" si="130"/>
        <v>0.5</v>
      </c>
      <c r="BA49" s="125">
        <f t="shared" si="131"/>
        <v>1</v>
      </c>
      <c r="BB49" s="125">
        <f t="shared" si="132"/>
        <v>0.2</v>
      </c>
      <c r="BC49" s="125">
        <f t="shared" si="133"/>
        <v>0.25</v>
      </c>
      <c r="BD49" s="125">
        <f t="shared" si="134"/>
        <v>0.33333333333333331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A50" s="52"/>
      <c r="B50" s="1"/>
      <c r="C50" s="46">
        <f>+SUM(C41:C49)</f>
        <v>7.083333333333333</v>
      </c>
      <c r="D50" s="46">
        <f t="shared" ref="D50:K50" si="141">+SUM(D41:D49)</f>
        <v>6.6166666666666671</v>
      </c>
      <c r="E50" s="46">
        <f t="shared" si="141"/>
        <v>17.083333333333332</v>
      </c>
      <c r="F50" s="46">
        <f t="shared" si="141"/>
        <v>22</v>
      </c>
      <c r="G50" s="46">
        <f t="shared" si="141"/>
        <v>5.2833333333333332</v>
      </c>
      <c r="H50" s="46">
        <f t="shared" si="141"/>
        <v>12.2</v>
      </c>
      <c r="I50" s="46">
        <f t="shared" si="141"/>
        <v>6.75</v>
      </c>
      <c r="J50" s="46">
        <f t="shared" si="141"/>
        <v>24</v>
      </c>
      <c r="K50" s="46">
        <f t="shared" si="141"/>
        <v>28</v>
      </c>
      <c r="M50" s="52"/>
      <c r="N50" s="1"/>
      <c r="O50" s="1"/>
      <c r="P50" s="1"/>
      <c r="Q50" s="1"/>
      <c r="R50" s="1"/>
      <c r="S50" s="1"/>
      <c r="T50" s="1"/>
      <c r="U50" s="1"/>
      <c r="V50" s="52"/>
      <c r="Y50" s="102" t="s">
        <v>35</v>
      </c>
      <c r="Z50" s="85">
        <f>+AVERAGE(Z41:Z49)</f>
        <v>10.14305627011611</v>
      </c>
      <c r="AJ50" s="125">
        <f t="shared" si="114"/>
        <v>0.25</v>
      </c>
      <c r="AK50" s="125">
        <f t="shared" si="115"/>
        <v>0.33333333333333331</v>
      </c>
      <c r="AL50" s="125">
        <f t="shared" si="116"/>
        <v>0.5</v>
      </c>
      <c r="AM50" s="125">
        <f t="shared" si="117"/>
        <v>0.14285714285714285</v>
      </c>
      <c r="AN50" s="125">
        <f t="shared" si="118"/>
        <v>0.16666666666666666</v>
      </c>
      <c r="AO50" s="125">
        <f t="shared" si="119"/>
        <v>0.2</v>
      </c>
      <c r="AP50" s="125">
        <f t="shared" si="120"/>
        <v>0.25</v>
      </c>
      <c r="AQ50" s="125">
        <f t="shared" si="121"/>
        <v>0.33333333333333331</v>
      </c>
      <c r="AR50" s="125">
        <f t="shared" si="122"/>
        <v>0.33333333333333331</v>
      </c>
      <c r="AS50" s="125">
        <f t="shared" si="123"/>
        <v>0.33333333333333331</v>
      </c>
      <c r="AT50" s="125">
        <f t="shared" si="124"/>
        <v>0.5</v>
      </c>
      <c r="AU50" s="125">
        <f t="shared" si="125"/>
        <v>1</v>
      </c>
      <c r="AV50" s="125">
        <f t="shared" si="126"/>
        <v>0.2</v>
      </c>
      <c r="AW50" s="125">
        <f t="shared" si="127"/>
        <v>0.25</v>
      </c>
      <c r="AX50" s="125">
        <f t="shared" si="128"/>
        <v>0.33333333333333331</v>
      </c>
      <c r="AY50" s="125">
        <f t="shared" si="129"/>
        <v>0.2</v>
      </c>
      <c r="AZ50" s="125">
        <f t="shared" si="130"/>
        <v>0.25</v>
      </c>
      <c r="BA50" s="125">
        <f t="shared" si="131"/>
        <v>0.33333333333333331</v>
      </c>
      <c r="BB50" s="125">
        <f t="shared" si="132"/>
        <v>0.2</v>
      </c>
      <c r="BC50" s="125">
        <f t="shared" si="133"/>
        <v>0.25</v>
      </c>
      <c r="BD50" s="125">
        <f t="shared" si="134"/>
        <v>0.33333333333333331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57C2-C8BF-4B24-8275-96FFE67618AC}">
  <dimension ref="A1:BJ50"/>
  <sheetViews>
    <sheetView topLeftCell="AH1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2" max="2" width="35.140625" customWidth="1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1</v>
      </c>
      <c r="E5" s="48">
        <v>1</v>
      </c>
      <c r="F5" s="5">
        <v>1</v>
      </c>
      <c r="G5" s="45"/>
      <c r="H5" s="1"/>
      <c r="I5" s="1"/>
      <c r="J5" s="1"/>
      <c r="K5" s="1"/>
      <c r="L5" s="119">
        <f>+AC5</f>
        <v>0.16046265681251942</v>
      </c>
      <c r="M5" s="71">
        <f>+C5/C$9</f>
        <v>0.25</v>
      </c>
      <c r="N5" s="69">
        <f t="shared" ref="N5:N8" si="0">+D5/D$9</f>
        <v>0.1111111111111111</v>
      </c>
      <c r="O5" s="69">
        <f t="shared" ref="O5:O8" si="1">+E5/E$9</f>
        <v>0.31578947368421051</v>
      </c>
      <c r="P5" s="72">
        <f t="shared" ref="P5:P8" si="2">+F5/F$9</f>
        <v>0.25</v>
      </c>
      <c r="Q5" s="45"/>
      <c r="R5" s="1"/>
      <c r="S5" s="1"/>
      <c r="T5" s="1"/>
      <c r="U5" s="1"/>
      <c r="W5" s="99">
        <f t="shared" ref="W5:W8" si="3">+AVERAGE(M5:U5)</f>
        <v>0.23172514619883039</v>
      </c>
      <c r="Y5" s="87">
        <f t="array" ref="Y5:Y8">+MMULT(C5:F8,W5:W8)</f>
        <v>1</v>
      </c>
      <c r="Z5" s="85">
        <f>+Y5/W5</f>
        <v>4.3154574132492121</v>
      </c>
      <c r="AA5" s="85">
        <f>+(Z9-4)/3</f>
        <v>0.14441639113126747</v>
      </c>
      <c r="AB5" s="85">
        <v>0.9</v>
      </c>
      <c r="AC5" s="100">
        <f>+AA5/AB5</f>
        <v>0.16046265681251942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1</v>
      </c>
      <c r="D6" s="45">
        <v>1</v>
      </c>
      <c r="E6" s="45">
        <f>1/6</f>
        <v>0.16666666666666666</v>
      </c>
      <c r="F6" s="5">
        <v>1</v>
      </c>
      <c r="G6" s="45"/>
      <c r="H6" s="1"/>
      <c r="I6" s="1"/>
      <c r="J6" s="1"/>
      <c r="K6" s="1"/>
      <c r="L6"/>
      <c r="M6" s="71">
        <f t="shared" ref="M6:M8" si="5">+C6/C$9</f>
        <v>0.25</v>
      </c>
      <c r="N6" s="69">
        <f t="shared" si="0"/>
        <v>0.1111111111111111</v>
      </c>
      <c r="O6" s="69">
        <f t="shared" si="1"/>
        <v>5.2631578947368411E-2</v>
      </c>
      <c r="P6" s="72">
        <f t="shared" si="2"/>
        <v>0.25</v>
      </c>
      <c r="Q6" s="45"/>
      <c r="R6" s="1"/>
      <c r="S6" s="1"/>
      <c r="T6" s="1"/>
      <c r="U6" s="1"/>
      <c r="W6" s="99">
        <f t="shared" si="3"/>
        <v>0.16593567251461988</v>
      </c>
      <c r="Y6" s="87">
        <v>0.6911549707602338</v>
      </c>
      <c r="Z6" s="85">
        <f t="shared" ref="Z6:Z8" si="6">+Y6/W6</f>
        <v>4.1651982378854617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1</v>
      </c>
      <c r="AO6" s="125">
        <f>+VLOOKUP(D5,$AE$4:$AH$20,4,FALSE)</f>
        <v>1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1</v>
      </c>
      <c r="AT6" s="125">
        <f>+VLOOKUP(F5,$AE$4:$AH$20,3,FALSE)</f>
        <v>1</v>
      </c>
      <c r="AU6" s="125">
        <f>+VLOOKUP(F5,$AE$4:$AH$20,4,FALSE)</f>
        <v>1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1</v>
      </c>
      <c r="G7" s="45"/>
      <c r="H7" s="1"/>
      <c r="I7" s="1"/>
      <c r="J7" s="1"/>
      <c r="K7" s="1"/>
      <c r="L7"/>
      <c r="M7" s="71">
        <f t="shared" si="5"/>
        <v>0.25</v>
      </c>
      <c r="N7" s="69">
        <f t="shared" si="0"/>
        <v>0.66666666666666663</v>
      </c>
      <c r="O7" s="69">
        <f t="shared" si="1"/>
        <v>0.31578947368421051</v>
      </c>
      <c r="P7" s="72">
        <f t="shared" si="2"/>
        <v>0.25</v>
      </c>
      <c r="Q7" s="45"/>
      <c r="R7" s="1"/>
      <c r="S7" s="1"/>
      <c r="T7" s="1"/>
      <c r="U7" s="1"/>
      <c r="W7" s="99">
        <f t="shared" si="3"/>
        <v>0.37061403508771928</v>
      </c>
      <c r="Y7" s="87">
        <v>1.8296783625730995</v>
      </c>
      <c r="Z7" s="85">
        <f t="shared" si="6"/>
        <v>4.9368836291913221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1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1</v>
      </c>
      <c r="D8" s="6">
        <f>1/F6</f>
        <v>1</v>
      </c>
      <c r="E8" s="6">
        <f>1/F7</f>
        <v>1</v>
      </c>
      <c r="F8" s="7">
        <v>1</v>
      </c>
      <c r="G8" s="45"/>
      <c r="H8" s="1"/>
      <c r="I8" s="1"/>
      <c r="J8" s="1"/>
      <c r="K8" s="1"/>
      <c r="L8"/>
      <c r="M8" s="79">
        <f t="shared" si="5"/>
        <v>0.25</v>
      </c>
      <c r="N8" s="73">
        <f t="shared" si="0"/>
        <v>0.1111111111111111</v>
      </c>
      <c r="O8" s="73">
        <f t="shared" si="1"/>
        <v>0.31578947368421051</v>
      </c>
      <c r="P8" s="74">
        <f t="shared" si="2"/>
        <v>0.25</v>
      </c>
      <c r="Q8" s="45"/>
      <c r="R8" s="1"/>
      <c r="S8" s="1"/>
      <c r="T8" s="1"/>
      <c r="U8" s="1"/>
      <c r="W8" s="99">
        <f t="shared" si="3"/>
        <v>0.23172514619883039</v>
      </c>
      <c r="Y8" s="87">
        <v>1</v>
      </c>
      <c r="Z8" s="85">
        <f t="shared" si="6"/>
        <v>4.3154574132492121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52"/>
      <c r="B9" s="1"/>
      <c r="C9" s="46">
        <f>+SUM(C5:C8)</f>
        <v>4</v>
      </c>
      <c r="D9" s="46">
        <f t="shared" ref="D9:F9" si="21">+SUM(D5:D8)</f>
        <v>9</v>
      </c>
      <c r="E9" s="46">
        <f t="shared" si="21"/>
        <v>3.166666666666667</v>
      </c>
      <c r="F9" s="46">
        <f t="shared" si="21"/>
        <v>4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4.4332491733938024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1</v>
      </c>
      <c r="AK9" s="125">
        <f t="shared" si="10"/>
        <v>1</v>
      </c>
      <c r="AL9" s="125">
        <f t="shared" si="11"/>
        <v>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f>1/3</f>
        <v>0.33333333333333331</v>
      </c>
      <c r="E13" s="45">
        <f>1/3</f>
        <v>0.33333333333333331</v>
      </c>
      <c r="F13" s="5">
        <v>3</v>
      </c>
      <c r="G13" s="46"/>
      <c r="H13" s="1"/>
      <c r="I13" s="1"/>
      <c r="J13" s="1"/>
      <c r="K13" s="1"/>
      <c r="L13" s="104">
        <f>+AC13</f>
        <v>7.4565649330709138E-2</v>
      </c>
      <c r="M13" s="71">
        <f>+C13/C$17</f>
        <v>0.13636363636363638</v>
      </c>
      <c r="N13" s="69">
        <f t="shared" ref="N13:N16" si="24">+D13/D$17</f>
        <v>0.17857142857142858</v>
      </c>
      <c r="O13" s="69">
        <f t="shared" ref="O13:O16" si="25">+E13/E$17</f>
        <v>7.1428571428571425E-2</v>
      </c>
      <c r="P13" s="72">
        <f t="shared" ref="P13:P16" si="26">+F13/F$17</f>
        <v>0.25</v>
      </c>
      <c r="Q13" s="46"/>
      <c r="R13" s="1"/>
      <c r="S13" s="1"/>
      <c r="T13" s="1"/>
      <c r="U13" s="1"/>
      <c r="W13" s="99">
        <f t="shared" ref="W13:W16" si="27">+AVERAGE(M13:U13)</f>
        <v>0.15909090909090909</v>
      </c>
      <c r="Y13" s="87">
        <f t="array" ref="Y13:Y16">+MMULT(C13:F16,W13:W16)</f>
        <v>0.64430014430014437</v>
      </c>
      <c r="Z13" s="85">
        <f t="shared" ref="Z13:Z16" si="28">+Y13/W13</f>
        <v>4.0498866213151929</v>
      </c>
      <c r="AA13" s="85">
        <f>+(Z17-4)/3</f>
        <v>6.7109084397638227E-2</v>
      </c>
      <c r="AB13" s="85">
        <v>0.9</v>
      </c>
      <c r="AC13" s="100">
        <f>+AA13/AB13</f>
        <v>7.4565649330709138E-2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3</v>
      </c>
      <c r="D14" s="45">
        <v>1</v>
      </c>
      <c r="E14" s="45">
        <v>3</v>
      </c>
      <c r="F14" s="5">
        <v>5</v>
      </c>
      <c r="G14" s="46"/>
      <c r="H14" s="1"/>
      <c r="I14" s="1"/>
      <c r="J14" s="1"/>
      <c r="K14" s="1"/>
      <c r="M14" s="71">
        <f t="shared" ref="M14:M16" si="32">+C14/C$17</f>
        <v>0.40909090909090912</v>
      </c>
      <c r="N14" s="69">
        <f t="shared" si="24"/>
        <v>0.53571428571428581</v>
      </c>
      <c r="O14" s="69">
        <f t="shared" si="25"/>
        <v>0.64285714285714279</v>
      </c>
      <c r="P14" s="72">
        <f t="shared" si="26"/>
        <v>0.41666666666666669</v>
      </c>
      <c r="Q14" s="46"/>
      <c r="R14" s="1"/>
      <c r="S14" s="1"/>
      <c r="T14" s="1"/>
      <c r="U14" s="1"/>
      <c r="W14" s="99">
        <f t="shared" si="27"/>
        <v>0.50108225108225113</v>
      </c>
      <c r="Y14" s="87">
        <v>2.1515151515151514</v>
      </c>
      <c r="Z14" s="85">
        <f t="shared" si="28"/>
        <v>4.2937365010799127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0.25</v>
      </c>
      <c r="AN14" s="125">
        <f>+VLOOKUP(D13,$AE$4:$AH$20,3,FALSE)</f>
        <v>0.33333333333333331</v>
      </c>
      <c r="AO14" s="125">
        <f>+VLOOKUP(D13,$AE$4:$AH$20,4,FALSE)</f>
        <v>0.5</v>
      </c>
      <c r="AP14" s="125">
        <f>+VLOOKUP(E13,$AE$4:$AH$20,2,FALSE)</f>
        <v>0.25</v>
      </c>
      <c r="AQ14" s="125">
        <f>+VLOOKUP(E13,$AE$4:$AH$20,3,FALSE)</f>
        <v>0.33333333333333331</v>
      </c>
      <c r="AR14" s="125">
        <f>+VLOOKUP(E13,$AE$4:$AH$20,3,FALSE)</f>
        <v>0.33333333333333331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10">
        <v>3</v>
      </c>
      <c r="B15" s="109" t="s">
        <v>15</v>
      </c>
      <c r="C15" s="45">
        <f>1/E13</f>
        <v>3</v>
      </c>
      <c r="D15" s="45">
        <f>1/E14</f>
        <v>0.33333333333333331</v>
      </c>
      <c r="E15" s="45">
        <v>1</v>
      </c>
      <c r="F15" s="5">
        <v>3</v>
      </c>
      <c r="G15" s="46"/>
      <c r="H15" s="1"/>
      <c r="I15" s="1"/>
      <c r="J15" s="1"/>
      <c r="K15" s="1"/>
      <c r="M15" s="71">
        <f t="shared" si="32"/>
        <v>0.40909090909090912</v>
      </c>
      <c r="N15" s="69">
        <f t="shared" si="24"/>
        <v>0.17857142857142858</v>
      </c>
      <c r="O15" s="69">
        <f t="shared" si="25"/>
        <v>0.21428571428571427</v>
      </c>
      <c r="P15" s="72">
        <f t="shared" si="26"/>
        <v>0.25</v>
      </c>
      <c r="Q15" s="46"/>
      <c r="R15" s="1"/>
      <c r="S15" s="1"/>
      <c r="T15" s="1"/>
      <c r="U15" s="1"/>
      <c r="W15" s="99">
        <f t="shared" si="27"/>
        <v>0.26298701298701299</v>
      </c>
      <c r="Y15" s="87">
        <v>1.1378066378066378</v>
      </c>
      <c r="Z15" s="85">
        <f t="shared" si="28"/>
        <v>4.3264746227709194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2</v>
      </c>
      <c r="AK15" s="125">
        <f t="shared" ref="AK15:AK17" si="35">+VLOOKUP(C14,$AE$4:$AH$20,3,FALSE)</f>
        <v>3</v>
      </c>
      <c r="AL15" s="125">
        <f t="shared" ref="AL15:AL17" si="36">+VLOOKUP(C14,$AE$4:$AH$20,4,FALSE)</f>
        <v>4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2</v>
      </c>
      <c r="AQ15" s="125">
        <f t="shared" ref="AQ15:AQ17" si="41">+VLOOKUP(E14,$AE$4:$AH$20,3,FALSE)</f>
        <v>3</v>
      </c>
      <c r="AR15" s="125">
        <f t="shared" ref="AR15:AR17" si="42">+VLOOKUP(E14,$AE$4:$AH$20,3,FALSE)</f>
        <v>3</v>
      </c>
      <c r="AS15" s="125">
        <f t="shared" ref="AS15:AS17" si="43">+VLOOKUP(F14,$AE$4:$AH$20,2,FALSE)</f>
        <v>4</v>
      </c>
      <c r="AT15" s="125">
        <f t="shared" ref="AT15:AT17" si="44">+VLOOKUP(F14,$AE$4:$AH$20,3,FALSE)</f>
        <v>5</v>
      </c>
      <c r="AU15" s="125">
        <f t="shared" ref="AU15:AU17" si="45">+VLOOKUP(F14,$AE$4:$AH$20,4,FALSE)</f>
        <v>6</v>
      </c>
    </row>
    <row r="16" spans="1:47" ht="15.75" thickBot="1" x14ac:dyDescent="0.3">
      <c r="A16" s="11">
        <v>4</v>
      </c>
      <c r="B16" s="110" t="s">
        <v>16</v>
      </c>
      <c r="C16" s="6">
        <f>1/F13</f>
        <v>0.33333333333333331</v>
      </c>
      <c r="D16" s="6">
        <f>1/F14</f>
        <v>0.2</v>
      </c>
      <c r="E16" s="6">
        <f>1/F15</f>
        <v>0.33333333333333331</v>
      </c>
      <c r="F16" s="7">
        <v>1</v>
      </c>
      <c r="G16" s="46"/>
      <c r="H16" s="1"/>
      <c r="I16" s="1"/>
      <c r="J16" s="1"/>
      <c r="K16" s="1"/>
      <c r="M16" s="79">
        <f t="shared" si="32"/>
        <v>4.5454545454545456E-2</v>
      </c>
      <c r="N16" s="73">
        <f t="shared" si="24"/>
        <v>0.10714285714285716</v>
      </c>
      <c r="O16" s="73">
        <f t="shared" si="25"/>
        <v>7.1428571428571425E-2</v>
      </c>
      <c r="P16" s="74">
        <f t="shared" si="26"/>
        <v>8.3333333333333329E-2</v>
      </c>
      <c r="Q16" s="46"/>
      <c r="R16" s="1"/>
      <c r="S16" s="1"/>
      <c r="T16" s="1"/>
      <c r="U16" s="1"/>
      <c r="W16" s="99">
        <f t="shared" si="27"/>
        <v>7.6839826839826847E-2</v>
      </c>
      <c r="Y16" s="87">
        <v>0.31774891774891778</v>
      </c>
      <c r="Z16" s="85">
        <f t="shared" si="28"/>
        <v>4.1352112676056336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2</v>
      </c>
      <c r="AK16" s="125">
        <f t="shared" si="35"/>
        <v>3</v>
      </c>
      <c r="AL16" s="125">
        <f t="shared" si="36"/>
        <v>4</v>
      </c>
      <c r="AM16" s="125">
        <f t="shared" si="37"/>
        <v>0.25</v>
      </c>
      <c r="AN16" s="125">
        <f t="shared" si="38"/>
        <v>0.33333333333333331</v>
      </c>
      <c r="AO16" s="125">
        <f t="shared" si="39"/>
        <v>0.5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2</v>
      </c>
      <c r="AT16" s="125">
        <f t="shared" si="44"/>
        <v>3</v>
      </c>
      <c r="AU16" s="125">
        <f t="shared" si="45"/>
        <v>4</v>
      </c>
    </row>
    <row r="17" spans="1:56" x14ac:dyDescent="0.25">
      <c r="A17" s="10"/>
      <c r="B17" s="109"/>
      <c r="C17" s="46">
        <f>+SUM(C13:C16)</f>
        <v>7.333333333333333</v>
      </c>
      <c r="D17" s="46">
        <f t="shared" ref="D17" si="46">+SUM(D13:D16)</f>
        <v>1.8666666666666665</v>
      </c>
      <c r="E17" s="46">
        <f t="shared" ref="E17" si="47">+SUM(E13:E16)</f>
        <v>4.666666666666667</v>
      </c>
      <c r="F17" s="46">
        <f t="shared" ref="F17" si="48">+SUM(F13:F16)</f>
        <v>12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4.2013272531929147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0.16666666666666666</v>
      </c>
      <c r="AN17" s="125">
        <f t="shared" si="38"/>
        <v>0.2</v>
      </c>
      <c r="AO17" s="125">
        <f t="shared" si="39"/>
        <v>0.25</v>
      </c>
      <c r="AP17" s="125">
        <f t="shared" si="40"/>
        <v>0.25</v>
      </c>
      <c r="AQ17" s="125">
        <f t="shared" si="41"/>
        <v>0.33333333333333331</v>
      </c>
      <c r="AR17" s="125">
        <f t="shared" si="42"/>
        <v>0.33333333333333331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5</v>
      </c>
      <c r="E21" s="45">
        <v>3</v>
      </c>
      <c r="F21" s="45">
        <v>6</v>
      </c>
      <c r="G21" s="2">
        <v>5</v>
      </c>
      <c r="H21" s="1"/>
      <c r="I21" s="1"/>
      <c r="J21" s="1"/>
      <c r="K21" s="1"/>
      <c r="L21" s="104">
        <f>+AC21</f>
        <v>9.7443586605752891E-2</v>
      </c>
      <c r="M21" s="71">
        <f>+C21/C$26</f>
        <v>0.52631578947368418</v>
      </c>
      <c r="N21" s="69">
        <f t="shared" ref="N21:N25" si="49">+D21/D$26</f>
        <v>0.65217391304347827</v>
      </c>
      <c r="O21" s="69">
        <f t="shared" ref="O21:O25" si="50">+E21/E$26</f>
        <v>0.56249999999999989</v>
      </c>
      <c r="P21" s="69">
        <f t="shared" ref="P21:P25" si="51">+F21/F$26</f>
        <v>0.36734693877551022</v>
      </c>
      <c r="Q21" s="72">
        <f t="shared" ref="Q21:Q25" si="52">+G21/G$26</f>
        <v>0.27777777777777779</v>
      </c>
      <c r="R21" s="1"/>
      <c r="S21" s="1"/>
      <c r="T21" s="1"/>
      <c r="U21" s="1"/>
      <c r="W21" s="99">
        <f>+AVERAGE(M21:U21)</f>
        <v>0.47722288381409006</v>
      </c>
      <c r="Y21" s="87">
        <f t="array" ref="Y21:Y25">+MMULT(C21:G25,W21:W25)</f>
        <v>2.6915547473756853</v>
      </c>
      <c r="Z21" s="85">
        <f t="shared" ref="Z21:Z25" si="53">+Y21/W21</f>
        <v>5.6400370532613104</v>
      </c>
      <c r="AA21" s="85">
        <f>+(Z26-5)/4</f>
        <v>0.10913681699844324</v>
      </c>
      <c r="AB21" s="85">
        <v>1.1200000000000001</v>
      </c>
      <c r="AC21" s="100">
        <f>+AA21/AB21</f>
        <v>9.7443586605752891E-2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0.2</v>
      </c>
      <c r="D22" s="45">
        <v>1</v>
      </c>
      <c r="E22" s="45">
        <v>1</v>
      </c>
      <c r="F22" s="45">
        <v>3</v>
      </c>
      <c r="G22" s="2">
        <v>3</v>
      </c>
      <c r="H22" s="1"/>
      <c r="I22" s="1"/>
      <c r="J22" s="1"/>
      <c r="K22" s="1"/>
      <c r="M22" s="71">
        <f t="shared" ref="M22:M25" si="54">+C22/C$26</f>
        <v>0.10526315789473685</v>
      </c>
      <c r="N22" s="69">
        <f t="shared" si="49"/>
        <v>0.13043478260869565</v>
      </c>
      <c r="O22" s="69">
        <f t="shared" si="50"/>
        <v>0.18749999999999997</v>
      </c>
      <c r="P22" s="69">
        <f t="shared" si="51"/>
        <v>0.18367346938775511</v>
      </c>
      <c r="Q22" s="72">
        <f t="shared" si="52"/>
        <v>0.16666666666666666</v>
      </c>
      <c r="R22" s="1"/>
      <c r="S22" s="1"/>
      <c r="T22" s="1"/>
      <c r="U22" s="1"/>
      <c r="W22" s="99">
        <f t="shared" ref="W22:W25" si="55">+AVERAGE(M22:U22)</f>
        <v>0.15470761531157085</v>
      </c>
      <c r="Y22" s="87">
        <v>0.8767392342138991</v>
      </c>
      <c r="Z22" s="85">
        <f t="shared" si="53"/>
        <v>5.6670722539947667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4</v>
      </c>
      <c r="AN22" s="125">
        <f>+VLOOKUP(D21,$AE$4:$AH$20,3,FALSE)</f>
        <v>5</v>
      </c>
      <c r="AO22" s="125">
        <f>+VLOOKUP(D21,$AE$4:$AH$20,4,FALSE)</f>
        <v>6</v>
      </c>
      <c r="AP22" s="125">
        <f>+VLOOKUP(E21,$AE$4:$AH$20,2,FALSE)</f>
        <v>2</v>
      </c>
      <c r="AQ22" s="125">
        <f>+VLOOKUP(E21,$AE$4:$AH$20,3,FALSE)</f>
        <v>3</v>
      </c>
      <c r="AR22" s="125">
        <f>+VLOOKUP(E21,$AE$4:$AH$20,3,FALSE)</f>
        <v>3</v>
      </c>
      <c r="AS22" s="125">
        <f>+VLOOKUP(F21,$AE$4:$AH$20,2,FALSE)</f>
        <v>5</v>
      </c>
      <c r="AT22" s="125">
        <f>+VLOOKUP(F21,$AE$4:$AH$20,3,FALSE)</f>
        <v>6</v>
      </c>
      <c r="AU22" s="125">
        <f>+VLOOKUP(F21,$AE$4:$AH$20,4,FALSE)</f>
        <v>7</v>
      </c>
      <c r="AV22" s="125">
        <f>+VLOOKUP(G21,$AE$4:$AH$20,2,FALSE)</f>
        <v>4</v>
      </c>
      <c r="AW22" s="125">
        <f>+VLOOKUP(G21,$AE$4:$AH$20,3,FALSE)</f>
        <v>5</v>
      </c>
      <c r="AX22" s="125">
        <f>+VLOOKUP(G21,$AE$4:$AH$20,4,FALSE)</f>
        <v>6</v>
      </c>
    </row>
    <row r="23" spans="1:56" x14ac:dyDescent="0.25">
      <c r="A23" s="10">
        <v>3</v>
      </c>
      <c r="B23" s="112" t="s">
        <v>17</v>
      </c>
      <c r="C23" s="45">
        <f>1/E21</f>
        <v>0.33333333333333331</v>
      </c>
      <c r="D23" s="45">
        <f>1/E22</f>
        <v>1</v>
      </c>
      <c r="E23" s="45">
        <v>1</v>
      </c>
      <c r="F23" s="45">
        <v>6</v>
      </c>
      <c r="G23" s="2">
        <v>6</v>
      </c>
      <c r="H23" s="1"/>
      <c r="I23" s="1"/>
      <c r="J23" s="1"/>
      <c r="K23" s="1"/>
      <c r="M23" s="71">
        <f t="shared" si="54"/>
        <v>0.17543859649122806</v>
      </c>
      <c r="N23" s="69">
        <f t="shared" si="49"/>
        <v>0.13043478260869565</v>
      </c>
      <c r="O23" s="69">
        <f t="shared" si="50"/>
        <v>0.18749999999999997</v>
      </c>
      <c r="P23" s="69">
        <f t="shared" si="51"/>
        <v>0.36734693877551022</v>
      </c>
      <c r="Q23" s="72">
        <f t="shared" si="52"/>
        <v>0.33333333333333331</v>
      </c>
      <c r="R23" s="1"/>
      <c r="S23" s="1"/>
      <c r="T23" s="1"/>
      <c r="U23" s="1"/>
      <c r="W23" s="99">
        <f t="shared" si="55"/>
        <v>0.23881073024175342</v>
      </c>
      <c r="Y23" s="87">
        <v>1.3281452639535345</v>
      </c>
      <c r="Z23" s="85">
        <f t="shared" si="53"/>
        <v>5.5614974361035765</v>
      </c>
      <c r="AJ23" s="125">
        <f t="shared" ref="AJ23:AJ26" si="56">+VLOOKUP(C22,$AE$4:$AH$20,2,FALSE)</f>
        <v>0.16666666666666666</v>
      </c>
      <c r="AK23" s="125">
        <f t="shared" ref="AK23:AK26" si="57">+VLOOKUP(C22,$AE$4:$AH$20,3,FALSE)</f>
        <v>0.2</v>
      </c>
      <c r="AL23" s="125">
        <f t="shared" ref="AL23:AL26" si="58">+VLOOKUP(C22,$AE$4:$AH$20,4,FALSE)</f>
        <v>0.25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2</v>
      </c>
      <c r="AT23" s="125">
        <f t="shared" ref="AT23:AT26" si="66">+VLOOKUP(F22,$AE$4:$AH$20,3,FALSE)</f>
        <v>3</v>
      </c>
      <c r="AU23" s="125">
        <f t="shared" ref="AU23:AU26" si="67">+VLOOKUP(F22,$AE$4:$AH$20,4,FALSE)</f>
        <v>4</v>
      </c>
      <c r="AV23" s="125">
        <f t="shared" ref="AV23:AV26" si="68">+VLOOKUP(G22,$AE$4:$AH$20,2,FALSE)</f>
        <v>2</v>
      </c>
      <c r="AW23" s="125">
        <f t="shared" ref="AW23:AW26" si="69">+VLOOKUP(G22,$AE$4:$AH$20,3,FALSE)</f>
        <v>3</v>
      </c>
      <c r="AX23" s="125">
        <f t="shared" ref="AX23:AX26" si="70">+VLOOKUP(G22,$AE$4:$AH$20,4,FALSE)</f>
        <v>4</v>
      </c>
    </row>
    <row r="24" spans="1:56" x14ac:dyDescent="0.25">
      <c r="A24" s="10">
        <v>4</v>
      </c>
      <c r="B24" s="112" t="s">
        <v>18</v>
      </c>
      <c r="C24" s="45">
        <f>1/F21</f>
        <v>0.16666666666666666</v>
      </c>
      <c r="D24" s="45">
        <f>1/F22</f>
        <v>0.33333333333333331</v>
      </c>
      <c r="E24" s="45">
        <f>1/F23</f>
        <v>0.16666666666666666</v>
      </c>
      <c r="F24" s="45">
        <v>1</v>
      </c>
      <c r="G24" s="5">
        <v>3</v>
      </c>
      <c r="H24" s="1"/>
      <c r="I24" s="1"/>
      <c r="J24" s="1"/>
      <c r="K24" s="1"/>
      <c r="M24" s="71">
        <f t="shared" si="54"/>
        <v>8.771929824561403E-2</v>
      </c>
      <c r="N24" s="69">
        <f t="shared" si="49"/>
        <v>4.3478260869565216E-2</v>
      </c>
      <c r="O24" s="69">
        <f t="shared" si="50"/>
        <v>3.1249999999999993E-2</v>
      </c>
      <c r="P24" s="69">
        <f t="shared" si="51"/>
        <v>6.1224489795918373E-2</v>
      </c>
      <c r="Q24" s="72">
        <f t="shared" si="52"/>
        <v>0.16666666666666666</v>
      </c>
      <c r="R24" s="1"/>
      <c r="S24" s="1"/>
      <c r="T24" s="1"/>
      <c r="U24" s="1"/>
      <c r="W24" s="99">
        <f t="shared" si="55"/>
        <v>7.8067743115552854E-2</v>
      </c>
      <c r="Y24" s="87">
        <v>0.40254896644648197</v>
      </c>
      <c r="Z24" s="85">
        <f t="shared" si="53"/>
        <v>5.1564058391011072</v>
      </c>
      <c r="AJ24" s="125">
        <f t="shared" si="56"/>
        <v>0.25</v>
      </c>
      <c r="AK24" s="125">
        <f t="shared" si="57"/>
        <v>0.33333333333333331</v>
      </c>
      <c r="AL24" s="125">
        <f t="shared" si="58"/>
        <v>0.5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5</v>
      </c>
      <c r="AT24" s="125">
        <f t="shared" si="66"/>
        <v>6</v>
      </c>
      <c r="AU24" s="125">
        <f t="shared" si="67"/>
        <v>7</v>
      </c>
      <c r="AV24" s="125">
        <f t="shared" si="68"/>
        <v>5</v>
      </c>
      <c r="AW24" s="125">
        <f t="shared" si="69"/>
        <v>6</v>
      </c>
      <c r="AX24" s="125">
        <f t="shared" si="70"/>
        <v>7</v>
      </c>
    </row>
    <row r="25" spans="1:56" ht="15.75" thickBot="1" x14ac:dyDescent="0.3">
      <c r="A25" s="13">
        <v>5</v>
      </c>
      <c r="B25" s="113" t="s">
        <v>19</v>
      </c>
      <c r="C25" s="6">
        <f>1/G21</f>
        <v>0.2</v>
      </c>
      <c r="D25" s="6">
        <f>1/G22</f>
        <v>0.33333333333333331</v>
      </c>
      <c r="E25" s="6">
        <f>1/G23</f>
        <v>0.16666666666666666</v>
      </c>
      <c r="F25" s="6">
        <f>1/G24</f>
        <v>0.33333333333333331</v>
      </c>
      <c r="G25" s="7">
        <v>1</v>
      </c>
      <c r="H25" s="1"/>
      <c r="I25" s="1"/>
      <c r="J25" s="1"/>
      <c r="K25" s="1"/>
      <c r="M25" s="79">
        <f t="shared" si="54"/>
        <v>0.10526315789473685</v>
      </c>
      <c r="N25" s="73">
        <f t="shared" si="49"/>
        <v>4.3478260869565216E-2</v>
      </c>
      <c r="O25" s="73">
        <f t="shared" si="50"/>
        <v>3.1249999999999993E-2</v>
      </c>
      <c r="P25" s="73">
        <f t="shared" si="51"/>
        <v>2.0408163265306124E-2</v>
      </c>
      <c r="Q25" s="74">
        <f t="shared" si="52"/>
        <v>5.5555555555555552E-2</v>
      </c>
      <c r="R25" s="1"/>
      <c r="S25" s="1"/>
      <c r="T25" s="1"/>
      <c r="U25" s="1"/>
      <c r="W25" s="99">
        <f t="shared" si="55"/>
        <v>5.119102751703275E-2</v>
      </c>
      <c r="Y25" s="87">
        <v>0.26402917879585092</v>
      </c>
      <c r="Z25" s="85">
        <f t="shared" si="53"/>
        <v>5.1577237575081041</v>
      </c>
      <c r="AJ25" s="125">
        <f t="shared" si="56"/>
        <v>0.14285714285714285</v>
      </c>
      <c r="AK25" s="125">
        <f t="shared" si="57"/>
        <v>0.16666666666666666</v>
      </c>
      <c r="AL25" s="125">
        <f t="shared" si="58"/>
        <v>0.2</v>
      </c>
      <c r="AM25" s="125">
        <f t="shared" si="59"/>
        <v>0.25</v>
      </c>
      <c r="AN25" s="125">
        <f t="shared" si="60"/>
        <v>0.33333333333333331</v>
      </c>
      <c r="AO25" s="125">
        <f t="shared" si="61"/>
        <v>0.5</v>
      </c>
      <c r="AP25" s="125">
        <f t="shared" si="62"/>
        <v>0.14285714285714285</v>
      </c>
      <c r="AQ25" s="125">
        <f t="shared" si="63"/>
        <v>0.16666666666666666</v>
      </c>
      <c r="AR25" s="125">
        <f t="shared" si="64"/>
        <v>0.16666666666666666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2</v>
      </c>
      <c r="AW25" s="125">
        <f t="shared" si="69"/>
        <v>3</v>
      </c>
      <c r="AX25" s="125">
        <f t="shared" si="70"/>
        <v>4</v>
      </c>
    </row>
    <row r="26" spans="1:56" x14ac:dyDescent="0.25">
      <c r="A26" s="19"/>
      <c r="B26" s="112"/>
      <c r="C26" s="69">
        <f>+SUM(C21:C25)</f>
        <v>1.9</v>
      </c>
      <c r="D26" s="69">
        <f t="shared" ref="D26:G26" si="71">+SUM(D21:D25)</f>
        <v>7.6666666666666661</v>
      </c>
      <c r="E26" s="69">
        <f t="shared" si="71"/>
        <v>5.3333333333333339</v>
      </c>
      <c r="F26" s="69">
        <f t="shared" si="71"/>
        <v>16.333333333333332</v>
      </c>
      <c r="G26" s="69">
        <f t="shared" si="71"/>
        <v>18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5.436547267993773</v>
      </c>
      <c r="AJ26" s="125">
        <f t="shared" si="56"/>
        <v>0.16666666666666666</v>
      </c>
      <c r="AK26" s="125">
        <f t="shared" si="57"/>
        <v>0.2</v>
      </c>
      <c r="AL26" s="125">
        <f t="shared" si="58"/>
        <v>0.25</v>
      </c>
      <c r="AM26" s="125">
        <f t="shared" si="59"/>
        <v>0.25</v>
      </c>
      <c r="AN26" s="125">
        <f t="shared" si="60"/>
        <v>0.33333333333333331</v>
      </c>
      <c r="AO26" s="125">
        <f t="shared" si="61"/>
        <v>0.5</v>
      </c>
      <c r="AP26" s="125">
        <f t="shared" si="62"/>
        <v>0.14285714285714285</v>
      </c>
      <c r="AQ26" s="125">
        <f t="shared" si="63"/>
        <v>0.16666666666666666</v>
      </c>
      <c r="AR26" s="125">
        <f t="shared" si="64"/>
        <v>0.16666666666666666</v>
      </c>
      <c r="AS26" s="125">
        <f t="shared" si="65"/>
        <v>0.25</v>
      </c>
      <c r="AT26" s="125">
        <f t="shared" si="66"/>
        <v>0.33333333333333331</v>
      </c>
      <c r="AU26" s="125">
        <f t="shared" si="67"/>
        <v>0.5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1</v>
      </c>
      <c r="E30" s="45">
        <v>1</v>
      </c>
      <c r="F30" s="45">
        <v>1</v>
      </c>
      <c r="G30" s="46">
        <v>1</v>
      </c>
      <c r="H30" s="55">
        <v>1</v>
      </c>
      <c r="I30" s="18">
        <v>1</v>
      </c>
      <c r="J30" s="1"/>
      <c r="K30" s="1"/>
      <c r="L30" s="104">
        <f>+AC30</f>
        <v>1.6507235225985999E-2</v>
      </c>
      <c r="M30" s="71">
        <f>+C30/C$37</f>
        <v>0.14285714285714285</v>
      </c>
      <c r="N30" s="69">
        <f t="shared" ref="N30:N36" si="72">+D30/D$37</f>
        <v>0.1111111111111111</v>
      </c>
      <c r="O30" s="69">
        <f t="shared" ref="O30:O36" si="73">+E30/E$37</f>
        <v>0.14285714285714285</v>
      </c>
      <c r="P30" s="69">
        <f t="shared" ref="P30:P36" si="74">+F30/F$37</f>
        <v>0.14285714285714285</v>
      </c>
      <c r="Q30" s="69">
        <f t="shared" ref="Q30:Q36" si="75">+G30/G$37</f>
        <v>0.14285714285714285</v>
      </c>
      <c r="R30" s="69">
        <f t="shared" ref="R30:R36" si="76">+H30/H$37</f>
        <v>0.15789473684210528</v>
      </c>
      <c r="S30" s="72">
        <f t="shared" ref="S30:S36" si="77">+I30/I$37</f>
        <v>0.14285714285714285</v>
      </c>
      <c r="T30" s="1"/>
      <c r="U30" s="1"/>
      <c r="W30" s="99">
        <f>+AVERAGE(M30:U30)</f>
        <v>0.14047022317699009</v>
      </c>
      <c r="Y30" s="87">
        <f t="array" ref="Y30:Y36">+MMULT(C30:I36,W30:W36)</f>
        <v>1</v>
      </c>
      <c r="Z30" s="85">
        <f t="shared" ref="Z30:Z36" si="78">+Y30/W30</f>
        <v>7.1189464740866608</v>
      </c>
      <c r="AA30" s="85">
        <f>+(Z37-7)/6</f>
        <v>2.1789550498301519E-2</v>
      </c>
      <c r="AB30" s="85">
        <v>1.32</v>
      </c>
      <c r="AC30" s="100">
        <f>+AA30/AB30</f>
        <v>1.6507235225985999E-2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1</v>
      </c>
      <c r="D31" s="45">
        <v>1</v>
      </c>
      <c r="E31" s="45">
        <v>1</v>
      </c>
      <c r="F31" s="45">
        <v>1</v>
      </c>
      <c r="G31" s="46">
        <v>1</v>
      </c>
      <c r="H31" s="55">
        <f>1/3</f>
        <v>0.33333333333333331</v>
      </c>
      <c r="I31" s="18">
        <v>1</v>
      </c>
      <c r="J31" s="1"/>
      <c r="K31" s="1"/>
      <c r="L31"/>
      <c r="M31" s="71">
        <f t="shared" ref="M31:M36" si="79">+C31/C$37</f>
        <v>0.14285714285714285</v>
      </c>
      <c r="N31" s="69">
        <f t="shared" si="72"/>
        <v>0.1111111111111111</v>
      </c>
      <c r="O31" s="69">
        <f t="shared" si="73"/>
        <v>0.14285714285714285</v>
      </c>
      <c r="P31" s="69">
        <f t="shared" si="74"/>
        <v>0.14285714285714285</v>
      </c>
      <c r="Q31" s="69">
        <f t="shared" si="75"/>
        <v>0.14285714285714285</v>
      </c>
      <c r="R31" s="69">
        <f t="shared" si="76"/>
        <v>5.2631578947368418E-2</v>
      </c>
      <c r="S31" s="72">
        <f t="shared" si="77"/>
        <v>0.14285714285714285</v>
      </c>
      <c r="T31" s="1"/>
      <c r="U31" s="1"/>
      <c r="W31" s="99">
        <f t="shared" ref="W31:W36" si="80">+AVERAGE(M31:U31)</f>
        <v>0.12543262919202766</v>
      </c>
      <c r="Y31" s="87">
        <v>0.88518916338465214</v>
      </c>
      <c r="Z31" s="85">
        <f t="shared" si="78"/>
        <v>7.0570884871550925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1</v>
      </c>
      <c r="AQ31" s="125">
        <f>+VLOOKUP(E30,$AE$4:$AH$20,3,FALSE)</f>
        <v>1</v>
      </c>
      <c r="AR31" s="125">
        <f>+VLOOKUP(E30,$AE$4:$AH$20,3,FALSE)</f>
        <v>1</v>
      </c>
      <c r="AS31" s="125">
        <f>+VLOOKUP(F30,$AE$4:$AH$20,2,FALSE)</f>
        <v>1</v>
      </c>
      <c r="AT31" s="125">
        <f>+VLOOKUP(F30,$AE$4:$AH$20,3,FALSE)</f>
        <v>1</v>
      </c>
      <c r="AU31" s="125">
        <f>+VLOOKUP(F30,$AE$4:$AH$20,4,FALSE)</f>
        <v>1</v>
      </c>
      <c r="AV31" s="125">
        <f>+VLOOKUP(G30,$AE$4:$AH$20,2,FALSE)</f>
        <v>1</v>
      </c>
      <c r="AW31" s="125">
        <f>+VLOOKUP(G30,$AE$4:$AH$20,3,FALSE)</f>
        <v>1</v>
      </c>
      <c r="AX31" s="125">
        <f>+VLOOKUP(G30,$AE$4:$AH$20,4,FALSE)</f>
        <v>1</v>
      </c>
      <c r="AY31" s="125">
        <f>+VLOOKUP(H30,$AE$4:$AH$20,2,FALSE)</f>
        <v>1</v>
      </c>
      <c r="AZ31" s="125">
        <f>+VLOOKUP(H30,$AE$4:$AH$20,3,FALSE)</f>
        <v>1</v>
      </c>
      <c r="BA31" s="125">
        <f>+VLOOKUP(H30,$AE$4:$AH$20,4,FALSE)</f>
        <v>1</v>
      </c>
      <c r="BB31" s="125">
        <f>+VLOOKUP(I30,$AE$4:$AH$20,2,FALSE)</f>
        <v>1</v>
      </c>
      <c r="BC31" s="125">
        <f>+VLOOKUP(I30,$AE$4:$AH$20,3,FALSE)</f>
        <v>1</v>
      </c>
      <c r="BD31" s="125">
        <f>+VLOOKUP(I30,$AE$4:$AH$20,4,FALSE)</f>
        <v>1</v>
      </c>
    </row>
    <row r="32" spans="1:56" x14ac:dyDescent="0.25">
      <c r="A32" s="10">
        <v>3</v>
      </c>
      <c r="B32" s="112" t="s">
        <v>22</v>
      </c>
      <c r="C32" s="45">
        <f>1/E30</f>
        <v>1</v>
      </c>
      <c r="D32" s="45">
        <f>1/E31</f>
        <v>1</v>
      </c>
      <c r="E32" s="45">
        <v>1</v>
      </c>
      <c r="F32" s="45">
        <v>1</v>
      </c>
      <c r="G32" s="46">
        <v>1</v>
      </c>
      <c r="H32" s="55">
        <v>1</v>
      </c>
      <c r="I32" s="18">
        <v>1</v>
      </c>
      <c r="J32" s="1"/>
      <c r="K32" s="1"/>
      <c r="L32"/>
      <c r="M32" s="71">
        <f t="shared" si="79"/>
        <v>0.14285714285714285</v>
      </c>
      <c r="N32" s="69">
        <f t="shared" si="72"/>
        <v>0.1111111111111111</v>
      </c>
      <c r="O32" s="69">
        <f t="shared" si="73"/>
        <v>0.14285714285714285</v>
      </c>
      <c r="P32" s="69">
        <f t="shared" si="74"/>
        <v>0.14285714285714285</v>
      </c>
      <c r="Q32" s="69">
        <f t="shared" si="75"/>
        <v>0.14285714285714285</v>
      </c>
      <c r="R32" s="69">
        <f t="shared" si="76"/>
        <v>0.15789473684210528</v>
      </c>
      <c r="S32" s="72">
        <f t="shared" si="77"/>
        <v>0.14285714285714285</v>
      </c>
      <c r="T32" s="1"/>
      <c r="U32" s="1"/>
      <c r="W32" s="99">
        <f t="shared" si="80"/>
        <v>0.14047022317699009</v>
      </c>
      <c r="Y32" s="87">
        <v>1</v>
      </c>
      <c r="Z32" s="85">
        <f t="shared" si="78"/>
        <v>7.1189464740866608</v>
      </c>
      <c r="AJ32" s="125">
        <f t="shared" ref="AJ32:AJ37" si="81">+VLOOKUP(C31,$AE$4:$AH$20,2,FALSE)</f>
        <v>1</v>
      </c>
      <c r="AK32" s="125">
        <f t="shared" ref="AK32:AK37" si="82">+VLOOKUP(C31,$AE$4:$AH$20,3,FALSE)</f>
        <v>1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1</v>
      </c>
      <c r="AR32" s="125">
        <f t="shared" ref="AR32:AR37" si="89">+VLOOKUP(E31,$AE$4:$AH$20,3,FALSE)</f>
        <v>1</v>
      </c>
      <c r="AS32" s="125">
        <f t="shared" ref="AS32:AS37" si="90">+VLOOKUP(F31,$AE$4:$AH$20,2,FALSE)</f>
        <v>1</v>
      </c>
      <c r="AT32" s="125">
        <f t="shared" ref="AT32:AT37" si="91">+VLOOKUP(F31,$AE$4:$AH$20,3,FALSE)</f>
        <v>1</v>
      </c>
      <c r="AU32" s="125">
        <f t="shared" ref="AU32:AU37" si="92">+VLOOKUP(F31,$AE$4:$AH$20,4,FALSE)</f>
        <v>1</v>
      </c>
      <c r="AV32" s="125">
        <f t="shared" ref="AV32:AV37" si="93">+VLOOKUP(G31,$AE$4:$AH$20,2,FALSE)</f>
        <v>1</v>
      </c>
      <c r="AW32" s="125">
        <f t="shared" ref="AW32:AW37" si="94">+VLOOKUP(G31,$AE$4:$AH$20,3,FALSE)</f>
        <v>1</v>
      </c>
      <c r="AX32" s="125">
        <f t="shared" ref="AX32:AX37" si="95">+VLOOKUP(G31,$AE$4:$AH$20,4,FALSE)</f>
        <v>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1</v>
      </c>
      <c r="BC32" s="125">
        <f t="shared" ref="BC32:BC37" si="100">+VLOOKUP(I31,$AE$4:$AH$20,3,FALSE)</f>
        <v>1</v>
      </c>
      <c r="BD32" s="125">
        <f t="shared" ref="BD32:BD37" si="101">+VLOOKUP(I31,$AE$4:$AH$20,4,FALSE)</f>
        <v>1</v>
      </c>
    </row>
    <row r="33" spans="1:62" x14ac:dyDescent="0.25">
      <c r="A33" s="10">
        <v>4</v>
      </c>
      <c r="B33" s="112" t="s">
        <v>23</v>
      </c>
      <c r="C33" s="45">
        <f>1/F30</f>
        <v>1</v>
      </c>
      <c r="D33" s="45">
        <f>1/F31</f>
        <v>1</v>
      </c>
      <c r="E33" s="45">
        <f>1/F32</f>
        <v>1</v>
      </c>
      <c r="F33" s="45">
        <v>1</v>
      </c>
      <c r="G33" s="45">
        <v>1</v>
      </c>
      <c r="H33" s="55">
        <v>1</v>
      </c>
      <c r="I33" s="18">
        <v>1</v>
      </c>
      <c r="J33" s="1"/>
      <c r="K33" s="1"/>
      <c r="L33"/>
      <c r="M33" s="71">
        <f t="shared" si="79"/>
        <v>0.14285714285714285</v>
      </c>
      <c r="N33" s="69">
        <f t="shared" si="72"/>
        <v>0.1111111111111111</v>
      </c>
      <c r="O33" s="69">
        <f t="shared" si="73"/>
        <v>0.14285714285714285</v>
      </c>
      <c r="P33" s="69">
        <f t="shared" si="74"/>
        <v>0.14285714285714285</v>
      </c>
      <c r="Q33" s="69">
        <f t="shared" si="75"/>
        <v>0.14285714285714285</v>
      </c>
      <c r="R33" s="69">
        <f t="shared" si="76"/>
        <v>0.15789473684210528</v>
      </c>
      <c r="S33" s="72">
        <f t="shared" si="77"/>
        <v>0.14285714285714285</v>
      </c>
      <c r="T33" s="1"/>
      <c r="U33" s="1"/>
      <c r="W33" s="99">
        <f t="shared" si="80"/>
        <v>0.14047022317699009</v>
      </c>
      <c r="Y33" s="87">
        <v>1</v>
      </c>
      <c r="Z33" s="85">
        <f t="shared" si="78"/>
        <v>7.1189464740866608</v>
      </c>
      <c r="AJ33" s="125">
        <f t="shared" si="81"/>
        <v>1</v>
      </c>
      <c r="AK33" s="125">
        <f t="shared" si="82"/>
        <v>1</v>
      </c>
      <c r="AL33" s="125">
        <f t="shared" si="83"/>
        <v>1</v>
      </c>
      <c r="AM33" s="125">
        <f t="shared" si="84"/>
        <v>1</v>
      </c>
      <c r="AN33" s="125">
        <f t="shared" si="85"/>
        <v>1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1</v>
      </c>
      <c r="AW33" s="125">
        <f t="shared" si="94"/>
        <v>1</v>
      </c>
      <c r="AX33" s="125">
        <f t="shared" si="95"/>
        <v>1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1</v>
      </c>
      <c r="BC33" s="125">
        <f t="shared" si="100"/>
        <v>1</v>
      </c>
      <c r="BD33" s="125">
        <f t="shared" si="101"/>
        <v>1</v>
      </c>
    </row>
    <row r="34" spans="1:62" x14ac:dyDescent="0.25">
      <c r="A34" s="19">
        <v>5</v>
      </c>
      <c r="B34" s="112" t="s">
        <v>8</v>
      </c>
      <c r="C34" s="45">
        <f>1/G30</f>
        <v>1</v>
      </c>
      <c r="D34" s="45">
        <f>1/G31</f>
        <v>1</v>
      </c>
      <c r="E34" s="45">
        <f>1/G32</f>
        <v>1</v>
      </c>
      <c r="F34" s="45">
        <f>1/G33</f>
        <v>1</v>
      </c>
      <c r="G34" s="45">
        <v>1</v>
      </c>
      <c r="H34" s="45">
        <v>1</v>
      </c>
      <c r="I34" s="5">
        <v>1</v>
      </c>
      <c r="J34" s="1"/>
      <c r="K34" s="1"/>
      <c r="L34"/>
      <c r="M34" s="71">
        <f t="shared" si="79"/>
        <v>0.14285714285714285</v>
      </c>
      <c r="N34" s="69">
        <f t="shared" si="72"/>
        <v>0.1111111111111111</v>
      </c>
      <c r="O34" s="69">
        <f t="shared" si="73"/>
        <v>0.14285714285714285</v>
      </c>
      <c r="P34" s="69">
        <f t="shared" si="74"/>
        <v>0.14285714285714285</v>
      </c>
      <c r="Q34" s="69">
        <f t="shared" si="75"/>
        <v>0.14285714285714285</v>
      </c>
      <c r="R34" s="69">
        <f t="shared" si="76"/>
        <v>0.15789473684210528</v>
      </c>
      <c r="S34" s="72">
        <f t="shared" si="77"/>
        <v>0.14285714285714285</v>
      </c>
      <c r="T34" s="1"/>
      <c r="U34" s="1"/>
      <c r="W34" s="99">
        <f t="shared" si="80"/>
        <v>0.14047022317699009</v>
      </c>
      <c r="Y34" s="87">
        <v>1</v>
      </c>
      <c r="Z34" s="85">
        <f t="shared" si="78"/>
        <v>7.1189464740866608</v>
      </c>
      <c r="AJ34" s="125">
        <f t="shared" si="81"/>
        <v>1</v>
      </c>
      <c r="AK34" s="125">
        <f t="shared" si="82"/>
        <v>1</v>
      </c>
      <c r="AL34" s="125">
        <f t="shared" si="83"/>
        <v>1</v>
      </c>
      <c r="AM34" s="125">
        <f t="shared" si="84"/>
        <v>1</v>
      </c>
      <c r="AN34" s="125">
        <f t="shared" si="85"/>
        <v>1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1</v>
      </c>
      <c r="AX34" s="125">
        <f t="shared" si="95"/>
        <v>1</v>
      </c>
      <c r="AY34" s="125">
        <f t="shared" si="96"/>
        <v>1</v>
      </c>
      <c r="AZ34" s="125">
        <f t="shared" si="97"/>
        <v>1</v>
      </c>
      <c r="BA34" s="125">
        <f t="shared" si="98"/>
        <v>1</v>
      </c>
      <c r="BB34" s="125">
        <f t="shared" si="99"/>
        <v>1</v>
      </c>
      <c r="BC34" s="125">
        <f t="shared" si="100"/>
        <v>1</v>
      </c>
      <c r="BD34" s="125">
        <f t="shared" si="101"/>
        <v>1</v>
      </c>
    </row>
    <row r="35" spans="1:62" x14ac:dyDescent="0.25">
      <c r="A35" s="19">
        <v>6</v>
      </c>
      <c r="B35" s="112" t="s">
        <v>24</v>
      </c>
      <c r="C35" s="45">
        <f>1/H30</f>
        <v>1</v>
      </c>
      <c r="D35" s="45">
        <f>1/H31</f>
        <v>3</v>
      </c>
      <c r="E35" s="45">
        <f>1/H32</f>
        <v>1</v>
      </c>
      <c r="F35" s="45">
        <f>1/H33</f>
        <v>1</v>
      </c>
      <c r="G35" s="45">
        <f>1/H34</f>
        <v>1</v>
      </c>
      <c r="H35" s="45">
        <v>1</v>
      </c>
      <c r="I35" s="5">
        <v>1</v>
      </c>
      <c r="J35" s="1"/>
      <c r="K35" s="1"/>
      <c r="L35"/>
      <c r="M35" s="71">
        <f t="shared" si="79"/>
        <v>0.14285714285714285</v>
      </c>
      <c r="N35" s="69">
        <f t="shared" si="72"/>
        <v>0.33333333333333331</v>
      </c>
      <c r="O35" s="69">
        <f t="shared" si="73"/>
        <v>0.14285714285714285</v>
      </c>
      <c r="P35" s="69">
        <f t="shared" si="74"/>
        <v>0.14285714285714285</v>
      </c>
      <c r="Q35" s="69">
        <f t="shared" si="75"/>
        <v>0.14285714285714285</v>
      </c>
      <c r="R35" s="69">
        <f t="shared" si="76"/>
        <v>0.15789473684210528</v>
      </c>
      <c r="S35" s="72">
        <f t="shared" si="77"/>
        <v>0.14285714285714285</v>
      </c>
      <c r="T35" s="1"/>
      <c r="U35" s="1"/>
      <c r="W35" s="99">
        <f t="shared" si="80"/>
        <v>0.17221625492302181</v>
      </c>
      <c r="Y35" s="87">
        <v>1.2508652583840552</v>
      </c>
      <c r="Z35" s="85">
        <f t="shared" si="78"/>
        <v>7.2633402633402637</v>
      </c>
      <c r="AJ35" s="125">
        <f t="shared" si="81"/>
        <v>1</v>
      </c>
      <c r="AK35" s="125">
        <f t="shared" si="82"/>
        <v>1</v>
      </c>
      <c r="AL35" s="125">
        <f t="shared" si="83"/>
        <v>1</v>
      </c>
      <c r="AM35" s="125">
        <f t="shared" si="84"/>
        <v>1</v>
      </c>
      <c r="AN35" s="125">
        <f t="shared" si="85"/>
        <v>1</v>
      </c>
      <c r="AO35" s="125">
        <f t="shared" si="86"/>
        <v>1</v>
      </c>
      <c r="AP35" s="125">
        <f t="shared" si="87"/>
        <v>1</v>
      </c>
      <c r="AQ35" s="125">
        <f t="shared" si="88"/>
        <v>1</v>
      </c>
      <c r="AR35" s="125">
        <f t="shared" si="89"/>
        <v>1</v>
      </c>
      <c r="AS35" s="125">
        <f t="shared" si="90"/>
        <v>1</v>
      </c>
      <c r="AT35" s="125">
        <f t="shared" si="91"/>
        <v>1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1</v>
      </c>
      <c r="AZ35" s="125">
        <f t="shared" si="97"/>
        <v>1</v>
      </c>
      <c r="BA35" s="125">
        <f t="shared" si="98"/>
        <v>1</v>
      </c>
      <c r="BB35" s="125">
        <f t="shared" si="99"/>
        <v>1</v>
      </c>
      <c r="BC35" s="125">
        <f t="shared" si="100"/>
        <v>1</v>
      </c>
      <c r="BD35" s="125">
        <f t="shared" si="101"/>
        <v>1</v>
      </c>
    </row>
    <row r="36" spans="1:62" ht="15.75" thickBot="1" x14ac:dyDescent="0.3">
      <c r="A36" s="13">
        <v>7</v>
      </c>
      <c r="B36" s="113" t="s">
        <v>25</v>
      </c>
      <c r="C36" s="20">
        <f>1/I30</f>
        <v>1</v>
      </c>
      <c r="D36" s="20">
        <f>1/I31</f>
        <v>1</v>
      </c>
      <c r="E36" s="20">
        <f>1/I32</f>
        <v>1</v>
      </c>
      <c r="F36" s="20">
        <f>1/I33</f>
        <v>1</v>
      </c>
      <c r="G36" s="20">
        <f>1/I34</f>
        <v>1</v>
      </c>
      <c r="H36" s="6">
        <f>1/I35</f>
        <v>1</v>
      </c>
      <c r="I36" s="7">
        <v>1</v>
      </c>
      <c r="J36" s="1"/>
      <c r="K36" s="1"/>
      <c r="L36"/>
      <c r="M36" s="79">
        <f t="shared" si="79"/>
        <v>0.14285714285714285</v>
      </c>
      <c r="N36" s="73">
        <f t="shared" si="72"/>
        <v>0.1111111111111111</v>
      </c>
      <c r="O36" s="73">
        <f t="shared" si="73"/>
        <v>0.14285714285714285</v>
      </c>
      <c r="P36" s="73">
        <f t="shared" si="74"/>
        <v>0.14285714285714285</v>
      </c>
      <c r="Q36" s="73">
        <f t="shared" si="75"/>
        <v>0.14285714285714285</v>
      </c>
      <c r="R36" s="73">
        <f t="shared" si="76"/>
        <v>0.15789473684210528</v>
      </c>
      <c r="S36" s="74">
        <f t="shared" si="77"/>
        <v>0.14285714285714285</v>
      </c>
      <c r="T36" s="1"/>
      <c r="U36" s="1"/>
      <c r="W36" s="99">
        <f t="shared" si="80"/>
        <v>0.14047022317699009</v>
      </c>
      <c r="Y36" s="87">
        <v>1</v>
      </c>
      <c r="Z36" s="85">
        <f t="shared" si="78"/>
        <v>7.1189464740866608</v>
      </c>
      <c r="AJ36" s="125">
        <f t="shared" si="81"/>
        <v>1</v>
      </c>
      <c r="AK36" s="125">
        <f t="shared" si="82"/>
        <v>1</v>
      </c>
      <c r="AL36" s="125">
        <f t="shared" si="83"/>
        <v>1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1</v>
      </c>
      <c r="AT36" s="125">
        <f t="shared" si="91"/>
        <v>1</v>
      </c>
      <c r="AU36" s="125">
        <f t="shared" si="92"/>
        <v>1</v>
      </c>
      <c r="AV36" s="125">
        <f t="shared" si="93"/>
        <v>1</v>
      </c>
      <c r="AW36" s="125">
        <f t="shared" si="94"/>
        <v>1</v>
      </c>
      <c r="AX36" s="125">
        <f t="shared" si="95"/>
        <v>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1</v>
      </c>
      <c r="BD36" s="125">
        <f t="shared" si="101"/>
        <v>1</v>
      </c>
    </row>
    <row r="37" spans="1:62" x14ac:dyDescent="0.25">
      <c r="A37" s="52"/>
      <c r="B37" s="114"/>
      <c r="C37" s="46">
        <f>+SUM(C30:C36)</f>
        <v>7</v>
      </c>
      <c r="D37" s="46">
        <f t="shared" ref="D37:I37" si="102">+SUM(D30:D36)</f>
        <v>9</v>
      </c>
      <c r="E37" s="46">
        <f t="shared" si="102"/>
        <v>7</v>
      </c>
      <c r="F37" s="46">
        <f t="shared" si="102"/>
        <v>7</v>
      </c>
      <c r="G37" s="46">
        <f t="shared" si="102"/>
        <v>7</v>
      </c>
      <c r="H37" s="46">
        <f t="shared" si="102"/>
        <v>6.333333333333333</v>
      </c>
      <c r="I37" s="46">
        <f t="shared" si="102"/>
        <v>7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7.1307373029898091</v>
      </c>
      <c r="AJ37" s="125">
        <f t="shared" si="81"/>
        <v>1</v>
      </c>
      <c r="AK37" s="125">
        <f t="shared" si="82"/>
        <v>1</v>
      </c>
      <c r="AL37" s="125">
        <f t="shared" si="83"/>
        <v>1</v>
      </c>
      <c r="AM37" s="125">
        <f t="shared" si="84"/>
        <v>1</v>
      </c>
      <c r="AN37" s="125">
        <f t="shared" si="85"/>
        <v>1</v>
      </c>
      <c r="AO37" s="125">
        <f t="shared" si="86"/>
        <v>1</v>
      </c>
      <c r="AP37" s="125">
        <f t="shared" si="87"/>
        <v>1</v>
      </c>
      <c r="AQ37" s="125">
        <f t="shared" si="88"/>
        <v>1</v>
      </c>
      <c r="AR37" s="125">
        <f t="shared" si="89"/>
        <v>1</v>
      </c>
      <c r="AS37" s="125">
        <f t="shared" si="90"/>
        <v>1</v>
      </c>
      <c r="AT37" s="125">
        <f t="shared" si="91"/>
        <v>1</v>
      </c>
      <c r="AU37" s="125">
        <f t="shared" si="92"/>
        <v>1</v>
      </c>
      <c r="AV37" s="125">
        <f t="shared" si="93"/>
        <v>1</v>
      </c>
      <c r="AW37" s="125">
        <f t="shared" si="94"/>
        <v>1</v>
      </c>
      <c r="AX37" s="125">
        <f t="shared" si="95"/>
        <v>1</v>
      </c>
      <c r="AY37" s="125">
        <f t="shared" si="96"/>
        <v>1</v>
      </c>
      <c r="AZ37" s="125">
        <f t="shared" si="97"/>
        <v>1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1</v>
      </c>
      <c r="F41" s="45">
        <v>1</v>
      </c>
      <c r="G41" s="46">
        <v>1</v>
      </c>
      <c r="H41" s="46">
        <v>1</v>
      </c>
      <c r="I41" s="46">
        <v>1</v>
      </c>
      <c r="J41" s="46">
        <v>1</v>
      </c>
      <c r="K41" s="2">
        <v>1</v>
      </c>
      <c r="L41" s="104">
        <f>+AC41</f>
        <v>0</v>
      </c>
      <c r="M41" s="71">
        <f>+C41/C$50</f>
        <v>0.1111111111111111</v>
      </c>
      <c r="N41" s="69">
        <f t="shared" ref="N41:N49" si="103">+D41/D$50</f>
        <v>0.1111111111111111</v>
      </c>
      <c r="O41" s="69">
        <f t="shared" ref="O41:O49" si="104">+E41/E$50</f>
        <v>0.1111111111111111</v>
      </c>
      <c r="P41" s="69">
        <f t="shared" ref="P41:P49" si="105">+F41/F$50</f>
        <v>0.1111111111111111</v>
      </c>
      <c r="Q41" s="69">
        <f t="shared" ref="Q41:Q49" si="106">+G41/G$50</f>
        <v>0.1111111111111111</v>
      </c>
      <c r="R41" s="69">
        <f t="shared" ref="R41:R49" si="107">+H41/H$50</f>
        <v>0.1111111111111111</v>
      </c>
      <c r="S41" s="69">
        <f t="shared" ref="S41:S49" si="108">+I41/I$50</f>
        <v>0.1111111111111111</v>
      </c>
      <c r="T41" s="69">
        <f t="shared" ref="T41:T49" si="109">+J41/J$50</f>
        <v>0.1111111111111111</v>
      </c>
      <c r="U41" s="72">
        <f t="shared" ref="U41:U49" si="110">+K41/K$50</f>
        <v>0.1111111111111111</v>
      </c>
      <c r="W41" s="99">
        <f>+AVERAGE(M41:U41)</f>
        <v>0.11111111111111113</v>
      </c>
      <c r="Y41" s="87">
        <f t="array" ref="Y41:Y49">+MMULT(C41:K49,W41:W49)</f>
        <v>1.0000000000000002</v>
      </c>
      <c r="Z41" s="85">
        <f t="shared" ref="Z41:Z49" si="111">+Y41/W41</f>
        <v>9</v>
      </c>
      <c r="AA41" s="85">
        <f>+(Z50-9)/8</f>
        <v>0</v>
      </c>
      <c r="AB41" s="85">
        <v>1.45</v>
      </c>
      <c r="AC41" s="100">
        <f>+AA41/AB41</f>
        <v>0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1</v>
      </c>
      <c r="F42" s="45">
        <v>1</v>
      </c>
      <c r="G42" s="45">
        <v>1</v>
      </c>
      <c r="H42" s="45">
        <v>1</v>
      </c>
      <c r="I42" s="45">
        <v>1</v>
      </c>
      <c r="J42" s="45">
        <v>1</v>
      </c>
      <c r="K42" s="5">
        <v>1</v>
      </c>
      <c r="M42" s="71">
        <f t="shared" ref="M42:M49" si="112">+C42/C$50</f>
        <v>0.1111111111111111</v>
      </c>
      <c r="N42" s="69">
        <f t="shared" si="103"/>
        <v>0.1111111111111111</v>
      </c>
      <c r="O42" s="69">
        <f t="shared" si="104"/>
        <v>0.1111111111111111</v>
      </c>
      <c r="P42" s="69">
        <f t="shared" si="105"/>
        <v>0.1111111111111111</v>
      </c>
      <c r="Q42" s="69">
        <f t="shared" si="106"/>
        <v>0.1111111111111111</v>
      </c>
      <c r="R42" s="69">
        <f t="shared" si="107"/>
        <v>0.1111111111111111</v>
      </c>
      <c r="S42" s="69">
        <f t="shared" si="108"/>
        <v>0.1111111111111111</v>
      </c>
      <c r="T42" s="69">
        <f t="shared" si="109"/>
        <v>0.1111111111111111</v>
      </c>
      <c r="U42" s="72">
        <f t="shared" si="110"/>
        <v>0.1111111111111111</v>
      </c>
      <c r="W42" s="99">
        <f t="shared" ref="W42:W49" si="113">+AVERAGE(M42:U42)</f>
        <v>0.11111111111111113</v>
      </c>
      <c r="Y42" s="87">
        <v>1.0000000000000002</v>
      </c>
      <c r="Z42" s="85">
        <f t="shared" si="111"/>
        <v>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1</v>
      </c>
      <c r="AR42" s="125">
        <f>+VLOOKUP(E41,$AE$4:$AH$20,3,FALSE)</f>
        <v>1</v>
      </c>
      <c r="AS42" s="125">
        <f>+VLOOKUP(F41,$AE$4:$AH$20,2,FALSE)</f>
        <v>1</v>
      </c>
      <c r="AT42" s="125">
        <f>+VLOOKUP(F41,$AE$4:$AH$20,3,FALSE)</f>
        <v>1</v>
      </c>
      <c r="AU42" s="125">
        <f>+VLOOKUP(F41,$AE$4:$AH$20,4,FALSE)</f>
        <v>1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1</v>
      </c>
      <c r="BF42" s="125">
        <f>+VLOOKUP(J41,$AE$4:$AH$20,3,FALSE)</f>
        <v>1</v>
      </c>
      <c r="BG42" s="125">
        <f>+VLOOKUP(J41,$AE$4:$AH$20,4,FALSE)</f>
        <v>1</v>
      </c>
      <c r="BH42" s="125">
        <f>+VLOOKUP(K41,$AE$4:$AH$20,2,FALSE)</f>
        <v>1</v>
      </c>
      <c r="BI42" s="125">
        <f>+VLOOKUP(K41,$AE$4:$AH$20,3,FALSE)</f>
        <v>1</v>
      </c>
      <c r="BJ42" s="125">
        <f>+VLOOKUP(K41,$AE$4:$AH$20,4,FALSE)</f>
        <v>1</v>
      </c>
    </row>
    <row r="43" spans="1:62" x14ac:dyDescent="0.25">
      <c r="A43" s="10">
        <v>3</v>
      </c>
      <c r="B43" s="109" t="s">
        <v>27</v>
      </c>
      <c r="C43" s="45">
        <f>1/E41</f>
        <v>1</v>
      </c>
      <c r="D43" s="45">
        <f>1/E42</f>
        <v>1</v>
      </c>
      <c r="E43" s="45">
        <v>1</v>
      </c>
      <c r="F43" s="45">
        <v>1</v>
      </c>
      <c r="G43" s="45">
        <v>1</v>
      </c>
      <c r="H43" s="45">
        <v>1</v>
      </c>
      <c r="I43" s="45">
        <v>1</v>
      </c>
      <c r="J43" s="45">
        <v>1</v>
      </c>
      <c r="K43" s="5">
        <v>1</v>
      </c>
      <c r="M43" s="71">
        <f t="shared" si="112"/>
        <v>0.1111111111111111</v>
      </c>
      <c r="N43" s="69">
        <f t="shared" si="103"/>
        <v>0.1111111111111111</v>
      </c>
      <c r="O43" s="69">
        <f t="shared" si="104"/>
        <v>0.1111111111111111</v>
      </c>
      <c r="P43" s="69">
        <f t="shared" si="105"/>
        <v>0.1111111111111111</v>
      </c>
      <c r="Q43" s="69">
        <f t="shared" si="106"/>
        <v>0.1111111111111111</v>
      </c>
      <c r="R43" s="69">
        <f t="shared" si="107"/>
        <v>0.1111111111111111</v>
      </c>
      <c r="S43" s="69">
        <f t="shared" si="108"/>
        <v>0.1111111111111111</v>
      </c>
      <c r="T43" s="69">
        <f t="shared" si="109"/>
        <v>0.1111111111111111</v>
      </c>
      <c r="U43" s="72">
        <f t="shared" si="110"/>
        <v>0.1111111111111111</v>
      </c>
      <c r="W43" s="99">
        <f t="shared" si="113"/>
        <v>0.11111111111111113</v>
      </c>
      <c r="Y43" s="87">
        <v>1.0000000000000002</v>
      </c>
      <c r="Z43" s="85">
        <f t="shared" si="111"/>
        <v>9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1</v>
      </c>
      <c r="AU43" s="125">
        <f t="shared" ref="AU43:AU50" si="125">+VLOOKUP(F42,$AE$4:$AH$20,4,FALSE)</f>
        <v>1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1</v>
      </c>
      <c r="BF43" s="125">
        <f t="shared" ref="BF43:BF50" si="136">+VLOOKUP(J42,$AE$4:$AH$20,3,FALSE)</f>
        <v>1</v>
      </c>
      <c r="BG43" s="125">
        <f t="shared" ref="BG43:BG50" si="137">+VLOOKUP(J42,$AE$4:$AH$20,4,FALSE)</f>
        <v>1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1</v>
      </c>
      <c r="BJ43" s="125">
        <f t="shared" ref="BJ43:BJ50" si="140">+VLOOKUP(K42,$AE$4:$AH$20,4,FALSE)</f>
        <v>1</v>
      </c>
    </row>
    <row r="44" spans="1:62" x14ac:dyDescent="0.25">
      <c r="A44" s="10">
        <v>4</v>
      </c>
      <c r="B44" s="109" t="s">
        <v>28</v>
      </c>
      <c r="C44" s="45">
        <f>1/F41</f>
        <v>1</v>
      </c>
      <c r="D44" s="45">
        <f>1/F42</f>
        <v>1</v>
      </c>
      <c r="E44" s="45">
        <f>1/F43</f>
        <v>1</v>
      </c>
      <c r="F44" s="45">
        <v>1</v>
      </c>
      <c r="G44" s="45">
        <v>1</v>
      </c>
      <c r="H44" s="45">
        <v>1</v>
      </c>
      <c r="I44" s="45">
        <v>1</v>
      </c>
      <c r="J44" s="45">
        <v>1</v>
      </c>
      <c r="K44" s="5">
        <v>1</v>
      </c>
      <c r="M44" s="71">
        <f t="shared" si="112"/>
        <v>0.1111111111111111</v>
      </c>
      <c r="N44" s="69">
        <f t="shared" si="103"/>
        <v>0.1111111111111111</v>
      </c>
      <c r="O44" s="69">
        <f t="shared" si="104"/>
        <v>0.1111111111111111</v>
      </c>
      <c r="P44" s="69">
        <f t="shared" si="105"/>
        <v>0.1111111111111111</v>
      </c>
      <c r="Q44" s="69">
        <f t="shared" si="106"/>
        <v>0.1111111111111111</v>
      </c>
      <c r="R44" s="69">
        <f t="shared" si="107"/>
        <v>0.1111111111111111</v>
      </c>
      <c r="S44" s="69">
        <f t="shared" si="108"/>
        <v>0.1111111111111111</v>
      </c>
      <c r="T44" s="69">
        <f t="shared" si="109"/>
        <v>0.1111111111111111</v>
      </c>
      <c r="U44" s="72">
        <f t="shared" si="110"/>
        <v>0.1111111111111111</v>
      </c>
      <c r="W44" s="99">
        <f t="shared" si="113"/>
        <v>0.11111111111111113</v>
      </c>
      <c r="Y44" s="87">
        <v>1.0000000000000002</v>
      </c>
      <c r="Z44" s="85">
        <f t="shared" si="111"/>
        <v>9</v>
      </c>
      <c r="AJ44" s="125">
        <f t="shared" si="114"/>
        <v>1</v>
      </c>
      <c r="AK44" s="125">
        <f t="shared" si="115"/>
        <v>1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1</v>
      </c>
      <c r="AW44" s="125">
        <f t="shared" si="127"/>
        <v>1</v>
      </c>
      <c r="AX44" s="125">
        <f t="shared" si="128"/>
        <v>1</v>
      </c>
      <c r="AY44" s="125">
        <f t="shared" si="129"/>
        <v>1</v>
      </c>
      <c r="AZ44" s="125">
        <f t="shared" si="130"/>
        <v>1</v>
      </c>
      <c r="BA44" s="125">
        <f t="shared" si="131"/>
        <v>1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1</v>
      </c>
      <c r="BG44" s="125">
        <f t="shared" si="137"/>
        <v>1</v>
      </c>
      <c r="BH44" s="125">
        <f t="shared" si="138"/>
        <v>1</v>
      </c>
      <c r="BI44" s="125">
        <f t="shared" si="139"/>
        <v>1</v>
      </c>
      <c r="BJ44" s="125">
        <f t="shared" si="140"/>
        <v>1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1</v>
      </c>
      <c r="F45" s="45">
        <f>1/G44</f>
        <v>1</v>
      </c>
      <c r="G45" s="45">
        <v>1</v>
      </c>
      <c r="H45" s="45">
        <v>1</v>
      </c>
      <c r="I45" s="45">
        <v>1</v>
      </c>
      <c r="J45" s="45">
        <v>1</v>
      </c>
      <c r="K45" s="5">
        <v>1</v>
      </c>
      <c r="M45" s="71">
        <f t="shared" si="112"/>
        <v>0.1111111111111111</v>
      </c>
      <c r="N45" s="69">
        <f t="shared" si="103"/>
        <v>0.1111111111111111</v>
      </c>
      <c r="O45" s="69">
        <f t="shared" si="104"/>
        <v>0.1111111111111111</v>
      </c>
      <c r="P45" s="69">
        <f t="shared" si="105"/>
        <v>0.1111111111111111</v>
      </c>
      <c r="Q45" s="69">
        <f t="shared" si="106"/>
        <v>0.1111111111111111</v>
      </c>
      <c r="R45" s="69">
        <f t="shared" si="107"/>
        <v>0.1111111111111111</v>
      </c>
      <c r="S45" s="69">
        <f t="shared" si="108"/>
        <v>0.1111111111111111</v>
      </c>
      <c r="T45" s="69">
        <f t="shared" si="109"/>
        <v>0.1111111111111111</v>
      </c>
      <c r="U45" s="72">
        <f t="shared" si="110"/>
        <v>0.1111111111111111</v>
      </c>
      <c r="W45" s="99">
        <f t="shared" si="113"/>
        <v>0.11111111111111113</v>
      </c>
      <c r="Y45" s="87">
        <v>1.0000000000000002</v>
      </c>
      <c r="Z45" s="85">
        <f t="shared" si="111"/>
        <v>9</v>
      </c>
      <c r="AJ45" s="125">
        <f t="shared" si="114"/>
        <v>1</v>
      </c>
      <c r="AK45" s="125">
        <f t="shared" si="115"/>
        <v>1</v>
      </c>
      <c r="AL45" s="125">
        <f t="shared" si="116"/>
        <v>1</v>
      </c>
      <c r="AM45" s="125">
        <f t="shared" si="117"/>
        <v>1</v>
      </c>
      <c r="AN45" s="125">
        <f t="shared" si="118"/>
        <v>1</v>
      </c>
      <c r="AO45" s="125">
        <f t="shared" si="119"/>
        <v>1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1</v>
      </c>
      <c r="AW45" s="125">
        <f t="shared" si="127"/>
        <v>1</v>
      </c>
      <c r="AX45" s="125">
        <f t="shared" si="128"/>
        <v>1</v>
      </c>
      <c r="AY45" s="125">
        <f t="shared" si="129"/>
        <v>1</v>
      </c>
      <c r="AZ45" s="125">
        <f t="shared" si="130"/>
        <v>1</v>
      </c>
      <c r="BA45" s="125">
        <f t="shared" si="131"/>
        <v>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1</v>
      </c>
      <c r="BG45" s="125">
        <f t="shared" si="137"/>
        <v>1</v>
      </c>
      <c r="BH45" s="125">
        <f t="shared" si="138"/>
        <v>1</v>
      </c>
      <c r="BI45" s="125">
        <f t="shared" si="139"/>
        <v>1</v>
      </c>
      <c r="BJ45" s="125">
        <f t="shared" si="140"/>
        <v>1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1</v>
      </c>
      <c r="G46" s="45">
        <f>1/H45</f>
        <v>1</v>
      </c>
      <c r="H46" s="45">
        <v>1</v>
      </c>
      <c r="I46" s="45">
        <v>1</v>
      </c>
      <c r="J46" s="45">
        <v>1</v>
      </c>
      <c r="K46" s="5">
        <v>1</v>
      </c>
      <c r="M46" s="71">
        <f t="shared" si="112"/>
        <v>0.1111111111111111</v>
      </c>
      <c r="N46" s="69">
        <f t="shared" si="103"/>
        <v>0.1111111111111111</v>
      </c>
      <c r="O46" s="69">
        <f t="shared" si="104"/>
        <v>0.1111111111111111</v>
      </c>
      <c r="P46" s="69">
        <f t="shared" si="105"/>
        <v>0.1111111111111111</v>
      </c>
      <c r="Q46" s="69">
        <f t="shared" si="106"/>
        <v>0.1111111111111111</v>
      </c>
      <c r="R46" s="69">
        <f t="shared" si="107"/>
        <v>0.1111111111111111</v>
      </c>
      <c r="S46" s="69">
        <f t="shared" si="108"/>
        <v>0.1111111111111111</v>
      </c>
      <c r="T46" s="69">
        <f t="shared" si="109"/>
        <v>0.1111111111111111</v>
      </c>
      <c r="U46" s="72">
        <f t="shared" si="110"/>
        <v>0.1111111111111111</v>
      </c>
      <c r="W46" s="99">
        <f t="shared" si="113"/>
        <v>0.11111111111111113</v>
      </c>
      <c r="Y46" s="87">
        <v>1.0000000000000002</v>
      </c>
      <c r="Z46" s="85">
        <f t="shared" si="111"/>
        <v>9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1</v>
      </c>
      <c r="AQ46" s="125">
        <f t="shared" si="121"/>
        <v>1</v>
      </c>
      <c r="AR46" s="125">
        <f t="shared" si="122"/>
        <v>1</v>
      </c>
      <c r="AS46" s="125">
        <f t="shared" si="123"/>
        <v>1</v>
      </c>
      <c r="AT46" s="125">
        <f t="shared" si="124"/>
        <v>1</v>
      </c>
      <c r="AU46" s="125">
        <f t="shared" si="125"/>
        <v>1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1</v>
      </c>
      <c r="AZ46" s="125">
        <f t="shared" si="130"/>
        <v>1</v>
      </c>
      <c r="BA46" s="125">
        <f t="shared" si="131"/>
        <v>1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1</v>
      </c>
      <c r="BF46" s="125">
        <f t="shared" si="136"/>
        <v>1</v>
      </c>
      <c r="BG46" s="125">
        <f t="shared" si="137"/>
        <v>1</v>
      </c>
      <c r="BH46" s="125">
        <f t="shared" si="138"/>
        <v>1</v>
      </c>
      <c r="BI46" s="125">
        <f t="shared" si="139"/>
        <v>1</v>
      </c>
      <c r="BJ46" s="125">
        <f t="shared" si="140"/>
        <v>1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1</v>
      </c>
      <c r="I47" s="45">
        <v>1</v>
      </c>
      <c r="J47" s="45">
        <v>1</v>
      </c>
      <c r="K47" s="5">
        <v>1</v>
      </c>
      <c r="M47" s="71">
        <f t="shared" si="112"/>
        <v>0.1111111111111111</v>
      </c>
      <c r="N47" s="69">
        <f t="shared" si="103"/>
        <v>0.1111111111111111</v>
      </c>
      <c r="O47" s="69">
        <f t="shared" si="104"/>
        <v>0.1111111111111111</v>
      </c>
      <c r="P47" s="69">
        <f t="shared" si="105"/>
        <v>0.1111111111111111</v>
      </c>
      <c r="Q47" s="69">
        <f t="shared" si="106"/>
        <v>0.1111111111111111</v>
      </c>
      <c r="R47" s="69">
        <f t="shared" si="107"/>
        <v>0.1111111111111111</v>
      </c>
      <c r="S47" s="69">
        <f t="shared" si="108"/>
        <v>0.1111111111111111</v>
      </c>
      <c r="T47" s="69">
        <f t="shared" si="109"/>
        <v>0.1111111111111111</v>
      </c>
      <c r="U47" s="72">
        <f t="shared" si="110"/>
        <v>0.1111111111111111</v>
      </c>
      <c r="W47" s="99">
        <f t="shared" si="113"/>
        <v>0.11111111111111113</v>
      </c>
      <c r="Y47" s="87">
        <v>1.0000000000000002</v>
      </c>
      <c r="Z47" s="85">
        <f t="shared" si="111"/>
        <v>9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1</v>
      </c>
      <c r="AQ47" s="125">
        <f t="shared" si="121"/>
        <v>1</v>
      </c>
      <c r="AR47" s="125">
        <f t="shared" si="122"/>
        <v>1</v>
      </c>
      <c r="AS47" s="125">
        <f t="shared" si="123"/>
        <v>1</v>
      </c>
      <c r="AT47" s="125">
        <f t="shared" si="124"/>
        <v>1</v>
      </c>
      <c r="AU47" s="125">
        <f t="shared" si="125"/>
        <v>1</v>
      </c>
      <c r="AV47" s="125">
        <f t="shared" si="126"/>
        <v>1</v>
      </c>
      <c r="AW47" s="125">
        <f t="shared" si="127"/>
        <v>1</v>
      </c>
      <c r="AX47" s="125">
        <f t="shared" si="128"/>
        <v>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1</v>
      </c>
      <c r="BC47" s="125">
        <f t="shared" si="133"/>
        <v>1</v>
      </c>
      <c r="BD47" s="125">
        <f t="shared" si="134"/>
        <v>1</v>
      </c>
      <c r="BE47" s="125">
        <f t="shared" si="135"/>
        <v>1</v>
      </c>
      <c r="BF47" s="125">
        <f t="shared" si="136"/>
        <v>1</v>
      </c>
      <c r="BG47" s="125">
        <f t="shared" si="137"/>
        <v>1</v>
      </c>
      <c r="BH47" s="125">
        <f t="shared" si="138"/>
        <v>1</v>
      </c>
      <c r="BI47" s="125">
        <f t="shared" si="139"/>
        <v>1</v>
      </c>
      <c r="BJ47" s="125">
        <f t="shared" si="140"/>
        <v>1</v>
      </c>
    </row>
    <row r="48" spans="1:62" x14ac:dyDescent="0.25">
      <c r="A48" s="19">
        <v>8</v>
      </c>
      <c r="B48" s="109" t="s">
        <v>32</v>
      </c>
      <c r="C48" s="45">
        <f>1/J41</f>
        <v>1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1</v>
      </c>
      <c r="H48" s="45">
        <f>1/J46</f>
        <v>1</v>
      </c>
      <c r="I48" s="45">
        <f>1/J47</f>
        <v>1</v>
      </c>
      <c r="J48" s="45">
        <v>1</v>
      </c>
      <c r="K48" s="5">
        <v>1</v>
      </c>
      <c r="M48" s="71">
        <f t="shared" si="112"/>
        <v>0.1111111111111111</v>
      </c>
      <c r="N48" s="69">
        <f t="shared" si="103"/>
        <v>0.1111111111111111</v>
      </c>
      <c r="O48" s="69">
        <f t="shared" si="104"/>
        <v>0.1111111111111111</v>
      </c>
      <c r="P48" s="69">
        <f t="shared" si="105"/>
        <v>0.1111111111111111</v>
      </c>
      <c r="Q48" s="69">
        <f t="shared" si="106"/>
        <v>0.1111111111111111</v>
      </c>
      <c r="R48" s="69">
        <f t="shared" si="107"/>
        <v>0.1111111111111111</v>
      </c>
      <c r="S48" s="69">
        <f t="shared" si="108"/>
        <v>0.1111111111111111</v>
      </c>
      <c r="T48" s="69">
        <f t="shared" si="109"/>
        <v>0.1111111111111111</v>
      </c>
      <c r="U48" s="72">
        <f t="shared" si="110"/>
        <v>0.1111111111111111</v>
      </c>
      <c r="W48" s="99">
        <f t="shared" si="113"/>
        <v>0.11111111111111113</v>
      </c>
      <c r="Y48" s="87">
        <v>1.0000000000000002</v>
      </c>
      <c r="Z48" s="85">
        <f t="shared" si="111"/>
        <v>9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1</v>
      </c>
      <c r="AZ48" s="125">
        <f t="shared" si="130"/>
        <v>1</v>
      </c>
      <c r="BA48" s="125">
        <f t="shared" si="131"/>
        <v>1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1</v>
      </c>
      <c r="BF48" s="125">
        <f t="shared" si="136"/>
        <v>1</v>
      </c>
      <c r="BG48" s="125">
        <f t="shared" si="137"/>
        <v>1</v>
      </c>
      <c r="BH48" s="125">
        <f t="shared" si="138"/>
        <v>1</v>
      </c>
      <c r="BI48" s="125">
        <f t="shared" si="139"/>
        <v>1</v>
      </c>
      <c r="BJ48" s="125">
        <f t="shared" si="140"/>
        <v>1</v>
      </c>
    </row>
    <row r="49" spans="1:62" ht="15.75" thickBot="1" x14ac:dyDescent="0.3">
      <c r="A49" s="13">
        <v>9</v>
      </c>
      <c r="B49" s="110" t="s">
        <v>33</v>
      </c>
      <c r="C49" s="6">
        <f>1/K41</f>
        <v>1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1</v>
      </c>
      <c r="H49" s="6">
        <f>1/K46</f>
        <v>1</v>
      </c>
      <c r="I49" s="6">
        <f>1/K47</f>
        <v>1</v>
      </c>
      <c r="J49" s="6">
        <f>1/K48</f>
        <v>1</v>
      </c>
      <c r="K49" s="7">
        <v>1</v>
      </c>
      <c r="M49" s="79">
        <f t="shared" si="112"/>
        <v>0.1111111111111111</v>
      </c>
      <c r="N49" s="73">
        <f t="shared" si="103"/>
        <v>0.1111111111111111</v>
      </c>
      <c r="O49" s="73">
        <f t="shared" si="104"/>
        <v>0.1111111111111111</v>
      </c>
      <c r="P49" s="73">
        <f t="shared" si="105"/>
        <v>0.1111111111111111</v>
      </c>
      <c r="Q49" s="73">
        <f t="shared" si="106"/>
        <v>0.1111111111111111</v>
      </c>
      <c r="R49" s="73">
        <f t="shared" si="107"/>
        <v>0.1111111111111111</v>
      </c>
      <c r="S49" s="73">
        <f t="shared" si="108"/>
        <v>0.1111111111111111</v>
      </c>
      <c r="T49" s="73">
        <f t="shared" si="109"/>
        <v>0.1111111111111111</v>
      </c>
      <c r="U49" s="74">
        <f t="shared" si="110"/>
        <v>0.1111111111111111</v>
      </c>
      <c r="W49" s="99">
        <f t="shared" si="113"/>
        <v>0.11111111111111113</v>
      </c>
      <c r="Y49" s="87">
        <v>1.0000000000000002</v>
      </c>
      <c r="Z49" s="85">
        <f t="shared" si="111"/>
        <v>9</v>
      </c>
      <c r="AJ49" s="125">
        <f t="shared" si="114"/>
        <v>1</v>
      </c>
      <c r="AK49" s="125">
        <f t="shared" si="115"/>
        <v>1</v>
      </c>
      <c r="AL49" s="125">
        <f t="shared" si="116"/>
        <v>1</v>
      </c>
      <c r="AM49" s="125">
        <f t="shared" si="117"/>
        <v>1</v>
      </c>
      <c r="AN49" s="125">
        <f t="shared" si="118"/>
        <v>1</v>
      </c>
      <c r="AO49" s="125">
        <f t="shared" si="119"/>
        <v>1</v>
      </c>
      <c r="AP49" s="125">
        <f t="shared" si="120"/>
        <v>1</v>
      </c>
      <c r="AQ49" s="125">
        <f t="shared" si="121"/>
        <v>1</v>
      </c>
      <c r="AR49" s="125">
        <f t="shared" si="122"/>
        <v>1</v>
      </c>
      <c r="AS49" s="125">
        <f t="shared" si="123"/>
        <v>1</v>
      </c>
      <c r="AT49" s="125">
        <f t="shared" si="124"/>
        <v>1</v>
      </c>
      <c r="AU49" s="125">
        <f t="shared" si="125"/>
        <v>1</v>
      </c>
      <c r="AV49" s="125">
        <f t="shared" si="126"/>
        <v>1</v>
      </c>
      <c r="AW49" s="125">
        <f t="shared" si="127"/>
        <v>1</v>
      </c>
      <c r="AX49" s="125">
        <f t="shared" si="128"/>
        <v>1</v>
      </c>
      <c r="AY49" s="125">
        <f t="shared" si="129"/>
        <v>1</v>
      </c>
      <c r="AZ49" s="125">
        <f t="shared" si="130"/>
        <v>1</v>
      </c>
      <c r="BA49" s="125">
        <f t="shared" si="131"/>
        <v>1</v>
      </c>
      <c r="BB49" s="125">
        <f t="shared" si="132"/>
        <v>1</v>
      </c>
      <c r="BC49" s="125">
        <f t="shared" si="133"/>
        <v>1</v>
      </c>
      <c r="BD49" s="125">
        <f t="shared" si="134"/>
        <v>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6">
        <f>+SUM(C41:C49)</f>
        <v>9</v>
      </c>
      <c r="D50" s="46">
        <f t="shared" ref="D50:K50" si="141">+SUM(D41:D49)</f>
        <v>9</v>
      </c>
      <c r="E50" s="46">
        <f t="shared" si="141"/>
        <v>9</v>
      </c>
      <c r="F50" s="46">
        <f t="shared" si="141"/>
        <v>9</v>
      </c>
      <c r="G50" s="46">
        <f t="shared" si="141"/>
        <v>9</v>
      </c>
      <c r="H50" s="46">
        <f t="shared" si="141"/>
        <v>9</v>
      </c>
      <c r="I50" s="46">
        <f t="shared" si="141"/>
        <v>9</v>
      </c>
      <c r="J50" s="46">
        <f t="shared" si="141"/>
        <v>9</v>
      </c>
      <c r="K50" s="46">
        <f t="shared" si="141"/>
        <v>9</v>
      </c>
      <c r="Y50" s="102" t="s">
        <v>35</v>
      </c>
      <c r="Z50" s="85">
        <f>+AVERAGE(Z41:Z49)</f>
        <v>9</v>
      </c>
      <c r="AJ50" s="125">
        <f t="shared" si="114"/>
        <v>1</v>
      </c>
      <c r="AK50" s="125">
        <f t="shared" si="115"/>
        <v>1</v>
      </c>
      <c r="AL50" s="125">
        <f t="shared" si="116"/>
        <v>1</v>
      </c>
      <c r="AM50" s="125">
        <f t="shared" si="117"/>
        <v>1</v>
      </c>
      <c r="AN50" s="125">
        <f t="shared" si="118"/>
        <v>1</v>
      </c>
      <c r="AO50" s="125">
        <f t="shared" si="119"/>
        <v>1</v>
      </c>
      <c r="AP50" s="125">
        <f t="shared" si="120"/>
        <v>1</v>
      </c>
      <c r="AQ50" s="125">
        <f t="shared" si="121"/>
        <v>1</v>
      </c>
      <c r="AR50" s="125">
        <f t="shared" si="122"/>
        <v>1</v>
      </c>
      <c r="AS50" s="125">
        <f t="shared" si="123"/>
        <v>1</v>
      </c>
      <c r="AT50" s="125">
        <f t="shared" si="124"/>
        <v>1</v>
      </c>
      <c r="AU50" s="125">
        <f t="shared" si="125"/>
        <v>1</v>
      </c>
      <c r="AV50" s="125">
        <f t="shared" si="126"/>
        <v>1</v>
      </c>
      <c r="AW50" s="125">
        <f t="shared" si="127"/>
        <v>1</v>
      </c>
      <c r="AX50" s="125">
        <f t="shared" si="128"/>
        <v>1</v>
      </c>
      <c r="AY50" s="125">
        <f t="shared" si="129"/>
        <v>1</v>
      </c>
      <c r="AZ50" s="125">
        <f t="shared" si="130"/>
        <v>1</v>
      </c>
      <c r="BA50" s="125">
        <f t="shared" si="131"/>
        <v>1</v>
      </c>
      <c r="BB50" s="125">
        <f t="shared" si="132"/>
        <v>1</v>
      </c>
      <c r="BC50" s="125">
        <f t="shared" si="133"/>
        <v>1</v>
      </c>
      <c r="BD50" s="125">
        <f t="shared" si="134"/>
        <v>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B484-7CE3-4BC1-86B3-A13EDC04F545}">
  <dimension ref="A1:BJ50"/>
  <sheetViews>
    <sheetView topLeftCell="AE33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2" max="2" width="44.7109375" customWidth="1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5</v>
      </c>
      <c r="E5" s="48">
        <v>1</v>
      </c>
      <c r="F5" s="5">
        <v>4</v>
      </c>
      <c r="G5" s="45"/>
      <c r="H5" s="1"/>
      <c r="I5" s="1"/>
      <c r="J5" s="1"/>
      <c r="K5" s="1"/>
      <c r="L5" s="119">
        <f>+AC5</f>
        <v>4.1857916191057956E-2</v>
      </c>
      <c r="M5" s="71">
        <f>+C5/C$9</f>
        <v>0.4081632653061224</v>
      </c>
      <c r="N5" s="69">
        <f t="shared" ref="N5:N8" si="0">+D5/D$9</f>
        <v>0.38461538461538464</v>
      </c>
      <c r="O5" s="69">
        <f t="shared" ref="O5:O8" si="1">+E5/E$9</f>
        <v>0.37499999999999994</v>
      </c>
      <c r="P5" s="72">
        <f t="shared" ref="P5:P8" si="2">+F5/F$9</f>
        <v>0.5</v>
      </c>
      <c r="Q5" s="45"/>
      <c r="R5" s="1"/>
      <c r="S5" s="1"/>
      <c r="T5" s="1"/>
      <c r="U5" s="1"/>
      <c r="W5" s="99">
        <f t="shared" ref="W5:W8" si="3">+AVERAGE(M5:U5)</f>
        <v>0.41694466248037676</v>
      </c>
      <c r="Y5" s="87">
        <f t="array" ref="Y5:Y8">+MMULT(C5:F8,W5:W8)</f>
        <v>1.714653649921507</v>
      </c>
      <c r="Z5" s="85">
        <f>+Y5/W5</f>
        <v>4.1124249911754323</v>
      </c>
      <c r="AA5" s="85">
        <f>+(Z9-4)/3</f>
        <v>3.7672124571952161E-2</v>
      </c>
      <c r="AB5" s="85">
        <v>0.9</v>
      </c>
      <c r="AC5" s="100">
        <f>+AA5/AB5</f>
        <v>4.1857916191057956E-2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0.2</v>
      </c>
      <c r="D6" s="45">
        <v>1</v>
      </c>
      <c r="E6" s="45">
        <f>1/6</f>
        <v>0.16666666666666666</v>
      </c>
      <c r="F6" s="5">
        <v>1</v>
      </c>
      <c r="G6" s="45"/>
      <c r="H6" s="1"/>
      <c r="I6" s="1"/>
      <c r="J6" s="1"/>
      <c r="K6" s="1"/>
      <c r="L6"/>
      <c r="M6" s="71">
        <f t="shared" ref="M6:M8" si="5">+C6/C$9</f>
        <v>8.1632653061224483E-2</v>
      </c>
      <c r="N6" s="69">
        <f t="shared" si="0"/>
        <v>7.6923076923076927E-2</v>
      </c>
      <c r="O6" s="69">
        <f t="shared" si="1"/>
        <v>6.2499999999999986E-2</v>
      </c>
      <c r="P6" s="72">
        <f t="shared" si="2"/>
        <v>0.125</v>
      </c>
      <c r="Q6" s="45"/>
      <c r="R6" s="1"/>
      <c r="S6" s="1"/>
      <c r="T6" s="1"/>
      <c r="U6" s="1"/>
      <c r="W6" s="99">
        <f t="shared" si="3"/>
        <v>8.6513932496075349E-2</v>
      </c>
      <c r="Y6" s="87">
        <v>0.35504807692307694</v>
      </c>
      <c r="Z6" s="85">
        <f t="shared" ref="Z6:Z8" si="6">+Y6/W6</f>
        <v>4.1039410263680187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4</v>
      </c>
      <c r="AN6" s="125">
        <f>+VLOOKUP(D5,$AE$4:$AH$20,3,FALSE)</f>
        <v>5</v>
      </c>
      <c r="AO6" s="125">
        <f>+VLOOKUP(D5,$AE$4:$AH$20,4,FALSE)</f>
        <v>6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3</v>
      </c>
      <c r="AT6" s="125">
        <f>+VLOOKUP(F5,$AE$4:$AH$20,3,FALSE)</f>
        <v>4</v>
      </c>
      <c r="AU6" s="125">
        <f>+VLOOKUP(F5,$AE$4:$AH$20,4,FALSE)</f>
        <v>5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2</v>
      </c>
      <c r="G7" s="45"/>
      <c r="H7" s="1"/>
      <c r="I7" s="1"/>
      <c r="J7" s="1"/>
      <c r="K7" s="1"/>
      <c r="L7"/>
      <c r="M7" s="71">
        <f t="shared" si="5"/>
        <v>0.4081632653061224</v>
      </c>
      <c r="N7" s="69">
        <f t="shared" si="0"/>
        <v>0.46153846153846156</v>
      </c>
      <c r="O7" s="69">
        <f t="shared" si="1"/>
        <v>0.37499999999999994</v>
      </c>
      <c r="P7" s="72">
        <f t="shared" si="2"/>
        <v>0.25</v>
      </c>
      <c r="Q7" s="45"/>
      <c r="R7" s="1"/>
      <c r="S7" s="1"/>
      <c r="T7" s="1"/>
      <c r="U7" s="1"/>
      <c r="W7" s="99">
        <f t="shared" si="3"/>
        <v>0.37367543171114598</v>
      </c>
      <c r="Y7" s="87">
        <v>1.5554356357927785</v>
      </c>
      <c r="Z7" s="85">
        <f t="shared" si="6"/>
        <v>4.1625311802546934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0.16666666666666666</v>
      </c>
      <c r="AK7" s="125">
        <f t="shared" ref="AK7:AK9" si="10">+VLOOKUP(C6,$AE$4:$AH$20,3,FALSE)</f>
        <v>0.2</v>
      </c>
      <c r="AL7" s="125">
        <f t="shared" ref="AL7:AL9" si="11">+VLOOKUP(C6,$AE$4:$AH$20,4,FALSE)</f>
        <v>0.25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0.25</v>
      </c>
      <c r="D8" s="6">
        <f>1/F6</f>
        <v>1</v>
      </c>
      <c r="E8" s="6">
        <f>1/F7</f>
        <v>0.5</v>
      </c>
      <c r="F8" s="7">
        <v>1</v>
      </c>
      <c r="G8" s="45"/>
      <c r="H8" s="1"/>
      <c r="I8" s="1"/>
      <c r="J8" s="1"/>
      <c r="K8" s="1"/>
      <c r="L8"/>
      <c r="M8" s="79">
        <f t="shared" si="5"/>
        <v>0.1020408163265306</v>
      </c>
      <c r="N8" s="73">
        <f t="shared" si="0"/>
        <v>7.6923076923076927E-2</v>
      </c>
      <c r="O8" s="73">
        <f t="shared" si="1"/>
        <v>0.18749999999999997</v>
      </c>
      <c r="P8" s="74">
        <f t="shared" si="2"/>
        <v>0.125</v>
      </c>
      <c r="Q8" s="45"/>
      <c r="R8" s="1"/>
      <c r="S8" s="1"/>
      <c r="T8" s="1"/>
      <c r="U8" s="1"/>
      <c r="W8" s="99">
        <f t="shared" si="3"/>
        <v>0.12286597331240187</v>
      </c>
      <c r="Y8" s="87">
        <v>0.50045378728414447</v>
      </c>
      <c r="Z8" s="85">
        <f t="shared" si="6"/>
        <v>4.0731682970652834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2</v>
      </c>
      <c r="AU8" s="125">
        <f t="shared" si="20"/>
        <v>3</v>
      </c>
    </row>
    <row r="9" spans="1:47" x14ac:dyDescent="0.25">
      <c r="A9" s="52"/>
      <c r="B9" s="1"/>
      <c r="C9" s="46">
        <f>+SUM(C5:C8)</f>
        <v>2.4500000000000002</v>
      </c>
      <c r="D9" s="46">
        <f t="shared" ref="D9:F9" si="21">+SUM(D5:D8)</f>
        <v>13</v>
      </c>
      <c r="E9" s="46">
        <f t="shared" si="21"/>
        <v>2.666666666666667</v>
      </c>
      <c r="F9" s="46">
        <f t="shared" si="21"/>
        <v>8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4.1130163737158565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</v>
      </c>
      <c r="AK9" s="125">
        <f t="shared" si="10"/>
        <v>0.25</v>
      </c>
      <c r="AL9" s="125">
        <f t="shared" si="11"/>
        <v>0.33333333333333331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0.33333333333333331</v>
      </c>
      <c r="AQ9" s="125">
        <f t="shared" si="16"/>
        <v>0.5</v>
      </c>
      <c r="AR9" s="125">
        <f t="shared" si="17"/>
        <v>0.5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6</v>
      </c>
      <c r="E13" s="45">
        <v>1</v>
      </c>
      <c r="F13" s="5">
        <v>2</v>
      </c>
      <c r="G13" s="46"/>
      <c r="H13" s="1"/>
      <c r="I13" s="1"/>
      <c r="J13" s="1"/>
      <c r="K13" s="1"/>
      <c r="L13" s="104">
        <f>+AC13</f>
        <v>3.6029929684702609E-2</v>
      </c>
      <c r="M13" s="71">
        <f>+C13/C$17</f>
        <v>0.37499999999999994</v>
      </c>
      <c r="N13" s="69">
        <f t="shared" ref="N13:N16" si="24">+D13/D$17</f>
        <v>0.35294117647058826</v>
      </c>
      <c r="O13" s="69">
        <f t="shared" ref="O13:O16" si="25">+E13/E$17</f>
        <v>0.4137931034482758</v>
      </c>
      <c r="P13" s="72">
        <f t="shared" ref="P13:P16" si="26">+F13/F$17</f>
        <v>0.27586206896551724</v>
      </c>
      <c r="Q13" s="46"/>
      <c r="R13" s="1"/>
      <c r="S13" s="1"/>
      <c r="T13" s="1"/>
      <c r="U13" s="1"/>
      <c r="W13" s="99">
        <f t="shared" ref="W13:W16" si="27">+AVERAGE(M13:U13)</f>
        <v>0.35439908722109537</v>
      </c>
      <c r="Y13" s="87">
        <f t="array" ref="Y13:Y16">+MMULT(C13:F16,W13:W16)</f>
        <v>1.4470081135902637</v>
      </c>
      <c r="Z13" s="85">
        <f t="shared" ref="Z13:Z16" si="28">+Y13/W13</f>
        <v>4.0829905204793411</v>
      </c>
      <c r="AA13" s="85">
        <f>+(Z17-4)/3</f>
        <v>3.2426936716232348E-2</v>
      </c>
      <c r="AB13" s="85">
        <v>0.9</v>
      </c>
      <c r="AC13" s="100">
        <f>+AA13/AB13</f>
        <v>3.6029929684702609E-2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0.16666666666666666</v>
      </c>
      <c r="D14" s="45">
        <v>1</v>
      </c>
      <c r="E14" s="45">
        <f>1/6</f>
        <v>0.16666666666666666</v>
      </c>
      <c r="F14" s="5">
        <f>1/4</f>
        <v>0.25</v>
      </c>
      <c r="G14" s="46"/>
      <c r="H14" s="1"/>
      <c r="I14" s="1"/>
      <c r="J14" s="1"/>
      <c r="K14" s="1"/>
      <c r="M14" s="71">
        <f t="shared" ref="M14:M16" si="32">+C14/C$17</f>
        <v>6.2499999999999986E-2</v>
      </c>
      <c r="N14" s="69">
        <f t="shared" si="24"/>
        <v>5.8823529411764705E-2</v>
      </c>
      <c r="O14" s="69">
        <f t="shared" si="25"/>
        <v>6.8965517241379296E-2</v>
      </c>
      <c r="P14" s="72">
        <f t="shared" si="26"/>
        <v>3.4482758620689655E-2</v>
      </c>
      <c r="Q14" s="46"/>
      <c r="R14" s="1"/>
      <c r="S14" s="1"/>
      <c r="T14" s="1"/>
      <c r="U14" s="1"/>
      <c r="W14" s="99">
        <f t="shared" si="27"/>
        <v>5.6192951318458417E-2</v>
      </c>
      <c r="Y14" s="87">
        <v>0.22733107251521295</v>
      </c>
      <c r="Z14" s="85">
        <f t="shared" si="28"/>
        <v>4.0455442752397062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1</v>
      </c>
      <c r="AT14" s="125">
        <f>+VLOOKUP(F13,$AE$4:$AH$20,3,FALSE)</f>
        <v>2</v>
      </c>
      <c r="AU14" s="125">
        <f>+VLOOKUP(F13,$AE$4:$AH$20,4,FALSE)</f>
        <v>3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6</v>
      </c>
      <c r="E15" s="45">
        <v>1</v>
      </c>
      <c r="F15" s="5">
        <v>4</v>
      </c>
      <c r="G15" s="46"/>
      <c r="H15" s="1"/>
      <c r="I15" s="1"/>
      <c r="J15" s="1"/>
      <c r="K15" s="1"/>
      <c r="M15" s="71">
        <f t="shared" si="32"/>
        <v>0.37499999999999994</v>
      </c>
      <c r="N15" s="69">
        <f t="shared" si="24"/>
        <v>0.35294117647058826</v>
      </c>
      <c r="O15" s="69">
        <f t="shared" si="25"/>
        <v>0.4137931034482758</v>
      </c>
      <c r="P15" s="72">
        <f t="shared" si="26"/>
        <v>0.55172413793103448</v>
      </c>
      <c r="Q15" s="46"/>
      <c r="R15" s="1"/>
      <c r="S15" s="1"/>
      <c r="T15" s="1"/>
      <c r="U15" s="1"/>
      <c r="W15" s="99">
        <f t="shared" si="27"/>
        <v>0.42336460446247465</v>
      </c>
      <c r="Y15" s="87">
        <v>1.7790948275862069</v>
      </c>
      <c r="Z15" s="85">
        <f t="shared" si="28"/>
        <v>4.2022757897888905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0.14285714285714285</v>
      </c>
      <c r="AQ15" s="125">
        <f t="shared" ref="AQ15:AQ17" si="41">+VLOOKUP(E14,$AE$4:$AH$20,3,FALSE)</f>
        <v>0.16666666666666666</v>
      </c>
      <c r="AR15" s="125">
        <f t="shared" ref="AR15:AR17" si="42">+VLOOKUP(E14,$AE$4:$AH$20,3,FALSE)</f>
        <v>0.16666666666666666</v>
      </c>
      <c r="AS15" s="125">
        <f t="shared" ref="AS15:AS17" si="43">+VLOOKUP(F14,$AE$4:$AH$20,2,FALSE)</f>
        <v>0.2</v>
      </c>
      <c r="AT15" s="125">
        <f t="shared" ref="AT15:AT17" si="44">+VLOOKUP(F14,$AE$4:$AH$20,3,FALSE)</f>
        <v>0.25</v>
      </c>
      <c r="AU15" s="125">
        <f t="shared" ref="AU15:AU17" si="45">+VLOOKUP(F14,$AE$4:$AH$20,4,FALSE)</f>
        <v>0.33333333333333331</v>
      </c>
    </row>
    <row r="16" spans="1:47" ht="15.75" thickBot="1" x14ac:dyDescent="0.3">
      <c r="A16" s="11">
        <v>4</v>
      </c>
      <c r="B16" s="110" t="s">
        <v>16</v>
      </c>
      <c r="C16" s="6">
        <f>1/F13</f>
        <v>0.5</v>
      </c>
      <c r="D16" s="6">
        <f>1/F14</f>
        <v>4</v>
      </c>
      <c r="E16" s="6">
        <f>1/F15</f>
        <v>0.25</v>
      </c>
      <c r="F16" s="7">
        <v>1</v>
      </c>
      <c r="G16" s="46"/>
      <c r="H16" s="1"/>
      <c r="I16" s="1"/>
      <c r="J16" s="1"/>
      <c r="K16" s="1"/>
      <c r="M16" s="79">
        <f t="shared" si="32"/>
        <v>0.18749999999999997</v>
      </c>
      <c r="N16" s="73">
        <f t="shared" si="24"/>
        <v>0.23529411764705882</v>
      </c>
      <c r="O16" s="73">
        <f t="shared" si="25"/>
        <v>0.10344827586206895</v>
      </c>
      <c r="P16" s="74">
        <f t="shared" si="26"/>
        <v>0.13793103448275862</v>
      </c>
      <c r="Q16" s="46"/>
      <c r="R16" s="1"/>
      <c r="S16" s="1"/>
      <c r="T16" s="1"/>
      <c r="U16" s="1"/>
      <c r="W16" s="99">
        <f t="shared" si="27"/>
        <v>0.16604335699797157</v>
      </c>
      <c r="Y16" s="87">
        <v>0.67385585699797157</v>
      </c>
      <c r="Z16" s="85">
        <f t="shared" si="28"/>
        <v>4.0583126550868496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1</v>
      </c>
      <c r="AL16" s="125">
        <f t="shared" si="36"/>
        <v>1</v>
      </c>
      <c r="AM16" s="125">
        <f t="shared" si="37"/>
        <v>5</v>
      </c>
      <c r="AN16" s="125">
        <f t="shared" si="38"/>
        <v>6</v>
      </c>
      <c r="AO16" s="125">
        <f t="shared" si="39"/>
        <v>7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3</v>
      </c>
      <c r="AT16" s="125">
        <f t="shared" si="44"/>
        <v>4</v>
      </c>
      <c r="AU16" s="125">
        <f t="shared" si="45"/>
        <v>5</v>
      </c>
    </row>
    <row r="17" spans="1:56" x14ac:dyDescent="0.25">
      <c r="A17" s="10"/>
      <c r="B17" s="109"/>
      <c r="C17" s="46">
        <f>+SUM(C13:C16)</f>
        <v>2.666666666666667</v>
      </c>
      <c r="D17" s="46">
        <f t="shared" ref="D17" si="46">+SUM(D13:D16)</f>
        <v>17</v>
      </c>
      <c r="E17" s="46">
        <f t="shared" ref="E17" si="47">+SUM(E13:E16)</f>
        <v>2.416666666666667</v>
      </c>
      <c r="F17" s="46">
        <f t="shared" ref="F17" si="48">+SUM(F13:F16)</f>
        <v>7.25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4.0972808101486971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0.33333333333333331</v>
      </c>
      <c r="AK17" s="125">
        <f t="shared" si="35"/>
        <v>0.5</v>
      </c>
      <c r="AL17" s="125">
        <f t="shared" si="36"/>
        <v>1</v>
      </c>
      <c r="AM17" s="125">
        <f t="shared" si="37"/>
        <v>3</v>
      </c>
      <c r="AN17" s="125">
        <f t="shared" si="38"/>
        <v>4</v>
      </c>
      <c r="AO17" s="125">
        <f t="shared" si="39"/>
        <v>5</v>
      </c>
      <c r="AP17" s="125">
        <f t="shared" si="40"/>
        <v>0.2</v>
      </c>
      <c r="AQ17" s="125">
        <f t="shared" si="41"/>
        <v>0.25</v>
      </c>
      <c r="AR17" s="125">
        <f t="shared" si="42"/>
        <v>0.25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1</v>
      </c>
      <c r="E21" s="45">
        <v>1</v>
      </c>
      <c r="F21" s="45">
        <v>1</v>
      </c>
      <c r="G21" s="2">
        <v>1</v>
      </c>
      <c r="H21" s="1"/>
      <c r="I21" s="1"/>
      <c r="J21" s="1"/>
      <c r="K21" s="1"/>
      <c r="L21" s="104">
        <f>+AC21</f>
        <v>0</v>
      </c>
      <c r="M21" s="71">
        <f>+C21/C$26</f>
        <v>0.2</v>
      </c>
      <c r="N21" s="69">
        <f t="shared" ref="N21:N25" si="49">+D21/D$26</f>
        <v>0.2</v>
      </c>
      <c r="O21" s="69">
        <f t="shared" ref="O21:O25" si="50">+E21/E$26</f>
        <v>0.2</v>
      </c>
      <c r="P21" s="69">
        <f t="shared" ref="P21:P25" si="51">+F21/F$26</f>
        <v>0.2</v>
      </c>
      <c r="Q21" s="72">
        <f t="shared" ref="Q21:Q25" si="52">+G21/G$26</f>
        <v>0.2</v>
      </c>
      <c r="R21" s="1"/>
      <c r="S21" s="1"/>
      <c r="T21" s="1"/>
      <c r="U21" s="1"/>
      <c r="W21" s="99">
        <f>+AVERAGE(M21:U21)</f>
        <v>0.2</v>
      </c>
      <c r="Y21" s="87">
        <f t="array" ref="Y21:Y25">+MMULT(C21:G25,W21:W25)</f>
        <v>1</v>
      </c>
      <c r="Z21" s="85">
        <f t="shared" ref="Z21:Z25" si="53">+Y21/W21</f>
        <v>5</v>
      </c>
      <c r="AA21" s="85">
        <f>+(Z26-5)/4</f>
        <v>0</v>
      </c>
      <c r="AB21" s="85">
        <v>1.1200000000000001</v>
      </c>
      <c r="AC21" s="100">
        <f>+AA21/AB21</f>
        <v>0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1</v>
      </c>
      <c r="D22" s="45">
        <v>1</v>
      </c>
      <c r="E22" s="45">
        <v>1</v>
      </c>
      <c r="F22" s="45">
        <v>1</v>
      </c>
      <c r="G22" s="2">
        <v>1</v>
      </c>
      <c r="H22" s="1"/>
      <c r="I22" s="1"/>
      <c r="J22" s="1"/>
      <c r="K22" s="1"/>
      <c r="M22" s="71">
        <f t="shared" ref="M22:M25" si="54">+C22/C$26</f>
        <v>0.2</v>
      </c>
      <c r="N22" s="69">
        <f t="shared" si="49"/>
        <v>0.2</v>
      </c>
      <c r="O22" s="69">
        <f t="shared" si="50"/>
        <v>0.2</v>
      </c>
      <c r="P22" s="69">
        <f t="shared" si="51"/>
        <v>0.2</v>
      </c>
      <c r="Q22" s="72">
        <f t="shared" si="52"/>
        <v>0.2</v>
      </c>
      <c r="R22" s="1"/>
      <c r="S22" s="1"/>
      <c r="T22" s="1"/>
      <c r="U22" s="1"/>
      <c r="W22" s="99">
        <f t="shared" ref="W22:W25" si="55">+AVERAGE(M22:U22)</f>
        <v>0.2</v>
      </c>
      <c r="Y22" s="87">
        <v>1</v>
      </c>
      <c r="Z22" s="85">
        <f t="shared" si="53"/>
        <v>5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1</v>
      </c>
      <c r="AO22" s="125">
        <f>+VLOOKUP(D21,$AE$4:$AH$20,4,FALSE)</f>
        <v>1</v>
      </c>
      <c r="AP22" s="125">
        <f>+VLOOKUP(E21,$AE$4:$AH$20,2,FALSE)</f>
        <v>1</v>
      </c>
      <c r="AQ22" s="125">
        <f>+VLOOKUP(E21,$AE$4:$AH$20,3,FALSE)</f>
        <v>1</v>
      </c>
      <c r="AR22" s="125">
        <f>+VLOOKUP(E21,$AE$4:$AH$20,3,FALSE)</f>
        <v>1</v>
      </c>
      <c r="AS22" s="125">
        <f>+VLOOKUP(F21,$AE$4:$AH$20,2,FALSE)</f>
        <v>1</v>
      </c>
      <c r="AT22" s="125">
        <f>+VLOOKUP(F21,$AE$4:$AH$20,3,FALSE)</f>
        <v>1</v>
      </c>
      <c r="AU22" s="125">
        <f>+VLOOKUP(F21,$AE$4:$AH$20,4,FALSE)</f>
        <v>1</v>
      </c>
      <c r="AV22" s="125">
        <f>+VLOOKUP(G21,$AE$4:$AH$20,2,FALSE)</f>
        <v>1</v>
      </c>
      <c r="AW22" s="125">
        <f>+VLOOKUP(G21,$AE$4:$AH$20,3,FALSE)</f>
        <v>1</v>
      </c>
      <c r="AX22" s="125">
        <f>+VLOOKUP(G21,$AE$4:$AH$20,4,FALSE)</f>
        <v>1</v>
      </c>
    </row>
    <row r="23" spans="1:56" x14ac:dyDescent="0.25">
      <c r="A23" s="10">
        <v>3</v>
      </c>
      <c r="B23" s="112" t="s">
        <v>17</v>
      </c>
      <c r="C23" s="45">
        <f>1/E21</f>
        <v>1</v>
      </c>
      <c r="D23" s="45">
        <f>1/E22</f>
        <v>1</v>
      </c>
      <c r="E23" s="45">
        <v>1</v>
      </c>
      <c r="F23" s="45">
        <v>1</v>
      </c>
      <c r="G23" s="2">
        <v>1</v>
      </c>
      <c r="H23" s="1"/>
      <c r="I23" s="1"/>
      <c r="J23" s="1"/>
      <c r="K23" s="1"/>
      <c r="M23" s="71">
        <f t="shared" si="54"/>
        <v>0.2</v>
      </c>
      <c r="N23" s="69">
        <f t="shared" si="49"/>
        <v>0.2</v>
      </c>
      <c r="O23" s="69">
        <f t="shared" si="50"/>
        <v>0.2</v>
      </c>
      <c r="P23" s="69">
        <f t="shared" si="51"/>
        <v>0.2</v>
      </c>
      <c r="Q23" s="72">
        <f t="shared" si="52"/>
        <v>0.2</v>
      </c>
      <c r="R23" s="1"/>
      <c r="S23" s="1"/>
      <c r="T23" s="1"/>
      <c r="U23" s="1"/>
      <c r="W23" s="99">
        <f t="shared" si="55"/>
        <v>0.2</v>
      </c>
      <c r="Y23" s="87">
        <v>1</v>
      </c>
      <c r="Z23" s="85">
        <f t="shared" si="53"/>
        <v>5</v>
      </c>
      <c r="AJ23" s="125">
        <f t="shared" ref="AJ23:AJ26" si="56">+VLOOKUP(C22,$AE$4:$AH$20,2,FALSE)</f>
        <v>1</v>
      </c>
      <c r="AK23" s="125">
        <f t="shared" ref="AK23:AK26" si="57">+VLOOKUP(C22,$AE$4:$AH$20,3,FALSE)</f>
        <v>1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1</v>
      </c>
      <c r="AW23" s="125">
        <f t="shared" ref="AW23:AW26" si="69">+VLOOKUP(G22,$AE$4:$AH$20,3,FALSE)</f>
        <v>1</v>
      </c>
      <c r="AX23" s="125">
        <f t="shared" ref="AX23:AX26" si="70">+VLOOKUP(G22,$AE$4:$AH$20,4,FALSE)</f>
        <v>1</v>
      </c>
    </row>
    <row r="24" spans="1:56" x14ac:dyDescent="0.25">
      <c r="A24" s="10">
        <v>4</v>
      </c>
      <c r="B24" s="112" t="s">
        <v>18</v>
      </c>
      <c r="C24" s="45">
        <f>1/F21</f>
        <v>1</v>
      </c>
      <c r="D24" s="45">
        <f>1/F22</f>
        <v>1</v>
      </c>
      <c r="E24" s="45">
        <f>1/F23</f>
        <v>1</v>
      </c>
      <c r="F24" s="45">
        <v>1</v>
      </c>
      <c r="G24" s="5">
        <v>1</v>
      </c>
      <c r="H24" s="1"/>
      <c r="I24" s="1"/>
      <c r="J24" s="1"/>
      <c r="K24" s="1"/>
      <c r="M24" s="71">
        <f t="shared" si="54"/>
        <v>0.2</v>
      </c>
      <c r="N24" s="69">
        <f t="shared" si="49"/>
        <v>0.2</v>
      </c>
      <c r="O24" s="69">
        <f t="shared" si="50"/>
        <v>0.2</v>
      </c>
      <c r="P24" s="69">
        <f t="shared" si="51"/>
        <v>0.2</v>
      </c>
      <c r="Q24" s="72">
        <f t="shared" si="52"/>
        <v>0.2</v>
      </c>
      <c r="R24" s="1"/>
      <c r="S24" s="1"/>
      <c r="T24" s="1"/>
      <c r="U24" s="1"/>
      <c r="W24" s="99">
        <f t="shared" si="55"/>
        <v>0.2</v>
      </c>
      <c r="Y24" s="87">
        <v>1</v>
      </c>
      <c r="Z24" s="85">
        <f t="shared" si="53"/>
        <v>5</v>
      </c>
      <c r="AJ24" s="125">
        <f t="shared" si="56"/>
        <v>1</v>
      </c>
      <c r="AK24" s="125">
        <f t="shared" si="57"/>
        <v>1</v>
      </c>
      <c r="AL24" s="125">
        <f t="shared" si="58"/>
        <v>1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1</v>
      </c>
      <c r="AT24" s="125">
        <f t="shared" si="66"/>
        <v>1</v>
      </c>
      <c r="AU24" s="125">
        <f t="shared" si="67"/>
        <v>1</v>
      </c>
      <c r="AV24" s="125">
        <f t="shared" si="68"/>
        <v>1</v>
      </c>
      <c r="AW24" s="125">
        <f t="shared" si="69"/>
        <v>1</v>
      </c>
      <c r="AX24" s="125">
        <f t="shared" si="70"/>
        <v>1</v>
      </c>
    </row>
    <row r="25" spans="1:56" ht="15.75" thickBot="1" x14ac:dyDescent="0.3">
      <c r="A25" s="13">
        <v>5</v>
      </c>
      <c r="B25" s="113" t="s">
        <v>19</v>
      </c>
      <c r="C25" s="6">
        <f>1/G21</f>
        <v>1</v>
      </c>
      <c r="D25" s="6">
        <f>1/G22</f>
        <v>1</v>
      </c>
      <c r="E25" s="6">
        <f>1/G23</f>
        <v>1</v>
      </c>
      <c r="F25" s="6">
        <f>1/G24</f>
        <v>1</v>
      </c>
      <c r="G25" s="7">
        <v>1</v>
      </c>
      <c r="H25" s="1"/>
      <c r="I25" s="1"/>
      <c r="J25" s="1"/>
      <c r="K25" s="1"/>
      <c r="M25" s="79">
        <f t="shared" si="54"/>
        <v>0.2</v>
      </c>
      <c r="N25" s="73">
        <f t="shared" si="49"/>
        <v>0.2</v>
      </c>
      <c r="O25" s="73">
        <f t="shared" si="50"/>
        <v>0.2</v>
      </c>
      <c r="P25" s="73">
        <f t="shared" si="51"/>
        <v>0.2</v>
      </c>
      <c r="Q25" s="74">
        <f t="shared" si="52"/>
        <v>0.2</v>
      </c>
      <c r="R25" s="1"/>
      <c r="S25" s="1"/>
      <c r="T25" s="1"/>
      <c r="U25" s="1"/>
      <c r="W25" s="99">
        <f t="shared" si="55"/>
        <v>0.2</v>
      </c>
      <c r="Y25" s="87">
        <v>1</v>
      </c>
      <c r="Z25" s="85">
        <f t="shared" si="53"/>
        <v>5</v>
      </c>
      <c r="AJ25" s="125">
        <f t="shared" si="56"/>
        <v>1</v>
      </c>
      <c r="AK25" s="125">
        <f t="shared" si="57"/>
        <v>1</v>
      </c>
      <c r="AL25" s="125">
        <f t="shared" si="58"/>
        <v>1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1</v>
      </c>
      <c r="AQ25" s="125">
        <f t="shared" si="63"/>
        <v>1</v>
      </c>
      <c r="AR25" s="125">
        <f t="shared" si="64"/>
        <v>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19"/>
      <c r="B26" s="112"/>
      <c r="C26" s="69">
        <f>+SUM(C21:C25)</f>
        <v>5</v>
      </c>
      <c r="D26" s="69">
        <f t="shared" ref="D26:G26" si="71">+SUM(D21:D25)</f>
        <v>5</v>
      </c>
      <c r="E26" s="69">
        <f t="shared" si="71"/>
        <v>5</v>
      </c>
      <c r="F26" s="69">
        <f t="shared" si="71"/>
        <v>5</v>
      </c>
      <c r="G26" s="69">
        <f t="shared" si="71"/>
        <v>5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</v>
      </c>
      <c r="AJ26" s="125">
        <f t="shared" si="56"/>
        <v>1</v>
      </c>
      <c r="AK26" s="125">
        <f t="shared" si="57"/>
        <v>1</v>
      </c>
      <c r="AL26" s="125">
        <f t="shared" si="58"/>
        <v>1</v>
      </c>
      <c r="AM26" s="125">
        <f t="shared" si="59"/>
        <v>1</v>
      </c>
      <c r="AN26" s="125">
        <f t="shared" si="60"/>
        <v>1</v>
      </c>
      <c r="AO26" s="125">
        <f t="shared" si="61"/>
        <v>1</v>
      </c>
      <c r="AP26" s="125">
        <f t="shared" si="62"/>
        <v>1</v>
      </c>
      <c r="AQ26" s="125">
        <f t="shared" si="63"/>
        <v>1</v>
      </c>
      <c r="AR26" s="125">
        <f t="shared" si="64"/>
        <v>1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f>1/5</f>
        <v>0.2</v>
      </c>
      <c r="E30" s="45">
        <f>1/6</f>
        <v>0.16666666666666666</v>
      </c>
      <c r="F30" s="45">
        <f>1/6</f>
        <v>0.16666666666666666</v>
      </c>
      <c r="G30" s="46">
        <v>1</v>
      </c>
      <c r="H30" s="55">
        <f>1/2</f>
        <v>0.5</v>
      </c>
      <c r="I30" s="18">
        <v>5</v>
      </c>
      <c r="J30" s="1"/>
      <c r="K30" s="1"/>
      <c r="L30" s="104">
        <f>+AC30</f>
        <v>0.2707477594763476</v>
      </c>
      <c r="M30" s="71">
        <f>+C30/C$37</f>
        <v>4.716981132075472E-2</v>
      </c>
      <c r="N30" s="69">
        <f t="shared" ref="N30:N36" si="72">+D30/D$37</f>
        <v>1.6172506738544475E-2</v>
      </c>
      <c r="O30" s="69">
        <f t="shared" ref="O30:O36" si="73">+E30/E$37</f>
        <v>2.222222222222222E-2</v>
      </c>
      <c r="P30" s="69">
        <f t="shared" ref="P30:P36" si="74">+F30/F$37</f>
        <v>1.7857142857142856E-2</v>
      </c>
      <c r="Q30" s="69">
        <f t="shared" ref="Q30:Q36" si="75">+G30/G$37</f>
        <v>0.32608695652173914</v>
      </c>
      <c r="R30" s="69">
        <f t="shared" ref="R30:R36" si="76">+H30/H$37</f>
        <v>3.7500000000000006E-2</v>
      </c>
      <c r="S30" s="72">
        <f t="shared" ref="S30:S36" si="77">+I30/I$37</f>
        <v>0.16129032258064516</v>
      </c>
      <c r="T30" s="1"/>
      <c r="U30" s="1"/>
      <c r="W30" s="99">
        <f>+AVERAGE(M30:U30)</f>
        <v>8.9756994605864074E-2</v>
      </c>
      <c r="Y30" s="87">
        <f t="array" ref="Y30:Y36">+MMULT(C30:I36,W30:W36)</f>
        <v>0.6992150429023215</v>
      </c>
      <c r="Z30" s="85">
        <f t="shared" ref="Z30:Z36" si="78">+Y30/W30</f>
        <v>7.7900897414477361</v>
      </c>
      <c r="AA30" s="85">
        <f>+(Z37-7)/6</f>
        <v>0.35738704250877884</v>
      </c>
      <c r="AB30" s="85">
        <v>1.32</v>
      </c>
      <c r="AC30" s="100">
        <f>+AA30/AB30</f>
        <v>0.2707477594763476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5</v>
      </c>
      <c r="D31" s="45">
        <v>1</v>
      </c>
      <c r="E31" s="45">
        <v>1</v>
      </c>
      <c r="F31" s="45">
        <v>1</v>
      </c>
      <c r="G31" s="46">
        <f>1/6</f>
        <v>0.16666666666666666</v>
      </c>
      <c r="H31" s="55">
        <f>1/3</f>
        <v>0.33333333333333331</v>
      </c>
      <c r="I31" s="18">
        <v>6</v>
      </c>
      <c r="J31" s="1"/>
      <c r="K31" s="1"/>
      <c r="L31"/>
      <c r="M31" s="71">
        <f t="shared" ref="M31:M36" si="79">+C31/C$37</f>
        <v>0.23584905660377359</v>
      </c>
      <c r="N31" s="69">
        <f t="shared" si="72"/>
        <v>8.086253369272238E-2</v>
      </c>
      <c r="O31" s="69">
        <f t="shared" si="73"/>
        <v>0.1333333333333333</v>
      </c>
      <c r="P31" s="69">
        <f t="shared" si="74"/>
        <v>0.10714285714285714</v>
      </c>
      <c r="Q31" s="69">
        <f t="shared" si="75"/>
        <v>5.4347826086956513E-2</v>
      </c>
      <c r="R31" s="69">
        <f t="shared" si="76"/>
        <v>2.5000000000000001E-2</v>
      </c>
      <c r="S31" s="72">
        <f t="shared" si="77"/>
        <v>0.19354838709677419</v>
      </c>
      <c r="T31" s="1"/>
      <c r="U31" s="1"/>
      <c r="W31" s="99">
        <f t="shared" ref="W31:W36" si="80">+AVERAGE(M31:U31)</f>
        <v>0.11858342770805959</v>
      </c>
      <c r="Y31" s="87">
        <v>1.1505947860486501</v>
      </c>
      <c r="Z31" s="85">
        <f t="shared" si="78"/>
        <v>9.7028295461428069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0.16666666666666666</v>
      </c>
      <c r="AN31" s="125">
        <f>+VLOOKUP(D30,$AE$4:$AH$20,3,FALSE)</f>
        <v>0.2</v>
      </c>
      <c r="AO31" s="125">
        <f>+VLOOKUP(D30,$AE$4:$AH$20,4,FALSE)</f>
        <v>0.25</v>
      </c>
      <c r="AP31" s="125">
        <f>+VLOOKUP(E30,$AE$4:$AH$20,2,FALSE)</f>
        <v>0.14285714285714285</v>
      </c>
      <c r="AQ31" s="125">
        <f>+VLOOKUP(E30,$AE$4:$AH$20,3,FALSE)</f>
        <v>0.16666666666666666</v>
      </c>
      <c r="AR31" s="125">
        <f>+VLOOKUP(E30,$AE$4:$AH$20,3,FALSE)</f>
        <v>0.16666666666666666</v>
      </c>
      <c r="AS31" s="125">
        <f>+VLOOKUP(F30,$AE$4:$AH$20,2,FALSE)</f>
        <v>0.14285714285714285</v>
      </c>
      <c r="AT31" s="125">
        <f>+VLOOKUP(F30,$AE$4:$AH$20,3,FALSE)</f>
        <v>0.16666666666666666</v>
      </c>
      <c r="AU31" s="125">
        <f>+VLOOKUP(F30,$AE$4:$AH$20,4,FALSE)</f>
        <v>0.2</v>
      </c>
      <c r="AV31" s="125">
        <f>+VLOOKUP(G30,$AE$4:$AH$20,2,FALSE)</f>
        <v>1</v>
      </c>
      <c r="AW31" s="125">
        <f>+VLOOKUP(G30,$AE$4:$AH$20,3,FALSE)</f>
        <v>1</v>
      </c>
      <c r="AX31" s="125">
        <f>+VLOOKUP(G30,$AE$4:$AH$20,4,FALSE)</f>
        <v>1</v>
      </c>
      <c r="AY31" s="125">
        <f>+VLOOKUP(H30,$AE$4:$AH$20,2,FALSE)</f>
        <v>0.33333333333333331</v>
      </c>
      <c r="AZ31" s="125">
        <f>+VLOOKUP(H30,$AE$4:$AH$20,3,FALSE)</f>
        <v>0.5</v>
      </c>
      <c r="BA31" s="125">
        <f>+VLOOKUP(H30,$AE$4:$AH$20,4,FALSE)</f>
        <v>1</v>
      </c>
      <c r="BB31" s="125">
        <f>+VLOOKUP(I30,$AE$4:$AH$20,2,FALSE)</f>
        <v>4</v>
      </c>
      <c r="BC31" s="125">
        <f>+VLOOKUP(I30,$AE$4:$AH$20,3,FALSE)</f>
        <v>5</v>
      </c>
      <c r="BD31" s="125">
        <f>+VLOOKUP(I30,$AE$4:$AH$20,4,FALSE)</f>
        <v>6</v>
      </c>
    </row>
    <row r="32" spans="1:56" x14ac:dyDescent="0.25">
      <c r="A32" s="10">
        <v>3</v>
      </c>
      <c r="B32" s="112" t="s">
        <v>22</v>
      </c>
      <c r="C32" s="45">
        <f>1/E30</f>
        <v>6</v>
      </c>
      <c r="D32" s="45">
        <f>1/E31</f>
        <v>1</v>
      </c>
      <c r="E32" s="45">
        <v>1</v>
      </c>
      <c r="F32" s="45">
        <v>1</v>
      </c>
      <c r="G32" s="46">
        <f>1/4</f>
        <v>0.25</v>
      </c>
      <c r="H32" s="55">
        <v>6</v>
      </c>
      <c r="I32" s="18">
        <v>6</v>
      </c>
      <c r="J32" s="1"/>
      <c r="K32" s="1"/>
      <c r="L32"/>
      <c r="M32" s="71">
        <f t="shared" si="79"/>
        <v>0.28301886792452829</v>
      </c>
      <c r="N32" s="69">
        <f t="shared" si="72"/>
        <v>8.086253369272238E-2</v>
      </c>
      <c r="O32" s="69">
        <f t="shared" si="73"/>
        <v>0.1333333333333333</v>
      </c>
      <c r="P32" s="69">
        <f t="shared" si="74"/>
        <v>0.10714285714285714</v>
      </c>
      <c r="Q32" s="69">
        <f t="shared" si="75"/>
        <v>8.1521739130434784E-2</v>
      </c>
      <c r="R32" s="69">
        <f t="shared" si="76"/>
        <v>0.45000000000000007</v>
      </c>
      <c r="S32" s="72">
        <f t="shared" si="77"/>
        <v>0.19354838709677419</v>
      </c>
      <c r="T32" s="1"/>
      <c r="U32" s="1"/>
      <c r="W32" s="99">
        <f t="shared" si="80"/>
        <v>0.18991824547437861</v>
      </c>
      <c r="Y32" s="87">
        <v>1.8251996563265811</v>
      </c>
      <c r="Z32" s="85">
        <f t="shared" si="78"/>
        <v>9.6104492318133499</v>
      </c>
      <c r="AJ32" s="125">
        <f t="shared" ref="AJ32:AJ37" si="81">+VLOOKUP(C31,$AE$4:$AH$20,2,FALSE)</f>
        <v>4</v>
      </c>
      <c r="AK32" s="125">
        <f t="shared" ref="AK32:AK37" si="82">+VLOOKUP(C31,$AE$4:$AH$20,3,FALSE)</f>
        <v>5</v>
      </c>
      <c r="AL32" s="125">
        <f t="shared" ref="AL32:AL37" si="83">+VLOOKUP(C31,$AE$4:$AH$20,4,FALSE)</f>
        <v>6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1</v>
      </c>
      <c r="AR32" s="125">
        <f t="shared" ref="AR32:AR37" si="89">+VLOOKUP(E31,$AE$4:$AH$20,3,FALSE)</f>
        <v>1</v>
      </c>
      <c r="AS32" s="125">
        <f t="shared" ref="AS32:AS37" si="90">+VLOOKUP(F31,$AE$4:$AH$20,2,FALSE)</f>
        <v>1</v>
      </c>
      <c r="AT32" s="125">
        <f t="shared" ref="AT32:AT37" si="91">+VLOOKUP(F31,$AE$4:$AH$20,3,FALSE)</f>
        <v>1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0.14285714285714285</v>
      </c>
      <c r="AW32" s="125">
        <f t="shared" ref="AW32:AW37" si="94">+VLOOKUP(G31,$AE$4:$AH$20,3,FALSE)</f>
        <v>0.16666666666666666</v>
      </c>
      <c r="AX32" s="125">
        <f t="shared" ref="AX32:AX37" si="95">+VLOOKUP(G31,$AE$4:$AH$20,4,FALSE)</f>
        <v>0.2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5</v>
      </c>
      <c r="BC32" s="125">
        <f t="shared" ref="BC32:BC37" si="100">+VLOOKUP(I31,$AE$4:$AH$20,3,FALSE)</f>
        <v>6</v>
      </c>
      <c r="BD32" s="125">
        <f t="shared" ref="BD32:BD37" si="101">+VLOOKUP(I31,$AE$4:$AH$20,4,FALSE)</f>
        <v>7</v>
      </c>
    </row>
    <row r="33" spans="1:62" x14ac:dyDescent="0.25">
      <c r="A33" s="10">
        <v>4</v>
      </c>
      <c r="B33" s="112" t="s">
        <v>23</v>
      </c>
      <c r="C33" s="45">
        <f>1/F30</f>
        <v>6</v>
      </c>
      <c r="D33" s="45">
        <f>1/F31</f>
        <v>1</v>
      </c>
      <c r="E33" s="45">
        <f>1/F32</f>
        <v>1</v>
      </c>
      <c r="F33" s="45">
        <v>1</v>
      </c>
      <c r="G33" s="45">
        <f>1/5</f>
        <v>0.2</v>
      </c>
      <c r="H33" s="55">
        <v>1</v>
      </c>
      <c r="I33" s="18">
        <v>6</v>
      </c>
      <c r="J33" s="1"/>
      <c r="K33" s="1"/>
      <c r="L33"/>
      <c r="M33" s="71">
        <f t="shared" si="79"/>
        <v>0.28301886792452829</v>
      </c>
      <c r="N33" s="69">
        <f t="shared" si="72"/>
        <v>8.086253369272238E-2</v>
      </c>
      <c r="O33" s="69">
        <f t="shared" si="73"/>
        <v>0.1333333333333333</v>
      </c>
      <c r="P33" s="69">
        <f t="shared" si="74"/>
        <v>0.10714285714285714</v>
      </c>
      <c r="Q33" s="69">
        <f t="shared" si="75"/>
        <v>6.5217391304347824E-2</v>
      </c>
      <c r="R33" s="69">
        <f t="shared" si="76"/>
        <v>7.5000000000000011E-2</v>
      </c>
      <c r="S33" s="72">
        <f t="shared" si="77"/>
        <v>0.19354838709677419</v>
      </c>
      <c r="T33" s="1"/>
      <c r="U33" s="1"/>
      <c r="W33" s="99">
        <f t="shared" si="80"/>
        <v>0.13401762435636616</v>
      </c>
      <c r="Y33" s="87">
        <v>1.3171868917810672</v>
      </c>
      <c r="Z33" s="85">
        <f t="shared" si="78"/>
        <v>9.828460235039957</v>
      </c>
      <c r="AJ33" s="125">
        <f t="shared" si="81"/>
        <v>5</v>
      </c>
      <c r="AK33" s="125">
        <f t="shared" si="82"/>
        <v>6</v>
      </c>
      <c r="AL33" s="125">
        <f t="shared" si="83"/>
        <v>7</v>
      </c>
      <c r="AM33" s="125">
        <f t="shared" si="84"/>
        <v>1</v>
      </c>
      <c r="AN33" s="125">
        <f t="shared" si="85"/>
        <v>1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0.2</v>
      </c>
      <c r="AW33" s="125">
        <f t="shared" si="94"/>
        <v>0.25</v>
      </c>
      <c r="AX33" s="125">
        <f t="shared" si="95"/>
        <v>0.33333333333333331</v>
      </c>
      <c r="AY33" s="125">
        <f t="shared" si="96"/>
        <v>5</v>
      </c>
      <c r="AZ33" s="125">
        <f t="shared" si="97"/>
        <v>6</v>
      </c>
      <c r="BA33" s="125">
        <f t="shared" si="98"/>
        <v>7</v>
      </c>
      <c r="BB33" s="125">
        <f t="shared" si="99"/>
        <v>5</v>
      </c>
      <c r="BC33" s="125">
        <f t="shared" si="100"/>
        <v>6</v>
      </c>
      <c r="BD33" s="125">
        <f t="shared" si="101"/>
        <v>7</v>
      </c>
    </row>
    <row r="34" spans="1:62" x14ac:dyDescent="0.25">
      <c r="A34" s="19">
        <v>5</v>
      </c>
      <c r="B34" s="112" t="s">
        <v>8</v>
      </c>
      <c r="C34" s="45">
        <f>1/G30</f>
        <v>1</v>
      </c>
      <c r="D34" s="45">
        <f>1/G31</f>
        <v>6</v>
      </c>
      <c r="E34" s="45">
        <f>1/G32</f>
        <v>4</v>
      </c>
      <c r="F34" s="45">
        <f>1/G33</f>
        <v>5</v>
      </c>
      <c r="G34" s="45">
        <v>1</v>
      </c>
      <c r="H34" s="45">
        <v>4</v>
      </c>
      <c r="I34" s="5">
        <v>5</v>
      </c>
      <c r="J34" s="1"/>
      <c r="K34" s="1"/>
      <c r="L34"/>
      <c r="M34" s="71">
        <f t="shared" si="79"/>
        <v>4.716981132075472E-2</v>
      </c>
      <c r="N34" s="69">
        <f t="shared" si="72"/>
        <v>0.48517520215633431</v>
      </c>
      <c r="O34" s="69">
        <f t="shared" si="73"/>
        <v>0.53333333333333321</v>
      </c>
      <c r="P34" s="69">
        <f t="shared" si="74"/>
        <v>0.5357142857142857</v>
      </c>
      <c r="Q34" s="69">
        <f t="shared" si="75"/>
        <v>0.32608695652173914</v>
      </c>
      <c r="R34" s="69">
        <f t="shared" si="76"/>
        <v>0.30000000000000004</v>
      </c>
      <c r="S34" s="72">
        <f t="shared" si="77"/>
        <v>0.16129032258064516</v>
      </c>
      <c r="T34" s="1"/>
      <c r="U34" s="1"/>
      <c r="W34" s="99">
        <f t="shared" si="80"/>
        <v>0.34125284451815602</v>
      </c>
      <c r="Y34" s="87">
        <v>3.1064358012736788</v>
      </c>
      <c r="Z34" s="85">
        <f t="shared" si="78"/>
        <v>9.1030326960641759</v>
      </c>
      <c r="AJ34" s="125">
        <f t="shared" si="81"/>
        <v>5</v>
      </c>
      <c r="AK34" s="125">
        <f t="shared" si="82"/>
        <v>6</v>
      </c>
      <c r="AL34" s="125">
        <f t="shared" si="83"/>
        <v>7</v>
      </c>
      <c r="AM34" s="125">
        <f t="shared" si="84"/>
        <v>1</v>
      </c>
      <c r="AN34" s="125">
        <f t="shared" si="85"/>
        <v>1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1</v>
      </c>
      <c r="AZ34" s="125">
        <f t="shared" si="97"/>
        <v>1</v>
      </c>
      <c r="BA34" s="125">
        <f t="shared" si="98"/>
        <v>1</v>
      </c>
      <c r="BB34" s="125">
        <f t="shared" si="99"/>
        <v>5</v>
      </c>
      <c r="BC34" s="125">
        <f t="shared" si="100"/>
        <v>6</v>
      </c>
      <c r="BD34" s="125">
        <f t="shared" si="101"/>
        <v>7</v>
      </c>
    </row>
    <row r="35" spans="1:62" x14ac:dyDescent="0.25">
      <c r="A35" s="19">
        <v>6</v>
      </c>
      <c r="B35" s="112" t="s">
        <v>24</v>
      </c>
      <c r="C35" s="45">
        <f>1/H30</f>
        <v>2</v>
      </c>
      <c r="D35" s="45">
        <f>1/H31</f>
        <v>3</v>
      </c>
      <c r="E35" s="45">
        <f>1/H32</f>
        <v>0.16666666666666666</v>
      </c>
      <c r="F35" s="45">
        <f>1/H33</f>
        <v>1</v>
      </c>
      <c r="G35" s="45">
        <f>1/H34</f>
        <v>0.25</v>
      </c>
      <c r="H35" s="45">
        <v>1</v>
      </c>
      <c r="I35" s="5">
        <v>2</v>
      </c>
      <c r="J35" s="1"/>
      <c r="K35" s="1"/>
      <c r="L35"/>
      <c r="M35" s="71">
        <f t="shared" si="79"/>
        <v>9.4339622641509441E-2</v>
      </c>
      <c r="N35" s="69">
        <f t="shared" si="72"/>
        <v>0.24258760107816715</v>
      </c>
      <c r="O35" s="69">
        <f t="shared" si="73"/>
        <v>2.222222222222222E-2</v>
      </c>
      <c r="P35" s="69">
        <f t="shared" si="74"/>
        <v>0.10714285714285714</v>
      </c>
      <c r="Q35" s="69">
        <f t="shared" si="75"/>
        <v>8.1521739130434784E-2</v>
      </c>
      <c r="R35" s="69">
        <f t="shared" si="76"/>
        <v>7.5000000000000011E-2</v>
      </c>
      <c r="S35" s="72">
        <f t="shared" si="77"/>
        <v>6.4516129032258063E-2</v>
      </c>
      <c r="T35" s="1"/>
      <c r="U35" s="1"/>
      <c r="W35" s="99">
        <f t="shared" si="80"/>
        <v>9.8190024463921236E-2</v>
      </c>
      <c r="Y35" s="87">
        <v>0.94099985094463823</v>
      </c>
      <c r="Z35" s="85">
        <f t="shared" si="78"/>
        <v>9.5834567318027055</v>
      </c>
      <c r="AJ35" s="125">
        <f t="shared" si="81"/>
        <v>1</v>
      </c>
      <c r="AK35" s="125">
        <f t="shared" si="82"/>
        <v>1</v>
      </c>
      <c r="AL35" s="125">
        <f t="shared" si="83"/>
        <v>1</v>
      </c>
      <c r="AM35" s="125">
        <f t="shared" si="84"/>
        <v>5</v>
      </c>
      <c r="AN35" s="125">
        <f t="shared" si="85"/>
        <v>6</v>
      </c>
      <c r="AO35" s="125">
        <f t="shared" si="86"/>
        <v>7</v>
      </c>
      <c r="AP35" s="125">
        <f t="shared" si="87"/>
        <v>3</v>
      </c>
      <c r="AQ35" s="125">
        <f t="shared" si="88"/>
        <v>4</v>
      </c>
      <c r="AR35" s="125">
        <f t="shared" si="89"/>
        <v>4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3</v>
      </c>
      <c r="AZ35" s="125">
        <f t="shared" si="97"/>
        <v>4</v>
      </c>
      <c r="BA35" s="125">
        <f t="shared" si="98"/>
        <v>5</v>
      </c>
      <c r="BB35" s="125">
        <f t="shared" si="99"/>
        <v>4</v>
      </c>
      <c r="BC35" s="125">
        <f t="shared" si="100"/>
        <v>5</v>
      </c>
      <c r="BD35" s="125">
        <f t="shared" si="101"/>
        <v>6</v>
      </c>
    </row>
    <row r="36" spans="1:62" ht="15.75" thickBot="1" x14ac:dyDescent="0.3">
      <c r="A36" s="13">
        <v>7</v>
      </c>
      <c r="B36" s="113" t="s">
        <v>25</v>
      </c>
      <c r="C36" s="20">
        <f>1/I30</f>
        <v>0.2</v>
      </c>
      <c r="D36" s="20">
        <f>1/I31</f>
        <v>0.16666666666666666</v>
      </c>
      <c r="E36" s="20">
        <f>1/I32</f>
        <v>0.16666666666666666</v>
      </c>
      <c r="F36" s="20">
        <f>1/I33</f>
        <v>0.16666666666666666</v>
      </c>
      <c r="G36" s="20">
        <f>1/I34</f>
        <v>0.2</v>
      </c>
      <c r="H36" s="6">
        <f>1/I35</f>
        <v>0.5</v>
      </c>
      <c r="I36" s="7">
        <v>1</v>
      </c>
      <c r="J36" s="1"/>
      <c r="K36" s="1"/>
      <c r="L36"/>
      <c r="M36" s="79">
        <f t="shared" si="79"/>
        <v>9.4339622641509448E-3</v>
      </c>
      <c r="N36" s="73">
        <f t="shared" si="72"/>
        <v>1.3477088948787063E-2</v>
      </c>
      <c r="O36" s="73">
        <f t="shared" si="73"/>
        <v>2.222222222222222E-2</v>
      </c>
      <c r="P36" s="73">
        <f t="shared" si="74"/>
        <v>1.7857142857142856E-2</v>
      </c>
      <c r="Q36" s="73">
        <f t="shared" si="75"/>
        <v>6.5217391304347824E-2</v>
      </c>
      <c r="R36" s="73">
        <f t="shared" si="76"/>
        <v>3.7500000000000006E-2</v>
      </c>
      <c r="S36" s="74">
        <f t="shared" si="77"/>
        <v>3.2258064516129031E-2</v>
      </c>
      <c r="T36" s="1"/>
      <c r="U36" s="1"/>
      <c r="W36" s="99">
        <f t="shared" si="80"/>
        <v>2.8280838873254277E-2</v>
      </c>
      <c r="Y36" s="87">
        <v>0.23733103518648629</v>
      </c>
      <c r="Z36" s="85">
        <f t="shared" si="78"/>
        <v>8.3919376030579755</v>
      </c>
      <c r="AJ36" s="125">
        <f t="shared" si="81"/>
        <v>1</v>
      </c>
      <c r="AK36" s="125">
        <f t="shared" si="82"/>
        <v>2</v>
      </c>
      <c r="AL36" s="125">
        <f t="shared" si="83"/>
        <v>3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0.14285714285714285</v>
      </c>
      <c r="AQ36" s="125">
        <f t="shared" si="88"/>
        <v>0.16666666666666666</v>
      </c>
      <c r="AR36" s="125">
        <f t="shared" si="89"/>
        <v>0.16666666666666666</v>
      </c>
      <c r="AS36" s="125">
        <f t="shared" si="90"/>
        <v>1</v>
      </c>
      <c r="AT36" s="125">
        <f t="shared" si="91"/>
        <v>1</v>
      </c>
      <c r="AU36" s="125">
        <f t="shared" si="92"/>
        <v>1</v>
      </c>
      <c r="AV36" s="125">
        <f t="shared" si="93"/>
        <v>0.2</v>
      </c>
      <c r="AW36" s="125">
        <f t="shared" si="94"/>
        <v>0.25</v>
      </c>
      <c r="AX36" s="125">
        <f t="shared" si="95"/>
        <v>0.33333333333333331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52"/>
      <c r="B37" s="114"/>
      <c r="C37" s="46">
        <f>+SUM(C30:C36)</f>
        <v>21.2</v>
      </c>
      <c r="D37" s="46">
        <f t="shared" ref="D37:I37" si="102">+SUM(D30:D36)</f>
        <v>12.366666666666665</v>
      </c>
      <c r="E37" s="46">
        <f t="shared" si="102"/>
        <v>7.5000000000000009</v>
      </c>
      <c r="F37" s="46">
        <f t="shared" si="102"/>
        <v>9.3333333333333339</v>
      </c>
      <c r="G37" s="46">
        <f t="shared" si="102"/>
        <v>3.0666666666666669</v>
      </c>
      <c r="H37" s="46">
        <f t="shared" si="102"/>
        <v>13.333333333333332</v>
      </c>
      <c r="I37" s="46">
        <f t="shared" si="102"/>
        <v>31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9.144322255052673</v>
      </c>
      <c r="AJ37" s="125">
        <f t="shared" si="81"/>
        <v>0.16666666666666666</v>
      </c>
      <c r="AK37" s="125">
        <f t="shared" si="82"/>
        <v>0.2</v>
      </c>
      <c r="AL37" s="125">
        <f t="shared" si="83"/>
        <v>0.25</v>
      </c>
      <c r="AM37" s="125">
        <f t="shared" si="84"/>
        <v>0.14285714285714285</v>
      </c>
      <c r="AN37" s="125">
        <f t="shared" si="85"/>
        <v>0.16666666666666666</v>
      </c>
      <c r="AO37" s="125">
        <f t="shared" si="86"/>
        <v>0.2</v>
      </c>
      <c r="AP37" s="125">
        <f t="shared" si="87"/>
        <v>0.14285714285714285</v>
      </c>
      <c r="AQ37" s="125">
        <f t="shared" si="88"/>
        <v>0.16666666666666666</v>
      </c>
      <c r="AR37" s="125">
        <f t="shared" si="89"/>
        <v>0.16666666666666666</v>
      </c>
      <c r="AS37" s="125">
        <f t="shared" si="90"/>
        <v>0.14285714285714285</v>
      </c>
      <c r="AT37" s="125">
        <f t="shared" si="91"/>
        <v>0.16666666666666666</v>
      </c>
      <c r="AU37" s="125">
        <f t="shared" si="92"/>
        <v>0.2</v>
      </c>
      <c r="AV37" s="125">
        <f t="shared" si="93"/>
        <v>0.16666666666666666</v>
      </c>
      <c r="AW37" s="125">
        <f t="shared" si="94"/>
        <v>0.2</v>
      </c>
      <c r="AX37" s="125">
        <f t="shared" si="95"/>
        <v>0.25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4</v>
      </c>
      <c r="F41" s="45">
        <v>4</v>
      </c>
      <c r="G41" s="46">
        <v>1</v>
      </c>
      <c r="H41" s="46">
        <v>1</v>
      </c>
      <c r="I41" s="46">
        <v>1</v>
      </c>
      <c r="J41" s="46">
        <v>6</v>
      </c>
      <c r="K41" s="2">
        <v>6</v>
      </c>
      <c r="L41" s="104">
        <f>+AC41</f>
        <v>9.6507133747103596E-2</v>
      </c>
      <c r="M41" s="71">
        <f>+C41/C$50</f>
        <v>0.1714285714285714</v>
      </c>
      <c r="N41" s="69">
        <f t="shared" ref="N41:N49" si="103">+D41/D$50</f>
        <v>0.1714285714285714</v>
      </c>
      <c r="O41" s="69">
        <f t="shared" ref="O41:O49" si="104">+E41/E$50</f>
        <v>0.25263157894736843</v>
      </c>
      <c r="P41" s="69">
        <f t="shared" ref="P41:P49" si="105">+F41/F$50</f>
        <v>0.18461538461538463</v>
      </c>
      <c r="Q41" s="69">
        <f t="shared" ref="Q41:Q49" si="106">+G41/G$50</f>
        <v>0.19543973941368076</v>
      </c>
      <c r="R41" s="69">
        <f t="shared" ref="R41:R49" si="107">+H41/H$50</f>
        <v>7.978723404255321E-2</v>
      </c>
      <c r="S41" s="69">
        <f t="shared" ref="S41:S49" si="108">+I41/I$50</f>
        <v>0.1348314606741573</v>
      </c>
      <c r="T41" s="69">
        <f t="shared" ref="T41:T49" si="109">+J41/J$50</f>
        <v>0.1875</v>
      </c>
      <c r="U41" s="72">
        <f t="shared" ref="U41:U49" si="110">+K41/K$50</f>
        <v>0.15789473684210525</v>
      </c>
      <c r="W41" s="99">
        <f>+AVERAGE(M41:U41)</f>
        <v>0.17061747526582138</v>
      </c>
      <c r="Y41" s="87">
        <f t="array" ref="Y41:Y49">+MMULT(C41:K49,W41:W49)</f>
        <v>1.7034261945471372</v>
      </c>
      <c r="Z41" s="85">
        <f t="shared" ref="Z41:Z49" si="111">+Y41/W41</f>
        <v>9.9838905240697393</v>
      </c>
      <c r="AA41" s="85">
        <f>+(Z50-9)/8</f>
        <v>0.1399353439333002</v>
      </c>
      <c r="AB41" s="85">
        <v>1.45</v>
      </c>
      <c r="AC41" s="100">
        <f>+AA41/AB41</f>
        <v>9.6507133747103596E-2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4</v>
      </c>
      <c r="F42" s="45">
        <v>4</v>
      </c>
      <c r="G42" s="45">
        <v>1</v>
      </c>
      <c r="H42" s="45">
        <v>1</v>
      </c>
      <c r="I42" s="45">
        <v>1</v>
      </c>
      <c r="J42" s="45">
        <v>6</v>
      </c>
      <c r="K42" s="5">
        <v>6</v>
      </c>
      <c r="M42" s="71">
        <f t="shared" ref="M42:M49" si="112">+C42/C$50</f>
        <v>0.1714285714285714</v>
      </c>
      <c r="N42" s="69">
        <f t="shared" si="103"/>
        <v>0.1714285714285714</v>
      </c>
      <c r="O42" s="69">
        <f t="shared" si="104"/>
        <v>0.25263157894736843</v>
      </c>
      <c r="P42" s="69">
        <f t="shared" si="105"/>
        <v>0.18461538461538463</v>
      </c>
      <c r="Q42" s="69">
        <f t="shared" si="106"/>
        <v>0.19543973941368076</v>
      </c>
      <c r="R42" s="69">
        <f t="shared" si="107"/>
        <v>7.978723404255321E-2</v>
      </c>
      <c r="S42" s="69">
        <f t="shared" si="108"/>
        <v>0.1348314606741573</v>
      </c>
      <c r="T42" s="69">
        <f t="shared" si="109"/>
        <v>0.1875</v>
      </c>
      <c r="U42" s="72">
        <f t="shared" si="110"/>
        <v>0.15789473684210525</v>
      </c>
      <c r="W42" s="99">
        <f t="shared" ref="W42:W49" si="113">+AVERAGE(M42:U42)</f>
        <v>0.17061747526582138</v>
      </c>
      <c r="Y42" s="87">
        <v>1.7034261945471372</v>
      </c>
      <c r="Z42" s="85">
        <f t="shared" si="111"/>
        <v>9.9838905240697393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3</v>
      </c>
      <c r="AQ42" s="125">
        <f>+VLOOKUP(E41,$AE$4:$AH$20,3,FALSE)</f>
        <v>4</v>
      </c>
      <c r="AR42" s="125">
        <f>+VLOOKUP(E41,$AE$4:$AH$20,3,FALSE)</f>
        <v>4</v>
      </c>
      <c r="AS42" s="125">
        <f>+VLOOKUP(F41,$AE$4:$AH$20,2,FALSE)</f>
        <v>3</v>
      </c>
      <c r="AT42" s="125">
        <f>+VLOOKUP(F41,$AE$4:$AH$20,3,FALSE)</f>
        <v>4</v>
      </c>
      <c r="AU42" s="125">
        <f>+VLOOKUP(F41,$AE$4:$AH$20,4,FALSE)</f>
        <v>5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5</v>
      </c>
      <c r="BF42" s="125">
        <f>+VLOOKUP(J41,$AE$4:$AH$20,3,FALSE)</f>
        <v>6</v>
      </c>
      <c r="BG42" s="125">
        <f>+VLOOKUP(J41,$AE$4:$AH$20,4,FALSE)</f>
        <v>7</v>
      </c>
      <c r="BH42" s="125">
        <f>+VLOOKUP(K41,$AE$4:$AH$20,2,FALSE)</f>
        <v>5</v>
      </c>
      <c r="BI42" s="125">
        <f>+VLOOKUP(K41,$AE$4:$AH$20,3,FALSE)</f>
        <v>6</v>
      </c>
      <c r="BJ42" s="125">
        <f>+VLOOKUP(K41,$AE$4:$AH$20,4,FALSE)</f>
        <v>7</v>
      </c>
    </row>
    <row r="43" spans="1:62" x14ac:dyDescent="0.25">
      <c r="A43" s="10">
        <v>3</v>
      </c>
      <c r="B43" s="109" t="s">
        <v>27</v>
      </c>
      <c r="C43" s="45">
        <f>1/E41</f>
        <v>0.25</v>
      </c>
      <c r="D43" s="45">
        <f>1/E42</f>
        <v>0.25</v>
      </c>
      <c r="E43" s="45">
        <v>1</v>
      </c>
      <c r="F43" s="45">
        <v>1</v>
      </c>
      <c r="G43" s="45">
        <f>1/3</f>
        <v>0.33333333333333331</v>
      </c>
      <c r="H43" s="45">
        <v>1</v>
      </c>
      <c r="I43" s="45">
        <v>1</v>
      </c>
      <c r="J43" s="45">
        <v>2</v>
      </c>
      <c r="K43" s="5">
        <v>3</v>
      </c>
      <c r="M43" s="71">
        <f t="shared" si="112"/>
        <v>4.2857142857142851E-2</v>
      </c>
      <c r="N43" s="69">
        <f t="shared" si="103"/>
        <v>4.2857142857142851E-2</v>
      </c>
      <c r="O43" s="69">
        <f t="shared" si="104"/>
        <v>6.3157894736842107E-2</v>
      </c>
      <c r="P43" s="69">
        <f t="shared" si="105"/>
        <v>4.6153846153846156E-2</v>
      </c>
      <c r="Q43" s="69">
        <f t="shared" si="106"/>
        <v>6.5146579804560248E-2</v>
      </c>
      <c r="R43" s="69">
        <f t="shared" si="107"/>
        <v>7.978723404255321E-2</v>
      </c>
      <c r="S43" s="69">
        <f t="shared" si="108"/>
        <v>0.1348314606741573</v>
      </c>
      <c r="T43" s="69">
        <f t="shared" si="109"/>
        <v>6.25E-2</v>
      </c>
      <c r="U43" s="72">
        <f t="shared" si="110"/>
        <v>7.8947368421052627E-2</v>
      </c>
      <c r="W43" s="99">
        <f t="shared" si="113"/>
        <v>6.8470963283033051E-2</v>
      </c>
      <c r="Y43" s="87">
        <v>0.70067484008631331</v>
      </c>
      <c r="Z43" s="85">
        <f t="shared" si="111"/>
        <v>10.233167557318986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3</v>
      </c>
      <c r="AQ43" s="125">
        <f t="shared" ref="AQ43:AQ50" si="121">+VLOOKUP(E42,$AE$4:$AH$20,3,FALSE)</f>
        <v>4</v>
      </c>
      <c r="AR43" s="125">
        <f t="shared" ref="AR43:AR50" si="122">+VLOOKUP(E42,$AE$4:$AH$20,3,FALSE)</f>
        <v>4</v>
      </c>
      <c r="AS43" s="125">
        <f t="shared" ref="AS43:AS50" si="123">+VLOOKUP(F42,$AE$4:$AH$20,2,FALSE)</f>
        <v>3</v>
      </c>
      <c r="AT43" s="125">
        <f t="shared" ref="AT43:AT50" si="124">+VLOOKUP(F42,$AE$4:$AH$20,3,FALSE)</f>
        <v>4</v>
      </c>
      <c r="AU43" s="125">
        <f t="shared" ref="AU43:AU50" si="125">+VLOOKUP(F42,$AE$4:$AH$20,4,FALSE)</f>
        <v>5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5</v>
      </c>
      <c r="BF43" s="125">
        <f t="shared" ref="BF43:BF50" si="136">+VLOOKUP(J42,$AE$4:$AH$20,3,FALSE)</f>
        <v>6</v>
      </c>
      <c r="BG43" s="125">
        <f t="shared" ref="BG43:BG50" si="137">+VLOOKUP(J42,$AE$4:$AH$20,4,FALSE)</f>
        <v>7</v>
      </c>
      <c r="BH43" s="125">
        <f t="shared" ref="BH43:BH50" si="138">+VLOOKUP(K42,$AE$4:$AH$20,2,FALSE)</f>
        <v>5</v>
      </c>
      <c r="BI43" s="125">
        <f t="shared" ref="BI43:BI50" si="139">+VLOOKUP(K42,$AE$4:$AH$20,3,FALSE)</f>
        <v>6</v>
      </c>
      <c r="BJ43" s="125">
        <f t="shared" ref="BJ43:BJ50" si="140">+VLOOKUP(K42,$AE$4:$AH$20,4,FALSE)</f>
        <v>7</v>
      </c>
    </row>
    <row r="44" spans="1:62" x14ac:dyDescent="0.25">
      <c r="A44" s="10">
        <v>4</v>
      </c>
      <c r="B44" s="109" t="s">
        <v>28</v>
      </c>
      <c r="C44" s="45">
        <f>1/F41</f>
        <v>0.25</v>
      </c>
      <c r="D44" s="45">
        <f>1/F42</f>
        <v>0.25</v>
      </c>
      <c r="E44" s="45">
        <f>1/F43</f>
        <v>1</v>
      </c>
      <c r="F44" s="45">
        <v>1</v>
      </c>
      <c r="G44" s="45">
        <f>1/5</f>
        <v>0.2</v>
      </c>
      <c r="H44" s="45">
        <f>1/5</f>
        <v>0.2</v>
      </c>
      <c r="I44" s="45">
        <v>1</v>
      </c>
      <c r="J44" s="45">
        <v>3</v>
      </c>
      <c r="K44" s="5">
        <v>3</v>
      </c>
      <c r="M44" s="71">
        <f t="shared" si="112"/>
        <v>4.2857142857142851E-2</v>
      </c>
      <c r="N44" s="69">
        <f t="shared" si="103"/>
        <v>4.2857142857142851E-2</v>
      </c>
      <c r="O44" s="69">
        <f t="shared" si="104"/>
        <v>6.3157894736842107E-2</v>
      </c>
      <c r="P44" s="69">
        <f t="shared" si="105"/>
        <v>4.6153846153846156E-2</v>
      </c>
      <c r="Q44" s="69">
        <f t="shared" si="106"/>
        <v>3.9087947882736153E-2</v>
      </c>
      <c r="R44" s="69">
        <f t="shared" si="107"/>
        <v>1.5957446808510641E-2</v>
      </c>
      <c r="S44" s="69">
        <f t="shared" si="108"/>
        <v>0.1348314606741573</v>
      </c>
      <c r="T44" s="69">
        <f t="shared" si="109"/>
        <v>9.375E-2</v>
      </c>
      <c r="U44" s="72">
        <f t="shared" si="110"/>
        <v>7.8947368421052627E-2</v>
      </c>
      <c r="W44" s="99">
        <f t="shared" si="113"/>
        <v>6.1955583376825635E-2</v>
      </c>
      <c r="Y44" s="87">
        <v>0.61093694490990225</v>
      </c>
      <c r="Z44" s="85">
        <f t="shared" si="111"/>
        <v>9.8608860027040279</v>
      </c>
      <c r="AJ44" s="125">
        <f t="shared" si="114"/>
        <v>0.2</v>
      </c>
      <c r="AK44" s="125">
        <f t="shared" si="115"/>
        <v>0.25</v>
      </c>
      <c r="AL44" s="125">
        <f t="shared" si="116"/>
        <v>0.33333333333333331</v>
      </c>
      <c r="AM44" s="125">
        <f t="shared" si="117"/>
        <v>0.2</v>
      </c>
      <c r="AN44" s="125">
        <f t="shared" si="118"/>
        <v>0.25</v>
      </c>
      <c r="AO44" s="125">
        <f t="shared" si="119"/>
        <v>0.33333333333333331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0.25</v>
      </c>
      <c r="AW44" s="125">
        <f t="shared" si="127"/>
        <v>0.33333333333333331</v>
      </c>
      <c r="AX44" s="125">
        <f t="shared" si="128"/>
        <v>0.5</v>
      </c>
      <c r="AY44" s="125">
        <f t="shared" si="129"/>
        <v>1</v>
      </c>
      <c r="AZ44" s="125">
        <f t="shared" si="130"/>
        <v>1</v>
      </c>
      <c r="BA44" s="125">
        <f t="shared" si="131"/>
        <v>1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2</v>
      </c>
      <c r="BG44" s="125">
        <f t="shared" si="137"/>
        <v>3</v>
      </c>
      <c r="BH44" s="125">
        <f t="shared" si="138"/>
        <v>2</v>
      </c>
      <c r="BI44" s="125">
        <f t="shared" si="139"/>
        <v>3</v>
      </c>
      <c r="BJ44" s="125">
        <f t="shared" si="140"/>
        <v>4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3</v>
      </c>
      <c r="F45" s="45">
        <f>1/G44</f>
        <v>5</v>
      </c>
      <c r="G45" s="45">
        <v>1</v>
      </c>
      <c r="H45" s="45">
        <v>4</v>
      </c>
      <c r="I45" s="45">
        <v>1</v>
      </c>
      <c r="J45" s="45">
        <v>6</v>
      </c>
      <c r="K45" s="5">
        <v>6</v>
      </c>
      <c r="M45" s="71">
        <f t="shared" si="112"/>
        <v>0.1714285714285714</v>
      </c>
      <c r="N45" s="69">
        <f t="shared" si="103"/>
        <v>0.1714285714285714</v>
      </c>
      <c r="O45" s="69">
        <f t="shared" si="104"/>
        <v>0.18947368421052632</v>
      </c>
      <c r="P45" s="69">
        <f t="shared" si="105"/>
        <v>0.23076923076923078</v>
      </c>
      <c r="Q45" s="69">
        <f t="shared" si="106"/>
        <v>0.19543973941368076</v>
      </c>
      <c r="R45" s="69">
        <f t="shared" si="107"/>
        <v>0.31914893617021284</v>
      </c>
      <c r="S45" s="69">
        <f t="shared" si="108"/>
        <v>0.1348314606741573</v>
      </c>
      <c r="T45" s="69">
        <f t="shared" si="109"/>
        <v>0.1875</v>
      </c>
      <c r="U45" s="72">
        <f t="shared" si="110"/>
        <v>0.15789473684210525</v>
      </c>
      <c r="W45" s="99">
        <f t="shared" si="113"/>
        <v>0.19532388121522842</v>
      </c>
      <c r="Y45" s="87">
        <v>2.078422161064208</v>
      </c>
      <c r="Z45" s="85">
        <f t="shared" si="111"/>
        <v>10.640901399936773</v>
      </c>
      <c r="AJ45" s="125">
        <f t="shared" si="114"/>
        <v>0.2</v>
      </c>
      <c r="AK45" s="125">
        <f t="shared" si="115"/>
        <v>0.25</v>
      </c>
      <c r="AL45" s="125">
        <f t="shared" si="116"/>
        <v>0.33333333333333331</v>
      </c>
      <c r="AM45" s="125">
        <f t="shared" si="117"/>
        <v>0.2</v>
      </c>
      <c r="AN45" s="125">
        <f t="shared" si="118"/>
        <v>0.25</v>
      </c>
      <c r="AO45" s="125">
        <f t="shared" si="119"/>
        <v>0.33333333333333331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0.16666666666666666</v>
      </c>
      <c r="AW45" s="125">
        <f t="shared" si="127"/>
        <v>0.2</v>
      </c>
      <c r="AX45" s="125">
        <f t="shared" si="128"/>
        <v>0.25</v>
      </c>
      <c r="AY45" s="125">
        <f t="shared" si="129"/>
        <v>0.16666666666666666</v>
      </c>
      <c r="AZ45" s="125">
        <f t="shared" si="130"/>
        <v>0.2</v>
      </c>
      <c r="BA45" s="125">
        <f t="shared" si="131"/>
        <v>0.25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2</v>
      </c>
      <c r="BF45" s="125">
        <f t="shared" si="136"/>
        <v>3</v>
      </c>
      <c r="BG45" s="125">
        <f t="shared" si="137"/>
        <v>4</v>
      </c>
      <c r="BH45" s="125">
        <f t="shared" si="138"/>
        <v>2</v>
      </c>
      <c r="BI45" s="125">
        <f t="shared" si="139"/>
        <v>3</v>
      </c>
      <c r="BJ45" s="125">
        <f t="shared" si="140"/>
        <v>4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5</v>
      </c>
      <c r="G46" s="45">
        <f>1/H45</f>
        <v>0.25</v>
      </c>
      <c r="H46" s="45">
        <v>1</v>
      </c>
      <c r="I46" s="45">
        <f>1/4</f>
        <v>0.25</v>
      </c>
      <c r="J46" s="45">
        <v>6</v>
      </c>
      <c r="K46" s="5">
        <v>6</v>
      </c>
      <c r="M46" s="71">
        <f t="shared" si="112"/>
        <v>0.1714285714285714</v>
      </c>
      <c r="N46" s="69">
        <f t="shared" si="103"/>
        <v>0.1714285714285714</v>
      </c>
      <c r="O46" s="69">
        <f t="shared" si="104"/>
        <v>6.3157894736842107E-2</v>
      </c>
      <c r="P46" s="69">
        <f t="shared" si="105"/>
        <v>0.23076923076923078</v>
      </c>
      <c r="Q46" s="69">
        <f t="shared" si="106"/>
        <v>4.8859934853420189E-2</v>
      </c>
      <c r="R46" s="69">
        <f t="shared" si="107"/>
        <v>7.978723404255321E-2</v>
      </c>
      <c r="S46" s="69">
        <f t="shared" si="108"/>
        <v>3.3707865168539325E-2</v>
      </c>
      <c r="T46" s="69">
        <f t="shared" si="109"/>
        <v>0.1875</v>
      </c>
      <c r="U46" s="72">
        <f t="shared" si="110"/>
        <v>0.15789473684210525</v>
      </c>
      <c r="W46" s="99">
        <f t="shared" si="113"/>
        <v>0.1271704488077593</v>
      </c>
      <c r="Y46" s="87">
        <v>1.3059148307594435</v>
      </c>
      <c r="Z46" s="85">
        <f t="shared" si="111"/>
        <v>10.269011731912384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2</v>
      </c>
      <c r="AQ46" s="125">
        <f t="shared" si="121"/>
        <v>3</v>
      </c>
      <c r="AR46" s="125">
        <f t="shared" si="122"/>
        <v>3</v>
      </c>
      <c r="AS46" s="125">
        <f t="shared" si="123"/>
        <v>4</v>
      </c>
      <c r="AT46" s="125">
        <f t="shared" si="124"/>
        <v>5</v>
      </c>
      <c r="AU46" s="125">
        <f t="shared" si="125"/>
        <v>6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3</v>
      </c>
      <c r="AZ46" s="125">
        <f t="shared" si="130"/>
        <v>4</v>
      </c>
      <c r="BA46" s="125">
        <f t="shared" si="131"/>
        <v>5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5</v>
      </c>
      <c r="BF46" s="125">
        <f t="shared" si="136"/>
        <v>6</v>
      </c>
      <c r="BG46" s="125">
        <f t="shared" si="137"/>
        <v>7</v>
      </c>
      <c r="BH46" s="125">
        <f t="shared" si="138"/>
        <v>5</v>
      </c>
      <c r="BI46" s="125">
        <f t="shared" si="139"/>
        <v>6</v>
      </c>
      <c r="BJ46" s="125">
        <f t="shared" si="140"/>
        <v>7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4</v>
      </c>
      <c r="I47" s="45">
        <v>1</v>
      </c>
      <c r="J47" s="45">
        <v>1</v>
      </c>
      <c r="K47" s="5">
        <v>6</v>
      </c>
      <c r="M47" s="71">
        <f t="shared" si="112"/>
        <v>0.1714285714285714</v>
      </c>
      <c r="N47" s="69">
        <f t="shared" si="103"/>
        <v>0.1714285714285714</v>
      </c>
      <c r="O47" s="69">
        <f t="shared" si="104"/>
        <v>6.3157894736842107E-2</v>
      </c>
      <c r="P47" s="69">
        <f t="shared" si="105"/>
        <v>4.6153846153846156E-2</v>
      </c>
      <c r="Q47" s="69">
        <f t="shared" si="106"/>
        <v>0.19543973941368076</v>
      </c>
      <c r="R47" s="69">
        <f t="shared" si="107"/>
        <v>0.31914893617021284</v>
      </c>
      <c r="S47" s="69">
        <f t="shared" si="108"/>
        <v>0.1348314606741573</v>
      </c>
      <c r="T47" s="69">
        <f t="shared" si="109"/>
        <v>3.125E-2</v>
      </c>
      <c r="U47" s="72">
        <f t="shared" si="110"/>
        <v>0.15789473684210525</v>
      </c>
      <c r="W47" s="99">
        <f t="shared" si="113"/>
        <v>0.14341486187199859</v>
      </c>
      <c r="Y47" s="87">
        <v>1.5034496608317052</v>
      </c>
      <c r="Z47" s="85">
        <f t="shared" si="111"/>
        <v>10.483220784841478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1</v>
      </c>
      <c r="AQ47" s="125">
        <f t="shared" si="121"/>
        <v>1</v>
      </c>
      <c r="AR47" s="125">
        <f t="shared" si="122"/>
        <v>1</v>
      </c>
      <c r="AS47" s="125">
        <f t="shared" si="123"/>
        <v>4</v>
      </c>
      <c r="AT47" s="125">
        <f t="shared" si="124"/>
        <v>5</v>
      </c>
      <c r="AU47" s="125">
        <f t="shared" si="125"/>
        <v>6</v>
      </c>
      <c r="AV47" s="125">
        <f t="shared" si="126"/>
        <v>0.2</v>
      </c>
      <c r="AW47" s="125">
        <f t="shared" si="127"/>
        <v>0.25</v>
      </c>
      <c r="AX47" s="125">
        <f t="shared" si="128"/>
        <v>0.33333333333333331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</v>
      </c>
      <c r="BC47" s="125">
        <f t="shared" si="133"/>
        <v>0.25</v>
      </c>
      <c r="BD47" s="125">
        <f t="shared" si="134"/>
        <v>0.33333333333333331</v>
      </c>
      <c r="BE47" s="125">
        <f t="shared" si="135"/>
        <v>5</v>
      </c>
      <c r="BF47" s="125">
        <f t="shared" si="136"/>
        <v>6</v>
      </c>
      <c r="BG47" s="125">
        <f t="shared" si="137"/>
        <v>7</v>
      </c>
      <c r="BH47" s="125">
        <f t="shared" si="138"/>
        <v>5</v>
      </c>
      <c r="BI47" s="125">
        <f t="shared" si="139"/>
        <v>6</v>
      </c>
      <c r="BJ47" s="125">
        <f t="shared" si="140"/>
        <v>7</v>
      </c>
    </row>
    <row r="48" spans="1:62" x14ac:dyDescent="0.25">
      <c r="A48" s="19">
        <v>8</v>
      </c>
      <c r="B48" s="109" t="s">
        <v>32</v>
      </c>
      <c r="C48" s="45">
        <f>1/J41</f>
        <v>0.16666666666666666</v>
      </c>
      <c r="D48" s="45">
        <f>1/J42</f>
        <v>0.16666666666666666</v>
      </c>
      <c r="E48" s="45">
        <f>1/J43</f>
        <v>0.5</v>
      </c>
      <c r="F48" s="45">
        <f>1/J44</f>
        <v>0.33333333333333331</v>
      </c>
      <c r="G48" s="45">
        <f>1/J45</f>
        <v>0.16666666666666666</v>
      </c>
      <c r="H48" s="45">
        <f>1/J46</f>
        <v>0.16666666666666666</v>
      </c>
      <c r="I48" s="45">
        <f>1/J47</f>
        <v>1</v>
      </c>
      <c r="J48" s="45">
        <v>1</v>
      </c>
      <c r="K48" s="5">
        <v>1</v>
      </c>
      <c r="M48" s="71">
        <f t="shared" si="112"/>
        <v>2.8571428571428567E-2</v>
      </c>
      <c r="N48" s="69">
        <f t="shared" si="103"/>
        <v>2.8571428571428567E-2</v>
      </c>
      <c r="O48" s="69">
        <f t="shared" si="104"/>
        <v>3.1578947368421054E-2</v>
      </c>
      <c r="P48" s="69">
        <f t="shared" si="105"/>
        <v>1.5384615384615385E-2</v>
      </c>
      <c r="Q48" s="69">
        <f t="shared" si="106"/>
        <v>3.2573289902280124E-2</v>
      </c>
      <c r="R48" s="69">
        <f t="shared" si="107"/>
        <v>1.3297872340425534E-2</v>
      </c>
      <c r="S48" s="69">
        <f t="shared" si="108"/>
        <v>0.1348314606741573</v>
      </c>
      <c r="T48" s="69">
        <f t="shared" si="109"/>
        <v>3.125E-2</v>
      </c>
      <c r="U48" s="72">
        <f t="shared" si="110"/>
        <v>2.6315789473684209E-2</v>
      </c>
      <c r="W48" s="99">
        <f t="shared" si="113"/>
        <v>3.8041648031826747E-2</v>
      </c>
      <c r="Y48" s="87">
        <v>0.37135306231174092</v>
      </c>
      <c r="Z48" s="85">
        <f t="shared" si="111"/>
        <v>9.7617501218941971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3</v>
      </c>
      <c r="AZ48" s="125">
        <f t="shared" si="130"/>
        <v>4</v>
      </c>
      <c r="BA48" s="125">
        <f t="shared" si="131"/>
        <v>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1</v>
      </c>
      <c r="BF48" s="125">
        <f t="shared" si="136"/>
        <v>1</v>
      </c>
      <c r="BG48" s="125">
        <f t="shared" si="137"/>
        <v>1</v>
      </c>
      <c r="BH48" s="125">
        <f t="shared" si="138"/>
        <v>5</v>
      </c>
      <c r="BI48" s="125">
        <f t="shared" si="139"/>
        <v>6</v>
      </c>
      <c r="BJ48" s="125">
        <f t="shared" si="140"/>
        <v>7</v>
      </c>
    </row>
    <row r="49" spans="1:62" ht="15.75" thickBot="1" x14ac:dyDescent="0.3">
      <c r="A49" s="13">
        <v>9</v>
      </c>
      <c r="B49" s="110" t="s">
        <v>33</v>
      </c>
      <c r="C49" s="6">
        <f>1/K41</f>
        <v>0.16666666666666666</v>
      </c>
      <c r="D49" s="6">
        <f>1/K42</f>
        <v>0.16666666666666666</v>
      </c>
      <c r="E49" s="6">
        <f>1/K43</f>
        <v>0.33333333333333331</v>
      </c>
      <c r="F49" s="6">
        <f>1/K44</f>
        <v>0.33333333333333331</v>
      </c>
      <c r="G49" s="6">
        <f>1/K45</f>
        <v>0.16666666666666666</v>
      </c>
      <c r="H49" s="6">
        <f>1/K46</f>
        <v>0.16666666666666666</v>
      </c>
      <c r="I49" s="6">
        <f>1/K47</f>
        <v>0.16666666666666666</v>
      </c>
      <c r="J49" s="6">
        <f>1/K48</f>
        <v>1</v>
      </c>
      <c r="K49" s="7">
        <v>1</v>
      </c>
      <c r="M49" s="79">
        <f t="shared" si="112"/>
        <v>2.8571428571428567E-2</v>
      </c>
      <c r="N49" s="73">
        <f t="shared" si="103"/>
        <v>2.8571428571428567E-2</v>
      </c>
      <c r="O49" s="73">
        <f t="shared" si="104"/>
        <v>2.1052631578947368E-2</v>
      </c>
      <c r="P49" s="73">
        <f t="shared" si="105"/>
        <v>1.5384615384615385E-2</v>
      </c>
      <c r="Q49" s="73">
        <f t="shared" si="106"/>
        <v>3.2573289902280124E-2</v>
      </c>
      <c r="R49" s="73">
        <f t="shared" si="107"/>
        <v>1.3297872340425534E-2</v>
      </c>
      <c r="S49" s="73">
        <f t="shared" si="108"/>
        <v>2.247191011235955E-2</v>
      </c>
      <c r="T49" s="73">
        <f t="shared" si="109"/>
        <v>3.125E-2</v>
      </c>
      <c r="U49" s="74">
        <f t="shared" si="110"/>
        <v>2.6315789473684209E-2</v>
      </c>
      <c r="W49" s="99">
        <f t="shared" si="113"/>
        <v>2.4387662881685479E-2</v>
      </c>
      <c r="Y49" s="87">
        <v>0.24042885020456997</v>
      </c>
      <c r="Z49" s="85">
        <f t="shared" si="111"/>
        <v>9.8586261164502975</v>
      </c>
      <c r="AJ49" s="125">
        <f t="shared" si="114"/>
        <v>0.14285714285714285</v>
      </c>
      <c r="AK49" s="125">
        <f t="shared" si="115"/>
        <v>0.16666666666666666</v>
      </c>
      <c r="AL49" s="125">
        <f t="shared" si="116"/>
        <v>0.2</v>
      </c>
      <c r="AM49" s="125">
        <f t="shared" si="117"/>
        <v>0.14285714285714285</v>
      </c>
      <c r="AN49" s="125">
        <f t="shared" si="118"/>
        <v>0.16666666666666666</v>
      </c>
      <c r="AO49" s="125">
        <f t="shared" si="119"/>
        <v>0.2</v>
      </c>
      <c r="AP49" s="125">
        <f t="shared" si="120"/>
        <v>0.33333333333333331</v>
      </c>
      <c r="AQ49" s="125">
        <f t="shared" si="121"/>
        <v>0.5</v>
      </c>
      <c r="AR49" s="125">
        <f t="shared" si="122"/>
        <v>0.5</v>
      </c>
      <c r="AS49" s="125">
        <f t="shared" si="123"/>
        <v>0.25</v>
      </c>
      <c r="AT49" s="125">
        <f t="shared" si="124"/>
        <v>0.33333333333333331</v>
      </c>
      <c r="AU49" s="125">
        <f t="shared" si="125"/>
        <v>0.5</v>
      </c>
      <c r="AV49" s="125">
        <f t="shared" si="126"/>
        <v>0.14285714285714285</v>
      </c>
      <c r="AW49" s="125">
        <f t="shared" si="127"/>
        <v>0.16666666666666666</v>
      </c>
      <c r="AX49" s="125">
        <f t="shared" si="128"/>
        <v>0.2</v>
      </c>
      <c r="AY49" s="125">
        <f t="shared" si="129"/>
        <v>0.14285714285714285</v>
      </c>
      <c r="AZ49" s="125">
        <f t="shared" si="130"/>
        <v>0.16666666666666666</v>
      </c>
      <c r="BA49" s="125">
        <f t="shared" si="131"/>
        <v>0.2</v>
      </c>
      <c r="BB49" s="125">
        <f t="shared" si="132"/>
        <v>1</v>
      </c>
      <c r="BC49" s="125">
        <f t="shared" si="133"/>
        <v>1</v>
      </c>
      <c r="BD49" s="125">
        <f t="shared" si="134"/>
        <v>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6">
        <f>+SUM(C41:C49)</f>
        <v>5.8333333333333339</v>
      </c>
      <c r="D50" s="46">
        <f t="shared" ref="D50:K50" si="141">+SUM(D41:D49)</f>
        <v>5.8333333333333339</v>
      </c>
      <c r="E50" s="46">
        <f t="shared" si="141"/>
        <v>15.833333333333334</v>
      </c>
      <c r="F50" s="46">
        <f t="shared" si="141"/>
        <v>21.666666666666664</v>
      </c>
      <c r="G50" s="46">
        <f t="shared" si="141"/>
        <v>5.1166666666666671</v>
      </c>
      <c r="H50" s="46">
        <f t="shared" si="141"/>
        <v>12.533333333333331</v>
      </c>
      <c r="I50" s="46">
        <f t="shared" si="141"/>
        <v>7.416666666666667</v>
      </c>
      <c r="J50" s="46">
        <f t="shared" si="141"/>
        <v>32</v>
      </c>
      <c r="K50" s="46">
        <f t="shared" si="141"/>
        <v>38</v>
      </c>
      <c r="Y50" s="102" t="s">
        <v>35</v>
      </c>
      <c r="Z50" s="85">
        <f>+AVERAGE(Z41:Z49)</f>
        <v>10.119482751466402</v>
      </c>
      <c r="AJ50" s="125">
        <f t="shared" si="114"/>
        <v>0.14285714285714285</v>
      </c>
      <c r="AK50" s="125">
        <f t="shared" si="115"/>
        <v>0.16666666666666666</v>
      </c>
      <c r="AL50" s="125">
        <f t="shared" si="116"/>
        <v>0.2</v>
      </c>
      <c r="AM50" s="125">
        <f t="shared" si="117"/>
        <v>0.14285714285714285</v>
      </c>
      <c r="AN50" s="125">
        <f t="shared" si="118"/>
        <v>0.16666666666666666</v>
      </c>
      <c r="AO50" s="125">
        <f t="shared" si="119"/>
        <v>0.2</v>
      </c>
      <c r="AP50" s="125">
        <f t="shared" si="120"/>
        <v>0.25</v>
      </c>
      <c r="AQ50" s="125">
        <f t="shared" si="121"/>
        <v>0.33333333333333331</v>
      </c>
      <c r="AR50" s="125">
        <f t="shared" si="122"/>
        <v>0.33333333333333331</v>
      </c>
      <c r="AS50" s="125">
        <f t="shared" si="123"/>
        <v>0.25</v>
      </c>
      <c r="AT50" s="125">
        <f t="shared" si="124"/>
        <v>0.33333333333333331</v>
      </c>
      <c r="AU50" s="125">
        <f t="shared" si="125"/>
        <v>0.5</v>
      </c>
      <c r="AV50" s="125">
        <f t="shared" si="126"/>
        <v>0.14285714285714285</v>
      </c>
      <c r="AW50" s="125">
        <f t="shared" si="127"/>
        <v>0.16666666666666666</v>
      </c>
      <c r="AX50" s="125">
        <f t="shared" si="128"/>
        <v>0.2</v>
      </c>
      <c r="AY50" s="125">
        <f t="shared" si="129"/>
        <v>0.14285714285714285</v>
      </c>
      <c r="AZ50" s="125">
        <f t="shared" si="130"/>
        <v>0.16666666666666666</v>
      </c>
      <c r="BA50" s="125">
        <f t="shared" si="131"/>
        <v>0.2</v>
      </c>
      <c r="BB50" s="125">
        <f t="shared" si="132"/>
        <v>0.14285714285714285</v>
      </c>
      <c r="BC50" s="125">
        <f t="shared" si="133"/>
        <v>0.16666666666666666</v>
      </c>
      <c r="BD50" s="125">
        <f t="shared" si="134"/>
        <v>0.2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8A36-EACA-4F0F-A610-1F3BE271E5D9}">
  <dimension ref="A1:BJ50"/>
  <sheetViews>
    <sheetView topLeftCell="AC33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2" max="2" width="44.7109375" customWidth="1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6</v>
      </c>
      <c r="E5" s="48">
        <v>7</v>
      </c>
      <c r="F5" s="5">
        <v>5</v>
      </c>
      <c r="G5" s="45"/>
      <c r="H5" s="1"/>
      <c r="I5" s="1"/>
      <c r="J5" s="1"/>
      <c r="K5" s="1"/>
      <c r="L5" s="119">
        <f>+AC5</f>
        <v>0.3014964814414634</v>
      </c>
      <c r="M5" s="71">
        <f>+C5/C$9</f>
        <v>0.66246056782334384</v>
      </c>
      <c r="N5" s="69">
        <f t="shared" ref="N5:P8" si="0">+D5/D$9</f>
        <v>0.35294117647058826</v>
      </c>
      <c r="O5" s="69">
        <f t="shared" si="0"/>
        <v>0.53164556962025311</v>
      </c>
      <c r="P5" s="72">
        <f t="shared" si="0"/>
        <v>0.77519379844961234</v>
      </c>
      <c r="Q5" s="45"/>
      <c r="R5" s="1"/>
      <c r="S5" s="1"/>
      <c r="T5" s="1"/>
      <c r="U5" s="1"/>
      <c r="W5" s="99">
        <f t="shared" ref="W5:W8" si="1">+AVERAGE(M5:U5)</f>
        <v>0.58056027809094934</v>
      </c>
      <c r="Y5" s="87">
        <f t="array" ref="Y5:Y8">+MMULT(C5:F8,W5:W8)</f>
        <v>3.0101895328270665</v>
      </c>
      <c r="Z5" s="85">
        <f>+Y5/W5</f>
        <v>5.1849732860219842</v>
      </c>
      <c r="AA5" s="85">
        <f>+(Z9-4)/3</f>
        <v>0.27134683329731707</v>
      </c>
      <c r="AB5" s="85">
        <v>0.9</v>
      </c>
      <c r="AC5" s="100">
        <f>+AA5/AB5</f>
        <v>0.3014964814414634</v>
      </c>
      <c r="AE5" s="121">
        <v>2</v>
      </c>
      <c r="AF5" s="122">
        <v>1</v>
      </c>
      <c r="AG5" s="122">
        <f t="shared" ref="AG5:AG12" si="2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0.16666666666666666</v>
      </c>
      <c r="D6" s="45">
        <v>1</v>
      </c>
      <c r="E6" s="45">
        <f>1/6</f>
        <v>0.16666666666666666</v>
      </c>
      <c r="F6" s="5">
        <v>0.25</v>
      </c>
      <c r="G6" s="45"/>
      <c r="H6" s="1"/>
      <c r="I6" s="1"/>
      <c r="J6" s="1"/>
      <c r="K6" s="1"/>
      <c r="L6"/>
      <c r="M6" s="71">
        <f t="shared" ref="M6:M8" si="3">+C6/C$9</f>
        <v>0.11041009463722397</v>
      </c>
      <c r="N6" s="69">
        <f t="shared" si="0"/>
        <v>5.8823529411764705E-2</v>
      </c>
      <c r="O6" s="69">
        <f t="shared" si="0"/>
        <v>1.2658227848101264E-2</v>
      </c>
      <c r="P6" s="72">
        <f t="shared" si="0"/>
        <v>3.875968992248062E-2</v>
      </c>
      <c r="Q6" s="45"/>
      <c r="R6" s="1"/>
      <c r="S6" s="1"/>
      <c r="T6" s="1"/>
      <c r="U6" s="1"/>
      <c r="W6" s="99">
        <f t="shared" si="1"/>
        <v>5.5162885454892646E-2</v>
      </c>
      <c r="Y6" s="87">
        <v>0.23143931759459152</v>
      </c>
      <c r="Z6" s="85">
        <f t="shared" ref="Z6:Z8" si="4">+Y6/W6</f>
        <v>4.1955622097368748</v>
      </c>
      <c r="AE6" s="121">
        <v>3</v>
      </c>
      <c r="AF6" s="122">
        <f>+AG6-1</f>
        <v>2</v>
      </c>
      <c r="AG6" s="122">
        <f t="shared" si="2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5</v>
      </c>
      <c r="AN6" s="125">
        <f>+VLOOKUP(D5,$AE$4:$AH$20,3,FALSE)</f>
        <v>6</v>
      </c>
      <c r="AO6" s="125">
        <f>+VLOOKUP(D5,$AE$4:$AH$20,4,FALSE)</f>
        <v>7</v>
      </c>
      <c r="AP6" s="125">
        <f>+VLOOKUP(E5,$AE$4:$AH$20,2,FALSE)</f>
        <v>6</v>
      </c>
      <c r="AQ6" s="125">
        <f>+VLOOKUP(E5,$AE$4:$AH$20,3,FALSE)</f>
        <v>7</v>
      </c>
      <c r="AR6" s="125">
        <f>+VLOOKUP(E5,$AE$4:$AH$20,3,FALSE)</f>
        <v>7</v>
      </c>
      <c r="AS6" s="125">
        <f>+VLOOKUP(F5,$AE$4:$AH$20,2,FALSE)</f>
        <v>4</v>
      </c>
      <c r="AT6" s="125">
        <f>+VLOOKUP(F5,$AE$4:$AH$20,3,FALSE)</f>
        <v>5</v>
      </c>
      <c r="AU6" s="125">
        <f>+VLOOKUP(F5,$AE$4:$AH$20,4,FALSE)</f>
        <v>6</v>
      </c>
    </row>
    <row r="7" spans="1:47" x14ac:dyDescent="0.25">
      <c r="A7" s="10">
        <v>3</v>
      </c>
      <c r="B7" s="107" t="s">
        <v>11</v>
      </c>
      <c r="C7" s="45">
        <f>1/E5</f>
        <v>0.14285714285714285</v>
      </c>
      <c r="D7" s="45">
        <f>1/E6</f>
        <v>6</v>
      </c>
      <c r="E7" s="45">
        <v>1</v>
      </c>
      <c r="F7" s="5">
        <v>0.2</v>
      </c>
      <c r="G7" s="45"/>
      <c r="H7" s="1"/>
      <c r="I7" s="1"/>
      <c r="J7" s="1"/>
      <c r="K7" s="1"/>
      <c r="L7"/>
      <c r="M7" s="71">
        <f t="shared" si="3"/>
        <v>9.4637223974763401E-2</v>
      </c>
      <c r="N7" s="69">
        <f t="shared" si="0"/>
        <v>0.35294117647058826</v>
      </c>
      <c r="O7" s="69">
        <f t="shared" si="0"/>
        <v>7.5949367088607583E-2</v>
      </c>
      <c r="P7" s="72">
        <f t="shared" si="0"/>
        <v>3.1007751937984496E-2</v>
      </c>
      <c r="Q7" s="45"/>
      <c r="R7" s="1"/>
      <c r="S7" s="1"/>
      <c r="T7" s="1"/>
      <c r="U7" s="1"/>
      <c r="W7" s="99">
        <f t="shared" si="1"/>
        <v>0.13863387986798592</v>
      </c>
      <c r="Y7" s="87">
        <v>0.5976769664989976</v>
      </c>
      <c r="Z7" s="85">
        <f t="shared" si="4"/>
        <v>4.3111897832487651</v>
      </c>
      <c r="AE7" s="121">
        <v>4</v>
      </c>
      <c r="AF7" s="122">
        <f t="shared" ref="AF7:AF11" si="5">+AG7-1</f>
        <v>3</v>
      </c>
      <c r="AG7" s="122">
        <f t="shared" si="2"/>
        <v>4</v>
      </c>
      <c r="AH7" s="122">
        <f t="shared" ref="AH7:AH11" si="6">+AG7+1</f>
        <v>5</v>
      </c>
      <c r="AJ7" s="125">
        <f t="shared" ref="AJ7:AJ9" si="7">+VLOOKUP(C6,$AE$4:$AH$20,2,FALSE)</f>
        <v>0.14285714285714285</v>
      </c>
      <c r="AK7" s="125">
        <f t="shared" ref="AK7:AK9" si="8">+VLOOKUP(C6,$AE$4:$AH$20,3,FALSE)</f>
        <v>0.16666666666666666</v>
      </c>
      <c r="AL7" s="125">
        <f t="shared" ref="AL7:AL9" si="9">+VLOOKUP(C6,$AE$4:$AH$20,4,FALSE)</f>
        <v>0.2</v>
      </c>
      <c r="AM7" s="125">
        <f t="shared" ref="AM7:AM9" si="10">+VLOOKUP(D6,$AE$4:$AH$20,2,FALSE)</f>
        <v>1</v>
      </c>
      <c r="AN7" s="125">
        <f t="shared" ref="AN7:AN9" si="11">+VLOOKUP(D6,$AE$4:$AH$20,3,FALSE)</f>
        <v>1</v>
      </c>
      <c r="AO7" s="125">
        <f t="shared" ref="AO7:AO9" si="12">+VLOOKUP(D6,$AE$4:$AH$20,4,FALSE)</f>
        <v>1</v>
      </c>
      <c r="AP7" s="125">
        <f t="shared" ref="AP7:AP9" si="13">+VLOOKUP(E6,$AE$4:$AH$20,2,FALSE)</f>
        <v>0.14285714285714285</v>
      </c>
      <c r="AQ7" s="125">
        <f t="shared" ref="AQ7:AQ9" si="14">+VLOOKUP(E6,$AE$4:$AH$20,3,FALSE)</f>
        <v>0.16666666666666666</v>
      </c>
      <c r="AR7" s="125">
        <f t="shared" ref="AR7:AR9" si="15">+VLOOKUP(E6,$AE$4:$AH$20,3,FALSE)</f>
        <v>0.16666666666666666</v>
      </c>
      <c r="AS7" s="125">
        <f t="shared" ref="AS7:AS9" si="16">+VLOOKUP(F6,$AE$4:$AH$20,2,FALSE)</f>
        <v>0.2</v>
      </c>
      <c r="AT7" s="125">
        <f t="shared" ref="AT7:AT9" si="17">+VLOOKUP(F6,$AE$4:$AH$20,3,FALSE)</f>
        <v>0.25</v>
      </c>
      <c r="AU7" s="125">
        <f t="shared" ref="AU7:AU9" si="18">+VLOOKUP(F6,$AE$4:$AH$20,4,FALSE)</f>
        <v>0.33333333333333331</v>
      </c>
    </row>
    <row r="8" spans="1:47" ht="15.75" thickBot="1" x14ac:dyDescent="0.3">
      <c r="A8" s="11">
        <v>4</v>
      </c>
      <c r="B8" s="108" t="s">
        <v>12</v>
      </c>
      <c r="C8" s="6">
        <f>1/F5</f>
        <v>0.2</v>
      </c>
      <c r="D8" s="6">
        <f>1/F6</f>
        <v>4</v>
      </c>
      <c r="E8" s="6">
        <f>1/F7</f>
        <v>5</v>
      </c>
      <c r="F8" s="7">
        <v>1</v>
      </c>
      <c r="G8" s="45"/>
      <c r="H8" s="1"/>
      <c r="I8" s="1"/>
      <c r="J8" s="1"/>
      <c r="K8" s="1"/>
      <c r="L8"/>
      <c r="M8" s="79">
        <f t="shared" si="3"/>
        <v>0.13249211356466878</v>
      </c>
      <c r="N8" s="73">
        <f t="shared" si="0"/>
        <v>0.23529411764705882</v>
      </c>
      <c r="O8" s="73">
        <f t="shared" si="0"/>
        <v>0.37974683544303794</v>
      </c>
      <c r="P8" s="74">
        <f t="shared" si="0"/>
        <v>0.15503875968992248</v>
      </c>
      <c r="Q8" s="45"/>
      <c r="R8" s="1"/>
      <c r="S8" s="1"/>
      <c r="T8" s="1"/>
      <c r="U8" s="1"/>
      <c r="W8" s="99">
        <f t="shared" si="1"/>
        <v>0.22564295658617201</v>
      </c>
      <c r="Y8" s="87">
        <v>1.255575953363862</v>
      </c>
      <c r="Z8" s="85">
        <f t="shared" si="4"/>
        <v>5.5644367205601801</v>
      </c>
      <c r="AE8" s="121">
        <v>5</v>
      </c>
      <c r="AF8" s="122">
        <f t="shared" si="5"/>
        <v>4</v>
      </c>
      <c r="AG8" s="122">
        <f t="shared" si="2"/>
        <v>5</v>
      </c>
      <c r="AH8" s="122">
        <f t="shared" si="6"/>
        <v>6</v>
      </c>
      <c r="AJ8" s="125">
        <f t="shared" si="7"/>
        <v>0.125</v>
      </c>
      <c r="AK8" s="125">
        <f t="shared" si="8"/>
        <v>0.14285714285714285</v>
      </c>
      <c r="AL8" s="125">
        <f t="shared" si="9"/>
        <v>0.16666666666666666</v>
      </c>
      <c r="AM8" s="125">
        <f t="shared" si="10"/>
        <v>5</v>
      </c>
      <c r="AN8" s="125">
        <f t="shared" si="11"/>
        <v>6</v>
      </c>
      <c r="AO8" s="125">
        <f t="shared" si="12"/>
        <v>7</v>
      </c>
      <c r="AP8" s="125">
        <f t="shared" si="13"/>
        <v>1</v>
      </c>
      <c r="AQ8" s="125">
        <f t="shared" si="14"/>
        <v>1</v>
      </c>
      <c r="AR8" s="125">
        <f t="shared" si="15"/>
        <v>1</v>
      </c>
      <c r="AS8" s="125">
        <f t="shared" si="16"/>
        <v>0.16666666666666666</v>
      </c>
      <c r="AT8" s="125">
        <f t="shared" si="17"/>
        <v>0.2</v>
      </c>
      <c r="AU8" s="125">
        <f t="shared" si="18"/>
        <v>0.25</v>
      </c>
    </row>
    <row r="9" spans="1:47" x14ac:dyDescent="0.25">
      <c r="A9" s="52"/>
      <c r="B9" s="1"/>
      <c r="C9" s="46">
        <f>+SUM(C5:C8)</f>
        <v>1.5095238095238095</v>
      </c>
      <c r="D9" s="46">
        <f t="shared" ref="D9:F9" si="19">+SUM(D5:D8)</f>
        <v>17</v>
      </c>
      <c r="E9" s="46">
        <f t="shared" si="19"/>
        <v>13.166666666666668</v>
      </c>
      <c r="F9" s="46">
        <f t="shared" si="19"/>
        <v>6.45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4.8140404998919513</v>
      </c>
      <c r="AE9" s="121">
        <v>6</v>
      </c>
      <c r="AF9" s="122">
        <f t="shared" si="5"/>
        <v>5</v>
      </c>
      <c r="AG9" s="122">
        <f t="shared" si="2"/>
        <v>6</v>
      </c>
      <c r="AH9" s="122">
        <f t="shared" si="6"/>
        <v>7</v>
      </c>
      <c r="AJ9" s="125">
        <f t="shared" si="7"/>
        <v>0.16666666666666666</v>
      </c>
      <c r="AK9" s="125">
        <f t="shared" si="8"/>
        <v>0.2</v>
      </c>
      <c r="AL9" s="125">
        <f t="shared" si="9"/>
        <v>0.25</v>
      </c>
      <c r="AM9" s="125">
        <f t="shared" si="10"/>
        <v>3</v>
      </c>
      <c r="AN9" s="125">
        <f t="shared" si="11"/>
        <v>4</v>
      </c>
      <c r="AO9" s="125">
        <f t="shared" si="12"/>
        <v>5</v>
      </c>
      <c r="AP9" s="125">
        <f t="shared" si="13"/>
        <v>4</v>
      </c>
      <c r="AQ9" s="125">
        <f t="shared" si="14"/>
        <v>5</v>
      </c>
      <c r="AR9" s="125">
        <f t="shared" si="15"/>
        <v>5</v>
      </c>
      <c r="AS9" s="125">
        <f t="shared" si="16"/>
        <v>1</v>
      </c>
      <c r="AT9" s="125">
        <f t="shared" si="17"/>
        <v>1</v>
      </c>
      <c r="AU9" s="125">
        <f t="shared" si="18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5"/>
        <v>6</v>
      </c>
      <c r="AG10" s="122">
        <f t="shared" si="2"/>
        <v>7</v>
      </c>
      <c r="AH10" s="122">
        <f t="shared" si="6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5"/>
        <v>7</v>
      </c>
      <c r="AG11" s="122">
        <f t="shared" si="2"/>
        <v>8</v>
      </c>
      <c r="AH11" s="122">
        <f t="shared" si="6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0">+AG12</f>
        <v>9</v>
      </c>
      <c r="AG12" s="122">
        <f t="shared" si="2"/>
        <v>9</v>
      </c>
      <c r="AH12" s="122">
        <f t="shared" ref="AH12" si="21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1</v>
      </c>
      <c r="E13" s="45">
        <v>1</v>
      </c>
      <c r="F13" s="5">
        <v>1</v>
      </c>
      <c r="G13" s="46"/>
      <c r="H13" s="1"/>
      <c r="I13" s="1"/>
      <c r="J13" s="1"/>
      <c r="K13" s="1"/>
      <c r="L13" s="104">
        <f>+AC13</f>
        <v>0</v>
      </c>
      <c r="M13" s="71">
        <f>+C13/C$17</f>
        <v>0.25</v>
      </c>
      <c r="N13" s="69">
        <f t="shared" ref="N13:P16" si="22">+D13/D$17</f>
        <v>0.25</v>
      </c>
      <c r="O13" s="69">
        <f t="shared" si="22"/>
        <v>0.25</v>
      </c>
      <c r="P13" s="72">
        <f t="shared" si="22"/>
        <v>0.25</v>
      </c>
      <c r="Q13" s="46"/>
      <c r="R13" s="1"/>
      <c r="S13" s="1"/>
      <c r="T13" s="1"/>
      <c r="U13" s="1"/>
      <c r="W13" s="99">
        <f t="shared" ref="W13:W16" si="23">+AVERAGE(M13:U13)</f>
        <v>0.25</v>
      </c>
      <c r="Y13" s="87">
        <f t="array" ref="Y13:Y16">+MMULT(C13:F16,W13:W16)</f>
        <v>1</v>
      </c>
      <c r="Z13" s="85">
        <f t="shared" ref="Z13:Z16" si="24">+Y13/W13</f>
        <v>4</v>
      </c>
      <c r="AA13" s="85">
        <f>+(Z17-4)/3</f>
        <v>0</v>
      </c>
      <c r="AB13" s="85">
        <v>0.9</v>
      </c>
      <c r="AC13" s="100">
        <f>+AA13/AB13</f>
        <v>0</v>
      </c>
      <c r="AE13" s="121">
        <f>1/AE5</f>
        <v>0.5</v>
      </c>
      <c r="AF13" s="122">
        <f t="shared" ref="AF13:AF20" si="25">1/AH5</f>
        <v>0.33333333333333331</v>
      </c>
      <c r="AG13" s="122">
        <f t="shared" ref="AG13:AG20" si="26">1/AG5</f>
        <v>0.5</v>
      </c>
      <c r="AH13" s="122">
        <f t="shared" ref="AH13:AH20" si="27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1</v>
      </c>
      <c r="D14" s="45">
        <v>1</v>
      </c>
      <c r="E14" s="45">
        <v>1</v>
      </c>
      <c r="F14" s="5">
        <v>1</v>
      </c>
      <c r="G14" s="46"/>
      <c r="H14" s="1"/>
      <c r="I14" s="1"/>
      <c r="J14" s="1"/>
      <c r="K14" s="1"/>
      <c r="M14" s="71">
        <f t="shared" ref="M14:M16" si="28">+C14/C$17</f>
        <v>0.25</v>
      </c>
      <c r="N14" s="69">
        <f t="shared" si="22"/>
        <v>0.25</v>
      </c>
      <c r="O14" s="69">
        <f t="shared" si="22"/>
        <v>0.25</v>
      </c>
      <c r="P14" s="72">
        <f t="shared" si="22"/>
        <v>0.25</v>
      </c>
      <c r="Q14" s="46"/>
      <c r="R14" s="1"/>
      <c r="S14" s="1"/>
      <c r="T14" s="1"/>
      <c r="U14" s="1"/>
      <c r="W14" s="99">
        <f t="shared" si="23"/>
        <v>0.25</v>
      </c>
      <c r="Y14" s="87">
        <v>1</v>
      </c>
      <c r="Z14" s="85">
        <f t="shared" si="24"/>
        <v>4</v>
      </c>
      <c r="AE14" s="121">
        <f>1/AE6</f>
        <v>0.33333333333333331</v>
      </c>
      <c r="AF14" s="122">
        <f t="shared" si="25"/>
        <v>0.25</v>
      </c>
      <c r="AG14" s="122">
        <f t="shared" si="26"/>
        <v>0.33333333333333331</v>
      </c>
      <c r="AH14" s="122">
        <f t="shared" si="27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1</v>
      </c>
      <c r="AN14" s="125">
        <f>+VLOOKUP(D13,$AE$4:$AH$20,3,FALSE)</f>
        <v>1</v>
      </c>
      <c r="AO14" s="125">
        <f>+VLOOKUP(D13,$AE$4:$AH$20,4,FALSE)</f>
        <v>1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1</v>
      </c>
      <c r="AT14" s="125">
        <f>+VLOOKUP(F13,$AE$4:$AH$20,3,FALSE)</f>
        <v>1</v>
      </c>
      <c r="AU14" s="125">
        <f>+VLOOKUP(F13,$AE$4:$AH$20,4,FALSE)</f>
        <v>1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1</v>
      </c>
      <c r="E15" s="45">
        <v>1</v>
      </c>
      <c r="F15" s="5">
        <v>1</v>
      </c>
      <c r="G15" s="46"/>
      <c r="H15" s="1"/>
      <c r="I15" s="1"/>
      <c r="J15" s="1"/>
      <c r="K15" s="1"/>
      <c r="M15" s="71">
        <f t="shared" si="28"/>
        <v>0.25</v>
      </c>
      <c r="N15" s="69">
        <f t="shared" si="22"/>
        <v>0.25</v>
      </c>
      <c r="O15" s="69">
        <f t="shared" si="22"/>
        <v>0.25</v>
      </c>
      <c r="P15" s="72">
        <f t="shared" si="22"/>
        <v>0.25</v>
      </c>
      <c r="Q15" s="46"/>
      <c r="R15" s="1"/>
      <c r="S15" s="1"/>
      <c r="T15" s="1"/>
      <c r="U15" s="1"/>
      <c r="W15" s="99">
        <f t="shared" si="23"/>
        <v>0.25</v>
      </c>
      <c r="Y15" s="87">
        <v>1</v>
      </c>
      <c r="Z15" s="85">
        <f t="shared" si="24"/>
        <v>4</v>
      </c>
      <c r="AE15" s="121">
        <f t="shared" ref="AE15:AE20" si="29">1/AE7</f>
        <v>0.25</v>
      </c>
      <c r="AF15" s="122">
        <f t="shared" si="25"/>
        <v>0.2</v>
      </c>
      <c r="AG15" s="122">
        <f t="shared" si="26"/>
        <v>0.25</v>
      </c>
      <c r="AH15" s="122">
        <f t="shared" si="27"/>
        <v>0.33333333333333331</v>
      </c>
      <c r="AJ15" s="125">
        <f t="shared" ref="AJ15:AJ17" si="30">+VLOOKUP(C14,$AE$4:$AH$20,2,FALSE)</f>
        <v>1</v>
      </c>
      <c r="AK15" s="125">
        <f t="shared" ref="AK15:AK17" si="31">+VLOOKUP(C14,$AE$4:$AH$20,3,FALSE)</f>
        <v>1</v>
      </c>
      <c r="AL15" s="125">
        <f t="shared" ref="AL15:AL17" si="32">+VLOOKUP(C14,$AE$4:$AH$20,4,FALSE)</f>
        <v>1</v>
      </c>
      <c r="AM15" s="125">
        <f t="shared" ref="AM15:AM17" si="33">+VLOOKUP(D14,$AE$4:$AH$20,2,FALSE)</f>
        <v>1</v>
      </c>
      <c r="AN15" s="125">
        <f t="shared" ref="AN15:AN17" si="34">+VLOOKUP(D14,$AE$4:$AH$20,3,FALSE)</f>
        <v>1</v>
      </c>
      <c r="AO15" s="125">
        <f t="shared" ref="AO15:AO17" si="35">+VLOOKUP(D14,$AE$4:$AH$20,4,FALSE)</f>
        <v>1</v>
      </c>
      <c r="AP15" s="125">
        <f t="shared" ref="AP15:AP17" si="36">+VLOOKUP(E14,$AE$4:$AH$20,2,FALSE)</f>
        <v>1</v>
      </c>
      <c r="AQ15" s="125">
        <f t="shared" ref="AQ15:AQ17" si="37">+VLOOKUP(E14,$AE$4:$AH$20,3,FALSE)</f>
        <v>1</v>
      </c>
      <c r="AR15" s="125">
        <f t="shared" ref="AR15:AR17" si="38">+VLOOKUP(E14,$AE$4:$AH$20,3,FALSE)</f>
        <v>1</v>
      </c>
      <c r="AS15" s="125">
        <f t="shared" ref="AS15:AS17" si="39">+VLOOKUP(F14,$AE$4:$AH$20,2,FALSE)</f>
        <v>1</v>
      </c>
      <c r="AT15" s="125">
        <f t="shared" ref="AT15:AT17" si="40">+VLOOKUP(F14,$AE$4:$AH$20,3,FALSE)</f>
        <v>1</v>
      </c>
      <c r="AU15" s="125">
        <f t="shared" ref="AU15:AU17" si="41">+VLOOKUP(F14,$AE$4:$AH$20,4,FALSE)</f>
        <v>1</v>
      </c>
    </row>
    <row r="16" spans="1:47" ht="15.75" thickBot="1" x14ac:dyDescent="0.3">
      <c r="A16" s="11">
        <v>4</v>
      </c>
      <c r="B16" s="110" t="s">
        <v>16</v>
      </c>
      <c r="C16" s="6">
        <f>1/F13</f>
        <v>1</v>
      </c>
      <c r="D16" s="6">
        <f>1/F14</f>
        <v>1</v>
      </c>
      <c r="E16" s="6">
        <f>1/F15</f>
        <v>1</v>
      </c>
      <c r="F16" s="7">
        <v>1</v>
      </c>
      <c r="G16" s="46"/>
      <c r="H16" s="1"/>
      <c r="I16" s="1"/>
      <c r="J16" s="1"/>
      <c r="K16" s="1"/>
      <c r="M16" s="79">
        <f t="shared" si="28"/>
        <v>0.25</v>
      </c>
      <c r="N16" s="73">
        <f t="shared" si="22"/>
        <v>0.25</v>
      </c>
      <c r="O16" s="73">
        <f t="shared" si="22"/>
        <v>0.25</v>
      </c>
      <c r="P16" s="74">
        <f t="shared" si="22"/>
        <v>0.25</v>
      </c>
      <c r="Q16" s="46"/>
      <c r="R16" s="1"/>
      <c r="S16" s="1"/>
      <c r="T16" s="1"/>
      <c r="U16" s="1"/>
      <c r="W16" s="99">
        <f t="shared" si="23"/>
        <v>0.25</v>
      </c>
      <c r="Y16" s="87">
        <v>1</v>
      </c>
      <c r="Z16" s="85">
        <f t="shared" si="24"/>
        <v>4</v>
      </c>
      <c r="AE16" s="121">
        <f t="shared" si="29"/>
        <v>0.2</v>
      </c>
      <c r="AF16" s="122">
        <f t="shared" si="25"/>
        <v>0.16666666666666666</v>
      </c>
      <c r="AG16" s="122">
        <f t="shared" si="26"/>
        <v>0.2</v>
      </c>
      <c r="AH16" s="122">
        <f t="shared" si="27"/>
        <v>0.25</v>
      </c>
      <c r="AJ16" s="125">
        <f t="shared" si="30"/>
        <v>1</v>
      </c>
      <c r="AK16" s="125">
        <f t="shared" si="31"/>
        <v>1</v>
      </c>
      <c r="AL16" s="125">
        <f t="shared" si="32"/>
        <v>1</v>
      </c>
      <c r="AM16" s="125">
        <f t="shared" si="33"/>
        <v>1</v>
      </c>
      <c r="AN16" s="125">
        <f t="shared" si="34"/>
        <v>1</v>
      </c>
      <c r="AO16" s="125">
        <f t="shared" si="35"/>
        <v>1</v>
      </c>
      <c r="AP16" s="125">
        <f t="shared" si="36"/>
        <v>1</v>
      </c>
      <c r="AQ16" s="125">
        <f t="shared" si="37"/>
        <v>1</v>
      </c>
      <c r="AR16" s="125">
        <f t="shared" si="38"/>
        <v>1</v>
      </c>
      <c r="AS16" s="125">
        <f t="shared" si="39"/>
        <v>1</v>
      </c>
      <c r="AT16" s="125">
        <f t="shared" si="40"/>
        <v>1</v>
      </c>
      <c r="AU16" s="125">
        <f t="shared" si="41"/>
        <v>1</v>
      </c>
    </row>
    <row r="17" spans="1:56" x14ac:dyDescent="0.25">
      <c r="A17" s="10"/>
      <c r="B17" s="109"/>
      <c r="C17" s="46">
        <f>+SUM(C13:C16)</f>
        <v>4</v>
      </c>
      <c r="D17" s="46">
        <f t="shared" ref="D17:F17" si="42">+SUM(D13:D16)</f>
        <v>4</v>
      </c>
      <c r="E17" s="46">
        <f t="shared" si="42"/>
        <v>4</v>
      </c>
      <c r="F17" s="46">
        <f t="shared" si="42"/>
        <v>4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</v>
      </c>
      <c r="AE17" s="121">
        <f t="shared" si="29"/>
        <v>0.16666666666666666</v>
      </c>
      <c r="AF17" s="122">
        <f t="shared" si="25"/>
        <v>0.14285714285714285</v>
      </c>
      <c r="AG17" s="122">
        <f t="shared" si="26"/>
        <v>0.16666666666666666</v>
      </c>
      <c r="AH17" s="122">
        <f t="shared" si="27"/>
        <v>0.2</v>
      </c>
      <c r="AJ17" s="125">
        <f t="shared" si="30"/>
        <v>1</v>
      </c>
      <c r="AK17" s="125">
        <f t="shared" si="31"/>
        <v>1</v>
      </c>
      <c r="AL17" s="125">
        <f t="shared" si="32"/>
        <v>1</v>
      </c>
      <c r="AM17" s="125">
        <f t="shared" si="33"/>
        <v>1</v>
      </c>
      <c r="AN17" s="125">
        <f t="shared" si="34"/>
        <v>1</v>
      </c>
      <c r="AO17" s="125">
        <f t="shared" si="35"/>
        <v>1</v>
      </c>
      <c r="AP17" s="125">
        <f t="shared" si="36"/>
        <v>1</v>
      </c>
      <c r="AQ17" s="125">
        <f t="shared" si="37"/>
        <v>1</v>
      </c>
      <c r="AR17" s="125">
        <f t="shared" si="38"/>
        <v>1</v>
      </c>
      <c r="AS17" s="125">
        <f t="shared" si="39"/>
        <v>1</v>
      </c>
      <c r="AT17" s="125">
        <f t="shared" si="40"/>
        <v>1</v>
      </c>
      <c r="AU17" s="125">
        <f t="shared" si="41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29"/>
        <v>0.14285714285714285</v>
      </c>
      <c r="AF18" s="122">
        <f t="shared" si="25"/>
        <v>0.125</v>
      </c>
      <c r="AG18" s="122">
        <f t="shared" si="26"/>
        <v>0.14285714285714285</v>
      </c>
      <c r="AH18" s="122">
        <f t="shared" si="27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29"/>
        <v>0.125</v>
      </c>
      <c r="AF19" s="122">
        <f t="shared" si="25"/>
        <v>0.1111111111111111</v>
      </c>
      <c r="AG19" s="122">
        <f t="shared" si="26"/>
        <v>0.125</v>
      </c>
      <c r="AH19" s="122">
        <f t="shared" si="27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29"/>
        <v>0.1111111111111111</v>
      </c>
      <c r="AF20" s="122">
        <f t="shared" si="25"/>
        <v>0.1111111111111111</v>
      </c>
      <c r="AG20" s="122">
        <f t="shared" si="26"/>
        <v>0.1111111111111111</v>
      </c>
      <c r="AH20" s="122">
        <f t="shared" si="27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5</v>
      </c>
      <c r="E21" s="45">
        <v>2</v>
      </c>
      <c r="F21" s="45">
        <v>4</v>
      </c>
      <c r="G21" s="2">
        <v>6</v>
      </c>
      <c r="H21" s="1"/>
      <c r="I21" s="1"/>
      <c r="J21" s="1"/>
      <c r="K21" s="1"/>
      <c r="L21" s="104">
        <f>+AC21</f>
        <v>8.2366639694821692E-2</v>
      </c>
      <c r="M21" s="71">
        <f>+C21/C$26</f>
        <v>0.47244094488188976</v>
      </c>
      <c r="N21" s="69">
        <f t="shared" ref="N21:Q25" si="43">+D21/D$26</f>
        <v>0.29411764705882354</v>
      </c>
      <c r="O21" s="69">
        <f t="shared" si="43"/>
        <v>0.52863436123348018</v>
      </c>
      <c r="P21" s="69">
        <f t="shared" si="43"/>
        <v>0.32432432432432434</v>
      </c>
      <c r="Q21" s="72">
        <f t="shared" si="43"/>
        <v>0.5625</v>
      </c>
      <c r="R21" s="1"/>
      <c r="S21" s="1"/>
      <c r="T21" s="1"/>
      <c r="U21" s="1"/>
      <c r="W21" s="99">
        <f>+AVERAGE(M21:U21)</f>
        <v>0.4364034554997035</v>
      </c>
      <c r="Y21" s="87">
        <f t="array" ref="Y21:Y25">+MMULT(C21:G25,W21:W25)</f>
        <v>2.4557121063646994</v>
      </c>
      <c r="Z21" s="85">
        <f t="shared" ref="Z21:Z25" si="44">+Y21/W21</f>
        <v>5.6271600864222941</v>
      </c>
      <c r="AA21" s="85">
        <f>+(Z26-5)/4</f>
        <v>9.2250636458200308E-2</v>
      </c>
      <c r="AB21" s="85">
        <v>1.1200000000000001</v>
      </c>
      <c r="AC21" s="100">
        <f>+AA21/AB21</f>
        <v>8.2366639694821692E-2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0.2</v>
      </c>
      <c r="D22" s="45">
        <v>1</v>
      </c>
      <c r="E22" s="45">
        <v>0.2</v>
      </c>
      <c r="F22" s="45">
        <f>1/3</f>
        <v>0.33333333333333331</v>
      </c>
      <c r="G22" s="2">
        <f>1/3</f>
        <v>0.33333333333333331</v>
      </c>
      <c r="H22" s="1"/>
      <c r="I22" s="1"/>
      <c r="J22" s="1"/>
      <c r="K22" s="1"/>
      <c r="M22" s="71">
        <f t="shared" ref="M22:M25" si="45">+C22/C$26</f>
        <v>9.4488188976377951E-2</v>
      </c>
      <c r="N22" s="69">
        <f t="shared" si="43"/>
        <v>5.8823529411764705E-2</v>
      </c>
      <c r="O22" s="69">
        <f t="shared" si="43"/>
        <v>5.2863436123348019E-2</v>
      </c>
      <c r="P22" s="69">
        <f t="shared" si="43"/>
        <v>2.7027027027027029E-2</v>
      </c>
      <c r="Q22" s="72">
        <f t="shared" si="43"/>
        <v>3.125E-2</v>
      </c>
      <c r="R22" s="1"/>
      <c r="S22" s="1"/>
      <c r="T22" s="1"/>
      <c r="U22" s="1"/>
      <c r="W22" s="99">
        <f t="shared" ref="W22:W25" si="46">+AVERAGE(M22:U22)</f>
        <v>5.2890436307703535E-2</v>
      </c>
      <c r="Y22" s="87">
        <v>0.27306704015341965</v>
      </c>
      <c r="Z22" s="85">
        <f t="shared" si="44"/>
        <v>5.1628812166491285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4</v>
      </c>
      <c r="AN22" s="125">
        <f>+VLOOKUP(D21,$AE$4:$AH$20,3,FALSE)</f>
        <v>5</v>
      </c>
      <c r="AO22" s="125">
        <f>+VLOOKUP(D21,$AE$4:$AH$20,4,FALSE)</f>
        <v>6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3</v>
      </c>
      <c r="AT22" s="125">
        <f>+VLOOKUP(F21,$AE$4:$AH$20,3,FALSE)</f>
        <v>4</v>
      </c>
      <c r="AU22" s="125">
        <f>+VLOOKUP(F21,$AE$4:$AH$20,4,FALSE)</f>
        <v>5</v>
      </c>
      <c r="AV22" s="125">
        <f>+VLOOKUP(G21,$AE$4:$AH$20,2,FALSE)</f>
        <v>5</v>
      </c>
      <c r="AW22" s="125">
        <f>+VLOOKUP(G21,$AE$4:$AH$20,3,FALSE)</f>
        <v>6</v>
      </c>
      <c r="AX22" s="125">
        <f>+VLOOKUP(G21,$AE$4:$AH$20,4,FALSE)</f>
        <v>7</v>
      </c>
    </row>
    <row r="23" spans="1:56" x14ac:dyDescent="0.25">
      <c r="A23" s="10">
        <v>3</v>
      </c>
      <c r="B23" s="112" t="s">
        <v>17</v>
      </c>
      <c r="C23" s="45">
        <f>1/E21</f>
        <v>0.5</v>
      </c>
      <c r="D23" s="45">
        <f>1/E22</f>
        <v>5</v>
      </c>
      <c r="E23" s="45">
        <v>1</v>
      </c>
      <c r="F23" s="45">
        <v>4</v>
      </c>
      <c r="G23" s="2">
        <v>3</v>
      </c>
      <c r="H23" s="1"/>
      <c r="I23" s="1"/>
      <c r="J23" s="1"/>
      <c r="K23" s="1"/>
      <c r="M23" s="71">
        <f t="shared" si="45"/>
        <v>0.23622047244094488</v>
      </c>
      <c r="N23" s="69">
        <f t="shared" si="43"/>
        <v>0.29411764705882354</v>
      </c>
      <c r="O23" s="69">
        <f t="shared" si="43"/>
        <v>0.26431718061674009</v>
      </c>
      <c r="P23" s="69">
        <f t="shared" si="43"/>
        <v>0.32432432432432434</v>
      </c>
      <c r="Q23" s="72">
        <f t="shared" si="43"/>
        <v>0.28125</v>
      </c>
      <c r="R23" s="1"/>
      <c r="S23" s="1"/>
      <c r="T23" s="1"/>
      <c r="U23" s="1"/>
      <c r="W23" s="99">
        <f t="shared" si="46"/>
        <v>0.28004592488816654</v>
      </c>
      <c r="Y23" s="87">
        <v>1.5492786242280217</v>
      </c>
      <c r="Z23" s="85">
        <f t="shared" si="44"/>
        <v>5.532230561279226</v>
      </c>
      <c r="AJ23" s="125">
        <f t="shared" ref="AJ23:AJ26" si="47">+VLOOKUP(C22,$AE$4:$AH$20,2,FALSE)</f>
        <v>0.16666666666666666</v>
      </c>
      <c r="AK23" s="125">
        <f t="shared" ref="AK23:AK26" si="48">+VLOOKUP(C22,$AE$4:$AH$20,3,FALSE)</f>
        <v>0.2</v>
      </c>
      <c r="AL23" s="125">
        <f t="shared" ref="AL23:AL26" si="49">+VLOOKUP(C22,$AE$4:$AH$20,4,FALSE)</f>
        <v>0.25</v>
      </c>
      <c r="AM23" s="125">
        <f t="shared" ref="AM23:AM26" si="50">+VLOOKUP(D22,$AE$4:$AH$20,2,FALSE)</f>
        <v>1</v>
      </c>
      <c r="AN23" s="125">
        <f t="shared" ref="AN23:AN26" si="51">+VLOOKUP(D22,$AE$4:$AH$20,3,FALSE)</f>
        <v>1</v>
      </c>
      <c r="AO23" s="125">
        <f t="shared" ref="AO23:AO26" si="52">+VLOOKUP(D22,$AE$4:$AH$20,4,FALSE)</f>
        <v>1</v>
      </c>
      <c r="AP23" s="125">
        <f t="shared" ref="AP23:AP26" si="53">+VLOOKUP(E22,$AE$4:$AH$20,2,FALSE)</f>
        <v>0.16666666666666666</v>
      </c>
      <c r="AQ23" s="125">
        <f t="shared" ref="AQ23:AQ26" si="54">+VLOOKUP(E22,$AE$4:$AH$20,3,FALSE)</f>
        <v>0.2</v>
      </c>
      <c r="AR23" s="125">
        <f t="shared" ref="AR23:AR26" si="55">+VLOOKUP(E22,$AE$4:$AH$20,3,FALSE)</f>
        <v>0.2</v>
      </c>
      <c r="AS23" s="125">
        <f t="shared" ref="AS23:AS26" si="56">+VLOOKUP(F22,$AE$4:$AH$20,2,FALSE)</f>
        <v>0.25</v>
      </c>
      <c r="AT23" s="125">
        <f t="shared" ref="AT23:AT26" si="57">+VLOOKUP(F22,$AE$4:$AH$20,3,FALSE)</f>
        <v>0.33333333333333331</v>
      </c>
      <c r="AU23" s="125">
        <f t="shared" ref="AU23:AU26" si="58">+VLOOKUP(F22,$AE$4:$AH$20,4,FALSE)</f>
        <v>0.5</v>
      </c>
      <c r="AV23" s="125">
        <f t="shared" ref="AV23:AV26" si="59">+VLOOKUP(G22,$AE$4:$AH$20,2,FALSE)</f>
        <v>0.25</v>
      </c>
      <c r="AW23" s="125">
        <f t="shared" ref="AW23:AW26" si="60">+VLOOKUP(G22,$AE$4:$AH$20,3,FALSE)</f>
        <v>0.33333333333333331</v>
      </c>
      <c r="AX23" s="125">
        <f t="shared" ref="AX23:AX26" si="61">+VLOOKUP(G22,$AE$4:$AH$20,4,FALSE)</f>
        <v>0.5</v>
      </c>
    </row>
    <row r="24" spans="1:56" x14ac:dyDescent="0.25">
      <c r="A24" s="10">
        <v>4</v>
      </c>
      <c r="B24" s="112" t="s">
        <v>18</v>
      </c>
      <c r="C24" s="45">
        <f>1/F21</f>
        <v>0.25</v>
      </c>
      <c r="D24" s="45">
        <f>1/F22</f>
        <v>3</v>
      </c>
      <c r="E24" s="45">
        <f>1/F23</f>
        <v>0.25</v>
      </c>
      <c r="F24" s="45">
        <v>1</v>
      </c>
      <c r="G24" s="5">
        <v>0.33333333333333331</v>
      </c>
      <c r="H24" s="1"/>
      <c r="I24" s="1"/>
      <c r="J24" s="1"/>
      <c r="K24" s="1"/>
      <c r="M24" s="71">
        <f t="shared" si="45"/>
        <v>0.11811023622047244</v>
      </c>
      <c r="N24" s="69">
        <f t="shared" si="43"/>
        <v>0.17647058823529413</v>
      </c>
      <c r="O24" s="69">
        <f t="shared" si="43"/>
        <v>6.6079295154185022E-2</v>
      </c>
      <c r="P24" s="69">
        <f t="shared" si="43"/>
        <v>8.1081081081081086E-2</v>
      </c>
      <c r="Q24" s="72">
        <f t="shared" si="43"/>
        <v>3.125E-2</v>
      </c>
      <c r="R24" s="1"/>
      <c r="S24" s="1"/>
      <c r="T24" s="1"/>
      <c r="U24" s="1"/>
      <c r="W24" s="99">
        <f t="shared" si="46"/>
        <v>9.459824013820653E-2</v>
      </c>
      <c r="Y24" s="87">
        <v>0.47773587521369126</v>
      </c>
      <c r="Z24" s="85">
        <f t="shared" si="44"/>
        <v>5.0501560548666307</v>
      </c>
      <c r="AJ24" s="125">
        <f t="shared" si="47"/>
        <v>0.33333333333333331</v>
      </c>
      <c r="AK24" s="125">
        <f t="shared" si="48"/>
        <v>0.5</v>
      </c>
      <c r="AL24" s="125">
        <f t="shared" si="49"/>
        <v>1</v>
      </c>
      <c r="AM24" s="125">
        <f t="shared" si="50"/>
        <v>4</v>
      </c>
      <c r="AN24" s="125">
        <f t="shared" si="51"/>
        <v>5</v>
      </c>
      <c r="AO24" s="125">
        <f t="shared" si="52"/>
        <v>6</v>
      </c>
      <c r="AP24" s="125">
        <f t="shared" si="53"/>
        <v>1</v>
      </c>
      <c r="AQ24" s="125">
        <f t="shared" si="54"/>
        <v>1</v>
      </c>
      <c r="AR24" s="125">
        <f t="shared" si="55"/>
        <v>1</v>
      </c>
      <c r="AS24" s="125">
        <f t="shared" si="56"/>
        <v>3</v>
      </c>
      <c r="AT24" s="125">
        <f t="shared" si="57"/>
        <v>4</v>
      </c>
      <c r="AU24" s="125">
        <f t="shared" si="58"/>
        <v>5</v>
      </c>
      <c r="AV24" s="125">
        <f t="shared" si="59"/>
        <v>2</v>
      </c>
      <c r="AW24" s="125">
        <f t="shared" si="60"/>
        <v>3</v>
      </c>
      <c r="AX24" s="125">
        <f t="shared" si="61"/>
        <v>4</v>
      </c>
    </row>
    <row r="25" spans="1:56" ht="15.75" thickBot="1" x14ac:dyDescent="0.3">
      <c r="A25" s="13">
        <v>5</v>
      </c>
      <c r="B25" s="113" t="s">
        <v>19</v>
      </c>
      <c r="C25" s="6">
        <f>1/G21</f>
        <v>0.16666666666666666</v>
      </c>
      <c r="D25" s="6">
        <f>1/G22</f>
        <v>3</v>
      </c>
      <c r="E25" s="6">
        <f>1/G23</f>
        <v>0.33333333333333331</v>
      </c>
      <c r="F25" s="6">
        <f>1/G24</f>
        <v>3</v>
      </c>
      <c r="G25" s="7">
        <v>1</v>
      </c>
      <c r="H25" s="1"/>
      <c r="I25" s="1"/>
      <c r="J25" s="1"/>
      <c r="K25" s="1"/>
      <c r="M25" s="79">
        <f t="shared" si="45"/>
        <v>7.874015748031496E-2</v>
      </c>
      <c r="N25" s="73">
        <f t="shared" si="43"/>
        <v>0.17647058823529413</v>
      </c>
      <c r="O25" s="73">
        <f t="shared" si="43"/>
        <v>8.8105726872246687E-2</v>
      </c>
      <c r="P25" s="73">
        <f t="shared" si="43"/>
        <v>0.24324324324324326</v>
      </c>
      <c r="Q25" s="74">
        <f t="shared" si="43"/>
        <v>9.375E-2</v>
      </c>
      <c r="R25" s="1"/>
      <c r="S25" s="1"/>
      <c r="T25" s="1"/>
      <c r="U25" s="1"/>
      <c r="W25" s="99">
        <f t="shared" si="46"/>
        <v>0.13606194316621983</v>
      </c>
      <c r="Y25" s="87">
        <v>0.74461052338328937</v>
      </c>
      <c r="Z25" s="85">
        <f t="shared" si="44"/>
        <v>5.472584809946726</v>
      </c>
      <c r="AJ25" s="125">
        <f t="shared" si="47"/>
        <v>0.2</v>
      </c>
      <c r="AK25" s="125">
        <f t="shared" si="48"/>
        <v>0.25</v>
      </c>
      <c r="AL25" s="125">
        <f t="shared" si="49"/>
        <v>0.33333333333333331</v>
      </c>
      <c r="AM25" s="125">
        <f t="shared" si="50"/>
        <v>2</v>
      </c>
      <c r="AN25" s="125">
        <f t="shared" si="51"/>
        <v>3</v>
      </c>
      <c r="AO25" s="125">
        <f t="shared" si="52"/>
        <v>4</v>
      </c>
      <c r="AP25" s="125">
        <f t="shared" si="53"/>
        <v>0.2</v>
      </c>
      <c r="AQ25" s="125">
        <f t="shared" si="54"/>
        <v>0.25</v>
      </c>
      <c r="AR25" s="125">
        <f t="shared" si="55"/>
        <v>0.25</v>
      </c>
      <c r="AS25" s="125">
        <f t="shared" si="56"/>
        <v>1</v>
      </c>
      <c r="AT25" s="125">
        <f t="shared" si="57"/>
        <v>1</v>
      </c>
      <c r="AU25" s="125">
        <f t="shared" si="58"/>
        <v>1</v>
      </c>
      <c r="AV25" s="125">
        <f t="shared" si="59"/>
        <v>0.25</v>
      </c>
      <c r="AW25" s="125">
        <f t="shared" si="60"/>
        <v>0.33333333333333331</v>
      </c>
      <c r="AX25" s="125">
        <f t="shared" si="61"/>
        <v>0.5</v>
      </c>
    </row>
    <row r="26" spans="1:56" x14ac:dyDescent="0.25">
      <c r="A26" s="19"/>
      <c r="B26" s="112"/>
      <c r="C26" s="69">
        <f>+SUM(C21:C25)</f>
        <v>2.1166666666666667</v>
      </c>
      <c r="D26" s="69">
        <f t="shared" ref="D26:G26" si="62">+SUM(D21:D25)</f>
        <v>17</v>
      </c>
      <c r="E26" s="69">
        <f t="shared" si="62"/>
        <v>3.7833333333333337</v>
      </c>
      <c r="F26" s="69">
        <f t="shared" si="62"/>
        <v>12.333333333333332</v>
      </c>
      <c r="G26" s="69">
        <f t="shared" si="62"/>
        <v>10.666666666666666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5.3690025458328012</v>
      </c>
      <c r="AJ26" s="125">
        <f t="shared" si="47"/>
        <v>0.14285714285714285</v>
      </c>
      <c r="AK26" s="125">
        <f t="shared" si="48"/>
        <v>0.16666666666666666</v>
      </c>
      <c r="AL26" s="125">
        <f t="shared" si="49"/>
        <v>0.2</v>
      </c>
      <c r="AM26" s="125">
        <f t="shared" si="50"/>
        <v>2</v>
      </c>
      <c r="AN26" s="125">
        <f t="shared" si="51"/>
        <v>3</v>
      </c>
      <c r="AO26" s="125">
        <f t="shared" si="52"/>
        <v>4</v>
      </c>
      <c r="AP26" s="125">
        <f t="shared" si="53"/>
        <v>0.25</v>
      </c>
      <c r="AQ26" s="125">
        <f t="shared" si="54"/>
        <v>0.33333333333333331</v>
      </c>
      <c r="AR26" s="125">
        <f t="shared" si="55"/>
        <v>0.33333333333333331</v>
      </c>
      <c r="AS26" s="125">
        <f t="shared" si="56"/>
        <v>2</v>
      </c>
      <c r="AT26" s="125">
        <f t="shared" si="57"/>
        <v>3</v>
      </c>
      <c r="AU26" s="125">
        <f t="shared" si="58"/>
        <v>4</v>
      </c>
      <c r="AV26" s="125">
        <f t="shared" si="59"/>
        <v>1</v>
      </c>
      <c r="AW26" s="125">
        <f t="shared" si="60"/>
        <v>1</v>
      </c>
      <c r="AX26" s="125">
        <f t="shared" si="61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1</v>
      </c>
      <c r="E30" s="45">
        <v>1</v>
      </c>
      <c r="F30" s="45">
        <f>1/4</f>
        <v>0.25</v>
      </c>
      <c r="G30" s="46">
        <v>0.14285714285714285</v>
      </c>
      <c r="H30" s="55">
        <v>0.25</v>
      </c>
      <c r="I30" s="18">
        <v>1</v>
      </c>
      <c r="J30" s="1"/>
      <c r="K30" s="1"/>
      <c r="L30" s="104">
        <f>+AC30</f>
        <v>0.11021258706385274</v>
      </c>
      <c r="M30" s="71">
        <f>+C30/C$37</f>
        <v>5.2631578947368418E-2</v>
      </c>
      <c r="N30" s="69">
        <f t="shared" ref="N30:S36" si="63">+D30/D$37</f>
        <v>6.25E-2</v>
      </c>
      <c r="O30" s="69">
        <f t="shared" si="63"/>
        <v>6.25E-2</v>
      </c>
      <c r="P30" s="69">
        <f t="shared" si="63"/>
        <v>2.7272727272727275E-2</v>
      </c>
      <c r="Q30" s="69">
        <f t="shared" si="63"/>
        <v>1.8061408789885609E-2</v>
      </c>
      <c r="R30" s="69">
        <f t="shared" si="63"/>
        <v>9.0909090909090925E-2</v>
      </c>
      <c r="S30" s="72">
        <f t="shared" si="63"/>
        <v>5.5555555555555552E-2</v>
      </c>
      <c r="T30" s="1"/>
      <c r="U30" s="1"/>
      <c r="W30" s="99">
        <f>+AVERAGE(M30:U30)</f>
        <v>5.277576592494683E-2</v>
      </c>
      <c r="Y30" s="87">
        <f t="array" ref="Y30:Y36">+MMULT(C30:I36,W30:W36)</f>
        <v>0.38376740248208036</v>
      </c>
      <c r="Z30" s="85">
        <f t="shared" ref="Z30:Z36" si="64">+Y30/W30</f>
        <v>7.2716595535125244</v>
      </c>
      <c r="AA30" s="85">
        <f>+(Z37-7)/6</f>
        <v>0.14548061492428563</v>
      </c>
      <c r="AB30" s="85">
        <v>1.32</v>
      </c>
      <c r="AC30" s="100">
        <f>+AA30/AB30</f>
        <v>0.11021258706385274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1</v>
      </c>
      <c r="D31" s="45">
        <v>1</v>
      </c>
      <c r="E31" s="45">
        <v>1</v>
      </c>
      <c r="F31" s="45">
        <f>1/3</f>
        <v>0.33333333333333331</v>
      </c>
      <c r="G31" s="46">
        <v>0.16666666666666666</v>
      </c>
      <c r="H31" s="55">
        <f>1/3</f>
        <v>0.33333333333333331</v>
      </c>
      <c r="I31" s="18">
        <v>1</v>
      </c>
      <c r="J31" s="1"/>
      <c r="K31" s="1"/>
      <c r="L31"/>
      <c r="M31" s="71">
        <f t="shared" ref="M31:M36" si="65">+C31/C$37</f>
        <v>5.2631578947368418E-2</v>
      </c>
      <c r="N31" s="69">
        <f t="shared" si="63"/>
        <v>6.25E-2</v>
      </c>
      <c r="O31" s="69">
        <f t="shared" si="63"/>
        <v>6.25E-2</v>
      </c>
      <c r="P31" s="69">
        <f t="shared" si="63"/>
        <v>3.6363636363636362E-2</v>
      </c>
      <c r="Q31" s="69">
        <f t="shared" si="63"/>
        <v>2.1071643588199879E-2</v>
      </c>
      <c r="R31" s="69">
        <f t="shared" si="63"/>
        <v>0.12121212121212123</v>
      </c>
      <c r="S31" s="72">
        <f t="shared" si="63"/>
        <v>5.5555555555555552E-2</v>
      </c>
      <c r="T31" s="1"/>
      <c r="U31" s="1"/>
      <c r="W31" s="99">
        <f t="shared" ref="W31:W36" si="66">+AVERAGE(M31:U31)</f>
        <v>5.883350509526878E-2</v>
      </c>
      <c r="Y31" s="87">
        <v>0.43115412682988496</v>
      </c>
      <c r="Z31" s="85">
        <f t="shared" si="64"/>
        <v>7.328377361364403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1</v>
      </c>
      <c r="AQ31" s="125">
        <f>+VLOOKUP(E30,$AE$4:$AH$20,3,FALSE)</f>
        <v>1</v>
      </c>
      <c r="AR31" s="125">
        <f>+VLOOKUP(E30,$AE$4:$AH$20,3,FALSE)</f>
        <v>1</v>
      </c>
      <c r="AS31" s="125">
        <f>+VLOOKUP(F30,$AE$4:$AH$20,2,FALSE)</f>
        <v>0.2</v>
      </c>
      <c r="AT31" s="125">
        <f>+VLOOKUP(F30,$AE$4:$AH$20,3,FALSE)</f>
        <v>0.25</v>
      </c>
      <c r="AU31" s="125">
        <f>+VLOOKUP(F30,$AE$4:$AH$20,4,FALSE)</f>
        <v>0.33333333333333331</v>
      </c>
      <c r="AV31" s="125">
        <f>+VLOOKUP(G30,$AE$4:$AH$20,2,FALSE)</f>
        <v>0.125</v>
      </c>
      <c r="AW31" s="125">
        <f>+VLOOKUP(G30,$AE$4:$AH$20,3,FALSE)</f>
        <v>0.14285714285714285</v>
      </c>
      <c r="AX31" s="125">
        <f>+VLOOKUP(G30,$AE$4:$AH$20,4,FALSE)</f>
        <v>0.16666666666666666</v>
      </c>
      <c r="AY31" s="125">
        <f>+VLOOKUP(H30,$AE$4:$AH$20,2,FALSE)</f>
        <v>0.2</v>
      </c>
      <c r="AZ31" s="125">
        <f>+VLOOKUP(H30,$AE$4:$AH$20,3,FALSE)</f>
        <v>0.25</v>
      </c>
      <c r="BA31" s="125">
        <f>+VLOOKUP(H30,$AE$4:$AH$20,4,FALSE)</f>
        <v>0.33333333333333331</v>
      </c>
      <c r="BB31" s="125">
        <f>+VLOOKUP(I30,$AE$4:$AH$20,2,FALSE)</f>
        <v>1</v>
      </c>
      <c r="BC31" s="125">
        <f>+VLOOKUP(I30,$AE$4:$AH$20,3,FALSE)</f>
        <v>1</v>
      </c>
      <c r="BD31" s="125">
        <f>+VLOOKUP(I30,$AE$4:$AH$20,4,FALSE)</f>
        <v>1</v>
      </c>
    </row>
    <row r="32" spans="1:56" x14ac:dyDescent="0.25">
      <c r="A32" s="10">
        <v>3</v>
      </c>
      <c r="B32" s="112" t="s">
        <v>22</v>
      </c>
      <c r="C32" s="45">
        <f>1/E30</f>
        <v>1</v>
      </c>
      <c r="D32" s="45">
        <f>1/E31</f>
        <v>1</v>
      </c>
      <c r="E32" s="45">
        <v>1</v>
      </c>
      <c r="F32" s="45">
        <f>1/4</f>
        <v>0.25</v>
      </c>
      <c r="G32" s="46">
        <v>0.2</v>
      </c>
      <c r="H32" s="55">
        <f>1/3</f>
        <v>0.33333333333333331</v>
      </c>
      <c r="I32" s="18">
        <v>1</v>
      </c>
      <c r="J32" s="1"/>
      <c r="K32" s="1"/>
      <c r="L32"/>
      <c r="M32" s="71">
        <f t="shared" si="65"/>
        <v>5.2631578947368418E-2</v>
      </c>
      <c r="N32" s="69">
        <f t="shared" si="63"/>
        <v>6.25E-2</v>
      </c>
      <c r="O32" s="69">
        <f t="shared" si="63"/>
        <v>6.25E-2</v>
      </c>
      <c r="P32" s="69">
        <f t="shared" si="63"/>
        <v>2.7272727272727275E-2</v>
      </c>
      <c r="Q32" s="69">
        <f t="shared" si="63"/>
        <v>2.5285972305839857E-2</v>
      </c>
      <c r="R32" s="69">
        <f t="shared" si="63"/>
        <v>0.12121212121212123</v>
      </c>
      <c r="S32" s="72">
        <f t="shared" si="63"/>
        <v>5.5555555555555552E-2</v>
      </c>
      <c r="T32" s="1"/>
      <c r="U32" s="1"/>
      <c r="W32" s="99">
        <f t="shared" si="66"/>
        <v>5.8136850756230332E-2</v>
      </c>
      <c r="Y32" s="87">
        <v>0.42753017056236819</v>
      </c>
      <c r="Z32" s="85">
        <f t="shared" si="64"/>
        <v>7.3538584392026296</v>
      </c>
      <c r="AJ32" s="125">
        <f t="shared" ref="AJ32:AJ37" si="67">+VLOOKUP(C31,$AE$4:$AH$20,2,FALSE)</f>
        <v>1</v>
      </c>
      <c r="AK32" s="125">
        <f t="shared" ref="AK32:AK37" si="68">+VLOOKUP(C31,$AE$4:$AH$20,3,FALSE)</f>
        <v>1</v>
      </c>
      <c r="AL32" s="125">
        <f t="shared" ref="AL32:AL37" si="69">+VLOOKUP(C31,$AE$4:$AH$20,4,FALSE)</f>
        <v>1</v>
      </c>
      <c r="AM32" s="125">
        <f t="shared" ref="AM32:AM37" si="70">+VLOOKUP(D31,$AE$4:$AH$20,2,FALSE)</f>
        <v>1</v>
      </c>
      <c r="AN32" s="125">
        <f t="shared" ref="AN32:AN37" si="71">+VLOOKUP(D31,$AE$4:$AH$20,3,FALSE)</f>
        <v>1</v>
      </c>
      <c r="AO32" s="125">
        <f t="shared" ref="AO32:AO37" si="72">+VLOOKUP(D31,$AE$4:$AH$20,4,FALSE)</f>
        <v>1</v>
      </c>
      <c r="AP32" s="125">
        <f t="shared" ref="AP32:AP37" si="73">+VLOOKUP(E31,$AE$4:$AH$20,2,FALSE)</f>
        <v>1</v>
      </c>
      <c r="AQ32" s="125">
        <f t="shared" ref="AQ32:AQ37" si="74">+VLOOKUP(E31,$AE$4:$AH$20,3,FALSE)</f>
        <v>1</v>
      </c>
      <c r="AR32" s="125">
        <f t="shared" ref="AR32:AR37" si="75">+VLOOKUP(E31,$AE$4:$AH$20,3,FALSE)</f>
        <v>1</v>
      </c>
      <c r="AS32" s="125">
        <f t="shared" ref="AS32:AS37" si="76">+VLOOKUP(F31,$AE$4:$AH$20,2,FALSE)</f>
        <v>0.25</v>
      </c>
      <c r="AT32" s="125">
        <f t="shared" ref="AT32:AT37" si="77">+VLOOKUP(F31,$AE$4:$AH$20,3,FALSE)</f>
        <v>0.33333333333333331</v>
      </c>
      <c r="AU32" s="125">
        <f t="shared" ref="AU32:AU37" si="78">+VLOOKUP(F31,$AE$4:$AH$20,4,FALSE)</f>
        <v>0.5</v>
      </c>
      <c r="AV32" s="125">
        <f t="shared" ref="AV32:AV37" si="79">+VLOOKUP(G31,$AE$4:$AH$20,2,FALSE)</f>
        <v>0.14285714285714285</v>
      </c>
      <c r="AW32" s="125">
        <f t="shared" ref="AW32:AW37" si="80">+VLOOKUP(G31,$AE$4:$AH$20,3,FALSE)</f>
        <v>0.16666666666666666</v>
      </c>
      <c r="AX32" s="125">
        <f t="shared" ref="AX32:AX37" si="81">+VLOOKUP(G31,$AE$4:$AH$20,4,FALSE)</f>
        <v>0.2</v>
      </c>
      <c r="AY32" s="125">
        <f t="shared" ref="AY32:AY37" si="82">+VLOOKUP(H31,$AE$4:$AH$20,2,FALSE)</f>
        <v>0.25</v>
      </c>
      <c r="AZ32" s="125">
        <f t="shared" ref="AZ32:AZ37" si="83">+VLOOKUP(H31,$AE$4:$AH$20,3,FALSE)</f>
        <v>0.33333333333333331</v>
      </c>
      <c r="BA32" s="125">
        <f t="shared" ref="BA32:BA37" si="84">+VLOOKUP(H31,$AE$4:$AH$20,4,FALSE)</f>
        <v>0.5</v>
      </c>
      <c r="BB32" s="125">
        <f t="shared" ref="BB32:BB37" si="85">+VLOOKUP(I31,$AE$4:$AH$20,2,FALSE)</f>
        <v>1</v>
      </c>
      <c r="BC32" s="125">
        <f t="shared" ref="BC32:BC37" si="86">+VLOOKUP(I31,$AE$4:$AH$20,3,FALSE)</f>
        <v>1</v>
      </c>
      <c r="BD32" s="125">
        <f t="shared" ref="BD32:BD37" si="87">+VLOOKUP(I31,$AE$4:$AH$20,4,FALSE)</f>
        <v>1</v>
      </c>
    </row>
    <row r="33" spans="1:62" x14ac:dyDescent="0.25">
      <c r="A33" s="10">
        <v>4</v>
      </c>
      <c r="B33" s="112" t="s">
        <v>23</v>
      </c>
      <c r="C33" s="45">
        <f>1/F30</f>
        <v>4</v>
      </c>
      <c r="D33" s="45">
        <f>1/F31</f>
        <v>3</v>
      </c>
      <c r="E33" s="45">
        <f>1/F32</f>
        <v>4</v>
      </c>
      <c r="F33" s="45">
        <v>1</v>
      </c>
      <c r="G33" s="45">
        <v>0.2</v>
      </c>
      <c r="H33" s="55">
        <f>1/2</f>
        <v>0.5</v>
      </c>
      <c r="I33" s="18">
        <v>3</v>
      </c>
      <c r="J33" s="1"/>
      <c r="K33" s="1"/>
      <c r="L33"/>
      <c r="M33" s="71">
        <f t="shared" si="65"/>
        <v>0.21052631578947367</v>
      </c>
      <c r="N33" s="69">
        <f t="shared" si="63"/>
        <v>0.1875</v>
      </c>
      <c r="O33" s="69">
        <f t="shared" si="63"/>
        <v>0.25</v>
      </c>
      <c r="P33" s="69">
        <f t="shared" si="63"/>
        <v>0.1090909090909091</v>
      </c>
      <c r="Q33" s="69">
        <f t="shared" si="63"/>
        <v>2.5285972305839857E-2</v>
      </c>
      <c r="R33" s="69">
        <f t="shared" si="63"/>
        <v>0.18181818181818185</v>
      </c>
      <c r="S33" s="72">
        <f t="shared" si="63"/>
        <v>0.16666666666666666</v>
      </c>
      <c r="T33" s="1"/>
      <c r="U33" s="1"/>
      <c r="W33" s="99">
        <f t="shared" si="66"/>
        <v>0.16155543509586731</v>
      </c>
      <c r="Y33" s="87">
        <v>1.1544485272482832</v>
      </c>
      <c r="Z33" s="85">
        <f t="shared" si="64"/>
        <v>7.1458352766852515</v>
      </c>
      <c r="AJ33" s="125">
        <f t="shared" si="67"/>
        <v>1</v>
      </c>
      <c r="AK33" s="125">
        <f t="shared" si="68"/>
        <v>1</v>
      </c>
      <c r="AL33" s="125">
        <f t="shared" si="69"/>
        <v>1</v>
      </c>
      <c r="AM33" s="125">
        <f t="shared" si="70"/>
        <v>1</v>
      </c>
      <c r="AN33" s="125">
        <f t="shared" si="71"/>
        <v>1</v>
      </c>
      <c r="AO33" s="125">
        <f t="shared" si="72"/>
        <v>1</v>
      </c>
      <c r="AP33" s="125">
        <f t="shared" si="73"/>
        <v>1</v>
      </c>
      <c r="AQ33" s="125">
        <f t="shared" si="74"/>
        <v>1</v>
      </c>
      <c r="AR33" s="125">
        <f t="shared" si="75"/>
        <v>1</v>
      </c>
      <c r="AS33" s="125">
        <f t="shared" si="76"/>
        <v>0.2</v>
      </c>
      <c r="AT33" s="125">
        <f t="shared" si="77"/>
        <v>0.25</v>
      </c>
      <c r="AU33" s="125">
        <f t="shared" si="78"/>
        <v>0.33333333333333331</v>
      </c>
      <c r="AV33" s="125">
        <f t="shared" si="79"/>
        <v>0.16666666666666666</v>
      </c>
      <c r="AW33" s="125">
        <f t="shared" si="80"/>
        <v>0.2</v>
      </c>
      <c r="AX33" s="125">
        <f t="shared" si="81"/>
        <v>0.25</v>
      </c>
      <c r="AY33" s="125">
        <f t="shared" si="82"/>
        <v>0.25</v>
      </c>
      <c r="AZ33" s="125">
        <f t="shared" si="83"/>
        <v>0.33333333333333331</v>
      </c>
      <c r="BA33" s="125">
        <f t="shared" si="84"/>
        <v>0.5</v>
      </c>
      <c r="BB33" s="125">
        <f t="shared" si="85"/>
        <v>1</v>
      </c>
      <c r="BC33" s="125">
        <f t="shared" si="86"/>
        <v>1</v>
      </c>
      <c r="BD33" s="125">
        <f t="shared" si="87"/>
        <v>1</v>
      </c>
    </row>
    <row r="34" spans="1:62" x14ac:dyDescent="0.25">
      <c r="A34" s="19">
        <v>5</v>
      </c>
      <c r="B34" s="112" t="s">
        <v>8</v>
      </c>
      <c r="C34" s="45">
        <f>1/G30</f>
        <v>7</v>
      </c>
      <c r="D34" s="45">
        <f>1/G31</f>
        <v>6</v>
      </c>
      <c r="E34" s="45">
        <f>1/G32</f>
        <v>5</v>
      </c>
      <c r="F34" s="45">
        <f>1/G33</f>
        <v>5</v>
      </c>
      <c r="G34" s="45">
        <v>1</v>
      </c>
      <c r="H34" s="45">
        <v>0.16666666666666666</v>
      </c>
      <c r="I34" s="5">
        <v>5</v>
      </c>
      <c r="J34" s="1"/>
      <c r="K34" s="1"/>
      <c r="L34"/>
      <c r="M34" s="71">
        <f t="shared" si="65"/>
        <v>0.36842105263157893</v>
      </c>
      <c r="N34" s="69">
        <f t="shared" si="63"/>
        <v>0.375</v>
      </c>
      <c r="O34" s="69">
        <f t="shared" si="63"/>
        <v>0.3125</v>
      </c>
      <c r="P34" s="69">
        <f t="shared" si="63"/>
        <v>0.54545454545454553</v>
      </c>
      <c r="Q34" s="69">
        <f t="shared" si="63"/>
        <v>0.12642986152919927</v>
      </c>
      <c r="R34" s="69">
        <f t="shared" si="63"/>
        <v>6.0606060606060615E-2</v>
      </c>
      <c r="S34" s="72">
        <f t="shared" si="63"/>
        <v>0.27777777777777779</v>
      </c>
      <c r="T34" s="1"/>
      <c r="U34" s="1"/>
      <c r="W34" s="99">
        <f t="shared" si="66"/>
        <v>0.29516989971416602</v>
      </c>
      <c r="Y34" s="87">
        <v>2.4237422713416095</v>
      </c>
      <c r="Z34" s="85">
        <f t="shared" si="64"/>
        <v>8.2113463252475647</v>
      </c>
      <c r="AJ34" s="125">
        <f t="shared" si="67"/>
        <v>3</v>
      </c>
      <c r="AK34" s="125">
        <f t="shared" si="68"/>
        <v>4</v>
      </c>
      <c r="AL34" s="125">
        <f t="shared" si="69"/>
        <v>5</v>
      </c>
      <c r="AM34" s="125">
        <f t="shared" si="70"/>
        <v>2</v>
      </c>
      <c r="AN34" s="125">
        <f t="shared" si="71"/>
        <v>3</v>
      </c>
      <c r="AO34" s="125">
        <f t="shared" si="72"/>
        <v>4</v>
      </c>
      <c r="AP34" s="125">
        <f t="shared" si="73"/>
        <v>3</v>
      </c>
      <c r="AQ34" s="125">
        <f t="shared" si="74"/>
        <v>4</v>
      </c>
      <c r="AR34" s="125">
        <f t="shared" si="75"/>
        <v>4</v>
      </c>
      <c r="AS34" s="125">
        <f t="shared" si="76"/>
        <v>1</v>
      </c>
      <c r="AT34" s="125">
        <f t="shared" si="77"/>
        <v>1</v>
      </c>
      <c r="AU34" s="125">
        <f t="shared" si="78"/>
        <v>1</v>
      </c>
      <c r="AV34" s="125">
        <f t="shared" si="79"/>
        <v>0.16666666666666666</v>
      </c>
      <c r="AW34" s="125">
        <f t="shared" si="80"/>
        <v>0.2</v>
      </c>
      <c r="AX34" s="125">
        <f t="shared" si="81"/>
        <v>0.25</v>
      </c>
      <c r="AY34" s="125">
        <f t="shared" si="82"/>
        <v>0.33333333333333331</v>
      </c>
      <c r="AZ34" s="125">
        <f t="shared" si="83"/>
        <v>0.5</v>
      </c>
      <c r="BA34" s="125">
        <f t="shared" si="84"/>
        <v>1</v>
      </c>
      <c r="BB34" s="125">
        <f t="shared" si="85"/>
        <v>2</v>
      </c>
      <c r="BC34" s="125">
        <f t="shared" si="86"/>
        <v>3</v>
      </c>
      <c r="BD34" s="125">
        <f t="shared" si="87"/>
        <v>4</v>
      </c>
    </row>
    <row r="35" spans="1:62" x14ac:dyDescent="0.25">
      <c r="A35" s="19">
        <v>6</v>
      </c>
      <c r="B35" s="112" t="s">
        <v>24</v>
      </c>
      <c r="C35" s="45">
        <f>1/H30</f>
        <v>4</v>
      </c>
      <c r="D35" s="45">
        <f>1/H31</f>
        <v>3</v>
      </c>
      <c r="E35" s="45">
        <f>1/H32</f>
        <v>3</v>
      </c>
      <c r="F35" s="45">
        <f>1/H33</f>
        <v>2</v>
      </c>
      <c r="G35" s="45">
        <f>1/H34</f>
        <v>6</v>
      </c>
      <c r="H35" s="45">
        <v>1</v>
      </c>
      <c r="I35" s="5">
        <v>6</v>
      </c>
      <c r="J35" s="1"/>
      <c r="K35" s="1"/>
      <c r="L35"/>
      <c r="M35" s="71">
        <f t="shared" si="65"/>
        <v>0.21052631578947367</v>
      </c>
      <c r="N35" s="69">
        <f t="shared" si="63"/>
        <v>0.1875</v>
      </c>
      <c r="O35" s="69">
        <f t="shared" si="63"/>
        <v>0.1875</v>
      </c>
      <c r="P35" s="69">
        <f t="shared" si="63"/>
        <v>0.2181818181818182</v>
      </c>
      <c r="Q35" s="69">
        <f t="shared" si="63"/>
        <v>0.75857916917519563</v>
      </c>
      <c r="R35" s="69">
        <f t="shared" si="63"/>
        <v>0.3636363636363637</v>
      </c>
      <c r="S35" s="72">
        <f t="shared" si="63"/>
        <v>0.33333333333333331</v>
      </c>
      <c r="T35" s="1"/>
      <c r="U35" s="1"/>
      <c r="W35" s="99">
        <f t="shared" si="66"/>
        <v>0.32275100001659779</v>
      </c>
      <c r="Y35" s="87">
        <v>3.2835606601291509</v>
      </c>
      <c r="Z35" s="85">
        <f t="shared" si="64"/>
        <v>10.17366533321443</v>
      </c>
      <c r="AJ35" s="125">
        <f t="shared" si="67"/>
        <v>6</v>
      </c>
      <c r="AK35" s="125">
        <f t="shared" si="68"/>
        <v>7</v>
      </c>
      <c r="AL35" s="125">
        <f t="shared" si="69"/>
        <v>8</v>
      </c>
      <c r="AM35" s="125">
        <f t="shared" si="70"/>
        <v>5</v>
      </c>
      <c r="AN35" s="125">
        <f t="shared" si="71"/>
        <v>6</v>
      </c>
      <c r="AO35" s="125">
        <f t="shared" si="72"/>
        <v>7</v>
      </c>
      <c r="AP35" s="125">
        <f t="shared" si="73"/>
        <v>4</v>
      </c>
      <c r="AQ35" s="125">
        <f t="shared" si="74"/>
        <v>5</v>
      </c>
      <c r="AR35" s="125">
        <f t="shared" si="75"/>
        <v>5</v>
      </c>
      <c r="AS35" s="125">
        <f t="shared" si="76"/>
        <v>4</v>
      </c>
      <c r="AT35" s="125">
        <f t="shared" si="77"/>
        <v>5</v>
      </c>
      <c r="AU35" s="125">
        <f t="shared" si="78"/>
        <v>6</v>
      </c>
      <c r="AV35" s="125">
        <f t="shared" si="79"/>
        <v>1</v>
      </c>
      <c r="AW35" s="125">
        <f t="shared" si="80"/>
        <v>1</v>
      </c>
      <c r="AX35" s="125">
        <f t="shared" si="81"/>
        <v>1</v>
      </c>
      <c r="AY35" s="125">
        <f t="shared" si="82"/>
        <v>0.14285714285714285</v>
      </c>
      <c r="AZ35" s="125">
        <f t="shared" si="83"/>
        <v>0.16666666666666666</v>
      </c>
      <c r="BA35" s="125">
        <f t="shared" si="84"/>
        <v>0.2</v>
      </c>
      <c r="BB35" s="125">
        <f t="shared" si="85"/>
        <v>4</v>
      </c>
      <c r="BC35" s="125">
        <f t="shared" si="86"/>
        <v>5</v>
      </c>
      <c r="BD35" s="125">
        <f t="shared" si="87"/>
        <v>6</v>
      </c>
    </row>
    <row r="36" spans="1:62" ht="15.75" thickBot="1" x14ac:dyDescent="0.3">
      <c r="A36" s="13">
        <v>7</v>
      </c>
      <c r="B36" s="113" t="s">
        <v>25</v>
      </c>
      <c r="C36" s="20">
        <f>1/I30</f>
        <v>1</v>
      </c>
      <c r="D36" s="20">
        <f>1/I31</f>
        <v>1</v>
      </c>
      <c r="E36" s="20">
        <f>1/I32</f>
        <v>1</v>
      </c>
      <c r="F36" s="20">
        <f>1/I33</f>
        <v>0.33333333333333331</v>
      </c>
      <c r="G36" s="20">
        <f>1/I34</f>
        <v>0.2</v>
      </c>
      <c r="H36" s="6">
        <f>1/I35</f>
        <v>0.16666666666666666</v>
      </c>
      <c r="I36" s="7">
        <v>1</v>
      </c>
      <c r="J36" s="1"/>
      <c r="K36" s="1"/>
      <c r="L36"/>
      <c r="M36" s="79">
        <f t="shared" si="65"/>
        <v>5.2631578947368418E-2</v>
      </c>
      <c r="N36" s="73">
        <f t="shared" si="63"/>
        <v>6.25E-2</v>
      </c>
      <c r="O36" s="73">
        <f t="shared" si="63"/>
        <v>6.25E-2</v>
      </c>
      <c r="P36" s="73">
        <f t="shared" si="63"/>
        <v>3.6363636363636362E-2</v>
      </c>
      <c r="Q36" s="73">
        <f t="shared" si="63"/>
        <v>2.5285972305839857E-2</v>
      </c>
      <c r="R36" s="73">
        <f t="shared" si="63"/>
        <v>6.0606060606060615E-2</v>
      </c>
      <c r="S36" s="74">
        <f t="shared" si="63"/>
        <v>5.5555555555555552E-2</v>
      </c>
      <c r="T36" s="1"/>
      <c r="U36" s="1"/>
      <c r="W36" s="99">
        <f t="shared" si="66"/>
        <v>5.0777543396922975E-2</v>
      </c>
      <c r="Y36" s="87">
        <v>0.38720129015092419</v>
      </c>
      <c r="Z36" s="85">
        <f t="shared" si="64"/>
        <v>7.6254435375931928</v>
      </c>
      <c r="AJ36" s="125">
        <f t="shared" si="67"/>
        <v>3</v>
      </c>
      <c r="AK36" s="125">
        <f t="shared" si="68"/>
        <v>4</v>
      </c>
      <c r="AL36" s="125">
        <f t="shared" si="69"/>
        <v>5</v>
      </c>
      <c r="AM36" s="125">
        <f t="shared" si="70"/>
        <v>2</v>
      </c>
      <c r="AN36" s="125">
        <f t="shared" si="71"/>
        <v>3</v>
      </c>
      <c r="AO36" s="125">
        <f t="shared" si="72"/>
        <v>4</v>
      </c>
      <c r="AP36" s="125">
        <f t="shared" si="73"/>
        <v>2</v>
      </c>
      <c r="AQ36" s="125">
        <f t="shared" si="74"/>
        <v>3</v>
      </c>
      <c r="AR36" s="125">
        <f t="shared" si="75"/>
        <v>3</v>
      </c>
      <c r="AS36" s="125">
        <f t="shared" si="76"/>
        <v>1</v>
      </c>
      <c r="AT36" s="125">
        <f t="shared" si="77"/>
        <v>2</v>
      </c>
      <c r="AU36" s="125">
        <f t="shared" si="78"/>
        <v>3</v>
      </c>
      <c r="AV36" s="125">
        <f t="shared" si="79"/>
        <v>5</v>
      </c>
      <c r="AW36" s="125">
        <f t="shared" si="80"/>
        <v>6</v>
      </c>
      <c r="AX36" s="125">
        <f t="shared" si="81"/>
        <v>7</v>
      </c>
      <c r="AY36" s="125">
        <f t="shared" si="82"/>
        <v>1</v>
      </c>
      <c r="AZ36" s="125">
        <f t="shared" si="83"/>
        <v>1</v>
      </c>
      <c r="BA36" s="125">
        <f t="shared" si="84"/>
        <v>1</v>
      </c>
      <c r="BB36" s="125">
        <f t="shared" si="85"/>
        <v>5</v>
      </c>
      <c r="BC36" s="125">
        <f t="shared" si="86"/>
        <v>6</v>
      </c>
      <c r="BD36" s="125">
        <f t="shared" si="87"/>
        <v>7</v>
      </c>
    </row>
    <row r="37" spans="1:62" x14ac:dyDescent="0.25">
      <c r="A37" s="52"/>
      <c r="B37" s="114"/>
      <c r="C37" s="46">
        <f>+SUM(C30:C36)</f>
        <v>19</v>
      </c>
      <c r="D37" s="46">
        <f t="shared" ref="D37:I37" si="88">+SUM(D30:D36)</f>
        <v>16</v>
      </c>
      <c r="E37" s="46">
        <f t="shared" si="88"/>
        <v>16</v>
      </c>
      <c r="F37" s="46">
        <f t="shared" si="88"/>
        <v>9.1666666666666661</v>
      </c>
      <c r="G37" s="46">
        <f t="shared" si="88"/>
        <v>7.9095238095238098</v>
      </c>
      <c r="H37" s="46">
        <f t="shared" si="88"/>
        <v>2.7499999999999996</v>
      </c>
      <c r="I37" s="46">
        <f t="shared" si="88"/>
        <v>18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7.8728836895457137</v>
      </c>
      <c r="AJ37" s="125">
        <f t="shared" si="67"/>
        <v>1</v>
      </c>
      <c r="AK37" s="125">
        <f t="shared" si="68"/>
        <v>1</v>
      </c>
      <c r="AL37" s="125">
        <f t="shared" si="69"/>
        <v>1</v>
      </c>
      <c r="AM37" s="125">
        <f t="shared" si="70"/>
        <v>1</v>
      </c>
      <c r="AN37" s="125">
        <f t="shared" si="71"/>
        <v>1</v>
      </c>
      <c r="AO37" s="125">
        <f t="shared" si="72"/>
        <v>1</v>
      </c>
      <c r="AP37" s="125">
        <f t="shared" si="73"/>
        <v>1</v>
      </c>
      <c r="AQ37" s="125">
        <f t="shared" si="74"/>
        <v>1</v>
      </c>
      <c r="AR37" s="125">
        <f t="shared" si="75"/>
        <v>1</v>
      </c>
      <c r="AS37" s="125">
        <f t="shared" si="76"/>
        <v>0.25</v>
      </c>
      <c r="AT37" s="125">
        <f t="shared" si="77"/>
        <v>0.33333333333333331</v>
      </c>
      <c r="AU37" s="125">
        <f t="shared" si="78"/>
        <v>0.5</v>
      </c>
      <c r="AV37" s="125">
        <f t="shared" si="79"/>
        <v>0.16666666666666666</v>
      </c>
      <c r="AW37" s="125">
        <f t="shared" si="80"/>
        <v>0.2</v>
      </c>
      <c r="AX37" s="125">
        <f t="shared" si="81"/>
        <v>0.25</v>
      </c>
      <c r="AY37" s="125">
        <f t="shared" si="82"/>
        <v>0.14285714285714285</v>
      </c>
      <c r="AZ37" s="125">
        <f t="shared" si="83"/>
        <v>0.16666666666666666</v>
      </c>
      <c r="BA37" s="125">
        <f t="shared" si="84"/>
        <v>0.2</v>
      </c>
      <c r="BB37" s="125">
        <f t="shared" si="85"/>
        <v>1</v>
      </c>
      <c r="BC37" s="125">
        <f t="shared" si="86"/>
        <v>1</v>
      </c>
      <c r="BD37" s="125">
        <f t="shared" si="87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5</v>
      </c>
      <c r="E41" s="45">
        <v>4</v>
      </c>
      <c r="F41" s="45">
        <v>6</v>
      </c>
      <c r="G41" s="46">
        <v>4</v>
      </c>
      <c r="H41" s="46">
        <v>4</v>
      </c>
      <c r="I41" s="46">
        <v>4</v>
      </c>
      <c r="J41" s="46">
        <v>3</v>
      </c>
      <c r="K41" s="2">
        <v>3</v>
      </c>
      <c r="L41" s="104">
        <f>+AC41</f>
        <v>9.5957170214147833E-2</v>
      </c>
      <c r="M41" s="71">
        <f>+C41/C$50</f>
        <v>0.32967032967032961</v>
      </c>
      <c r="N41" s="69">
        <f t="shared" ref="N41:U49" si="89">+D41/D$50</f>
        <v>0.29411764705882354</v>
      </c>
      <c r="O41" s="69">
        <f t="shared" si="89"/>
        <v>0.16</v>
      </c>
      <c r="P41" s="69">
        <f t="shared" si="89"/>
        <v>0.24</v>
      </c>
      <c r="Q41" s="69">
        <f t="shared" si="89"/>
        <v>0.38400000000000001</v>
      </c>
      <c r="R41" s="69">
        <f t="shared" si="89"/>
        <v>0.28915662650602414</v>
      </c>
      <c r="S41" s="69">
        <f t="shared" si="89"/>
        <v>0.34782608695652173</v>
      </c>
      <c r="T41" s="69">
        <f t="shared" si="89"/>
        <v>0.3231597845601436</v>
      </c>
      <c r="U41" s="72">
        <f t="shared" si="89"/>
        <v>0.25714285714285717</v>
      </c>
      <c r="W41" s="99">
        <f>+AVERAGE(M41:U41)</f>
        <v>0.29167481465496664</v>
      </c>
      <c r="Y41" s="87">
        <f t="array" ref="Y41:Y49">+MMULT(C41:K49,W41:W49)</f>
        <v>3.0491447184065148</v>
      </c>
      <c r="Z41" s="85">
        <f t="shared" ref="Z41:Z49" si="90">+Y41/W41</f>
        <v>10.453918422862342</v>
      </c>
      <c r="AA41" s="85">
        <f>+(Z50-9)/8</f>
        <v>0.13913789681051436</v>
      </c>
      <c r="AB41" s="85">
        <v>1.45</v>
      </c>
      <c r="AC41" s="100">
        <f>+AA41/AB41</f>
        <v>9.5957170214147833E-2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0.2</v>
      </c>
      <c r="D42" s="45">
        <v>1</v>
      </c>
      <c r="E42" s="45">
        <v>1</v>
      </c>
      <c r="F42" s="45">
        <v>1</v>
      </c>
      <c r="G42" s="45">
        <v>0.25</v>
      </c>
      <c r="H42" s="45">
        <v>1</v>
      </c>
      <c r="I42" s="45">
        <v>1</v>
      </c>
      <c r="J42" s="45">
        <f>1/2</f>
        <v>0.5</v>
      </c>
      <c r="K42" s="5">
        <v>1</v>
      </c>
      <c r="M42" s="71">
        <f t="shared" ref="M42:M49" si="91">+C42/C$50</f>
        <v>6.5934065934065936E-2</v>
      </c>
      <c r="N42" s="69">
        <f t="shared" si="89"/>
        <v>5.8823529411764705E-2</v>
      </c>
      <c r="O42" s="69">
        <f t="shared" si="89"/>
        <v>0.04</v>
      </c>
      <c r="P42" s="69">
        <f t="shared" si="89"/>
        <v>0.04</v>
      </c>
      <c r="Q42" s="69">
        <f t="shared" si="89"/>
        <v>2.4E-2</v>
      </c>
      <c r="R42" s="69">
        <f t="shared" si="89"/>
        <v>7.2289156626506035E-2</v>
      </c>
      <c r="S42" s="69">
        <f t="shared" si="89"/>
        <v>8.6956521739130432E-2</v>
      </c>
      <c r="T42" s="69">
        <f t="shared" si="89"/>
        <v>5.385996409335727E-2</v>
      </c>
      <c r="U42" s="72">
        <f t="shared" si="89"/>
        <v>8.5714285714285715E-2</v>
      </c>
      <c r="W42" s="99">
        <f t="shared" ref="W42:W49" si="92">+AVERAGE(M42:U42)</f>
        <v>5.8619724835456667E-2</v>
      </c>
      <c r="Y42" s="87">
        <v>0.59659823204421603</v>
      </c>
      <c r="Z42" s="85">
        <f t="shared" si="90"/>
        <v>10.177431465583377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4</v>
      </c>
      <c r="AN42" s="125">
        <f>+VLOOKUP(D41,$AE$4:$AH$20,3,FALSE)</f>
        <v>5</v>
      </c>
      <c r="AO42" s="125">
        <f>+VLOOKUP(D41,$AE$4:$AH$20,4,FALSE)</f>
        <v>6</v>
      </c>
      <c r="AP42" s="125">
        <f>+VLOOKUP(E41,$AE$4:$AH$20,2,FALSE)</f>
        <v>3</v>
      </c>
      <c r="AQ42" s="125">
        <f>+VLOOKUP(E41,$AE$4:$AH$20,3,FALSE)</f>
        <v>4</v>
      </c>
      <c r="AR42" s="125">
        <f>+VLOOKUP(E41,$AE$4:$AH$20,3,FALSE)</f>
        <v>4</v>
      </c>
      <c r="AS42" s="125">
        <f>+VLOOKUP(F41,$AE$4:$AH$20,2,FALSE)</f>
        <v>5</v>
      </c>
      <c r="AT42" s="125">
        <f>+VLOOKUP(F41,$AE$4:$AH$20,3,FALSE)</f>
        <v>6</v>
      </c>
      <c r="AU42" s="125">
        <f>+VLOOKUP(F41,$AE$4:$AH$20,4,FALSE)</f>
        <v>7</v>
      </c>
      <c r="AV42" s="125">
        <f>+VLOOKUP(G41,$AE$4:$AH$20,2,FALSE)</f>
        <v>3</v>
      </c>
      <c r="AW42" s="125">
        <f>+VLOOKUP(G41,$AE$4:$AH$20,3,FALSE)</f>
        <v>4</v>
      </c>
      <c r="AX42" s="125">
        <f>+VLOOKUP(G41,$AE$4:$AH$20,4,FALSE)</f>
        <v>5</v>
      </c>
      <c r="AY42" s="125">
        <f>+VLOOKUP(H41,$AE$4:$AH$20,2,FALSE)</f>
        <v>3</v>
      </c>
      <c r="AZ42" s="125">
        <f>+VLOOKUP(H41,$AE$4:$AH$20,3,FALSE)</f>
        <v>4</v>
      </c>
      <c r="BA42" s="125">
        <f>+VLOOKUP(H41,$AE$4:$AH$20,4,FALSE)</f>
        <v>5</v>
      </c>
      <c r="BB42" s="125">
        <f>+VLOOKUP(I41,$AE$4:$AH$20,2,FALSE)</f>
        <v>3</v>
      </c>
      <c r="BC42" s="125">
        <f>+VLOOKUP(I41,$AE$4:$AH$20,3,FALSE)</f>
        <v>4</v>
      </c>
      <c r="BD42" s="125">
        <f>+VLOOKUP(I41,$AE$4:$AH$20,4,FALSE)</f>
        <v>5</v>
      </c>
      <c r="BE42" s="125">
        <f>+VLOOKUP(J41,$AE$4:$AH$20,2,FALSE)</f>
        <v>2</v>
      </c>
      <c r="BF42" s="125">
        <f>+VLOOKUP(J41,$AE$4:$AH$20,3,FALSE)</f>
        <v>3</v>
      </c>
      <c r="BG42" s="125">
        <f>+VLOOKUP(J41,$AE$4:$AH$20,4,FALSE)</f>
        <v>4</v>
      </c>
      <c r="BH42" s="125">
        <f>+VLOOKUP(K41,$AE$4:$AH$20,2,FALSE)</f>
        <v>2</v>
      </c>
      <c r="BI42" s="125">
        <f>+VLOOKUP(K41,$AE$4:$AH$20,3,FALSE)</f>
        <v>3</v>
      </c>
      <c r="BJ42" s="125">
        <f>+VLOOKUP(K41,$AE$4:$AH$20,4,FALSE)</f>
        <v>4</v>
      </c>
    </row>
    <row r="43" spans="1:62" x14ac:dyDescent="0.25">
      <c r="A43" s="10">
        <v>3</v>
      </c>
      <c r="B43" s="109" t="s">
        <v>27</v>
      </c>
      <c r="C43" s="45">
        <f>1/E41</f>
        <v>0.25</v>
      </c>
      <c r="D43" s="45">
        <f>1/E42</f>
        <v>1</v>
      </c>
      <c r="E43" s="45">
        <v>1</v>
      </c>
      <c r="F43" s="45">
        <v>1</v>
      </c>
      <c r="G43" s="45">
        <v>0.33333333333333331</v>
      </c>
      <c r="H43" s="45">
        <v>0.25</v>
      </c>
      <c r="I43" s="45">
        <v>0.33333333333333331</v>
      </c>
      <c r="J43" s="45">
        <v>0.2</v>
      </c>
      <c r="K43" s="5">
        <f>1/3</f>
        <v>0.33333333333333331</v>
      </c>
      <c r="M43" s="71">
        <f t="shared" si="91"/>
        <v>8.2417582417582402E-2</v>
      </c>
      <c r="N43" s="69">
        <f t="shared" si="89"/>
        <v>5.8823529411764705E-2</v>
      </c>
      <c r="O43" s="69">
        <f t="shared" si="89"/>
        <v>0.04</v>
      </c>
      <c r="P43" s="69">
        <f t="shared" si="89"/>
        <v>0.04</v>
      </c>
      <c r="Q43" s="69">
        <f t="shared" si="89"/>
        <v>3.2000000000000001E-2</v>
      </c>
      <c r="R43" s="69">
        <f t="shared" si="89"/>
        <v>1.8072289156626509E-2</v>
      </c>
      <c r="S43" s="69">
        <f t="shared" si="89"/>
        <v>2.8985507246376808E-2</v>
      </c>
      <c r="T43" s="69">
        <f t="shared" si="89"/>
        <v>2.1543985637342909E-2</v>
      </c>
      <c r="U43" s="72">
        <f t="shared" si="89"/>
        <v>2.8571428571428571E-2</v>
      </c>
      <c r="W43" s="99">
        <f t="shared" si="92"/>
        <v>3.8934924715680219E-2</v>
      </c>
      <c r="Y43" s="87">
        <v>0.37378587466566587</v>
      </c>
      <c r="Z43" s="85">
        <f t="shared" si="90"/>
        <v>9.6002721822428878</v>
      </c>
      <c r="AJ43" s="125">
        <f t="shared" ref="AJ43:AJ50" si="93">+VLOOKUP(C42,$AE$4:$AH$20,2,FALSE)</f>
        <v>0.16666666666666666</v>
      </c>
      <c r="AK43" s="125">
        <f t="shared" ref="AK43:AK50" si="94">+VLOOKUP(C42,$AE$4:$AH$20,3,FALSE)</f>
        <v>0.2</v>
      </c>
      <c r="AL43" s="125">
        <f t="shared" ref="AL43:AL50" si="95">+VLOOKUP(C42,$AE$4:$AH$20,4,FALSE)</f>
        <v>0.25</v>
      </c>
      <c r="AM43" s="125">
        <f t="shared" ref="AM43:AM50" si="96">+VLOOKUP(D42,$AE$4:$AH$20,2,FALSE)</f>
        <v>1</v>
      </c>
      <c r="AN43" s="125">
        <f t="shared" ref="AN43:AN50" si="97">+VLOOKUP(D42,$AE$4:$AH$20,3,FALSE)</f>
        <v>1</v>
      </c>
      <c r="AO43" s="125">
        <f t="shared" ref="AO43:AO50" si="98">+VLOOKUP(D42,$AE$4:$AH$20,4,FALSE)</f>
        <v>1</v>
      </c>
      <c r="AP43" s="125">
        <f t="shared" ref="AP43:AP50" si="99">+VLOOKUP(E42,$AE$4:$AH$20,2,FALSE)</f>
        <v>1</v>
      </c>
      <c r="AQ43" s="125">
        <f t="shared" ref="AQ43:AQ50" si="100">+VLOOKUP(E42,$AE$4:$AH$20,3,FALSE)</f>
        <v>1</v>
      </c>
      <c r="AR43" s="125">
        <f t="shared" ref="AR43:AR50" si="101">+VLOOKUP(E42,$AE$4:$AH$20,3,FALSE)</f>
        <v>1</v>
      </c>
      <c r="AS43" s="125">
        <f t="shared" ref="AS43:AS50" si="102">+VLOOKUP(F42,$AE$4:$AH$20,2,FALSE)</f>
        <v>1</v>
      </c>
      <c r="AT43" s="125">
        <f t="shared" ref="AT43:AT50" si="103">+VLOOKUP(F42,$AE$4:$AH$20,3,FALSE)</f>
        <v>1</v>
      </c>
      <c r="AU43" s="125">
        <f t="shared" ref="AU43:AU50" si="104">+VLOOKUP(F42,$AE$4:$AH$20,4,FALSE)</f>
        <v>1</v>
      </c>
      <c r="AV43" s="125">
        <f t="shared" ref="AV43:AV50" si="105">+VLOOKUP(G42,$AE$4:$AH$20,2,FALSE)</f>
        <v>0.2</v>
      </c>
      <c r="AW43" s="125">
        <f t="shared" ref="AW43:AW50" si="106">+VLOOKUP(G42,$AE$4:$AH$20,3,FALSE)</f>
        <v>0.25</v>
      </c>
      <c r="AX43" s="125">
        <f t="shared" ref="AX43:AX50" si="107">+VLOOKUP(G42,$AE$4:$AH$20,4,FALSE)</f>
        <v>0.33333333333333331</v>
      </c>
      <c r="AY43" s="125">
        <f t="shared" ref="AY43:AY50" si="108">+VLOOKUP(H42,$AE$4:$AH$20,2,FALSE)</f>
        <v>1</v>
      </c>
      <c r="AZ43" s="125">
        <f t="shared" ref="AZ43:AZ50" si="109">+VLOOKUP(H42,$AE$4:$AH$20,3,FALSE)</f>
        <v>1</v>
      </c>
      <c r="BA43" s="125">
        <f t="shared" ref="BA43:BA50" si="110">+VLOOKUP(H42,$AE$4:$AH$20,4,FALSE)</f>
        <v>1</v>
      </c>
      <c r="BB43" s="125">
        <f t="shared" ref="BB43:BB50" si="111">+VLOOKUP(I42,$AE$4:$AH$20,2,FALSE)</f>
        <v>1</v>
      </c>
      <c r="BC43" s="125">
        <f t="shared" ref="BC43:BC50" si="112">+VLOOKUP(I42,$AE$4:$AH$20,3,FALSE)</f>
        <v>1</v>
      </c>
      <c r="BD43" s="125">
        <f t="shared" ref="BD43:BD50" si="113">+VLOOKUP(I42,$AE$4:$AH$20,4,FALSE)</f>
        <v>1</v>
      </c>
      <c r="BE43" s="125">
        <f t="shared" ref="BE43:BE50" si="114">+VLOOKUP(J42,$AE$4:$AH$20,2,FALSE)</f>
        <v>0.33333333333333331</v>
      </c>
      <c r="BF43" s="125">
        <f t="shared" ref="BF43:BF50" si="115">+VLOOKUP(J42,$AE$4:$AH$20,3,FALSE)</f>
        <v>0.5</v>
      </c>
      <c r="BG43" s="125">
        <f t="shared" ref="BG43:BG50" si="116">+VLOOKUP(J42,$AE$4:$AH$20,4,FALSE)</f>
        <v>1</v>
      </c>
      <c r="BH43" s="125">
        <f t="shared" ref="BH43:BH50" si="117">+VLOOKUP(K42,$AE$4:$AH$20,2,FALSE)</f>
        <v>1</v>
      </c>
      <c r="BI43" s="125">
        <f t="shared" ref="BI43:BI50" si="118">+VLOOKUP(K42,$AE$4:$AH$20,3,FALSE)</f>
        <v>1</v>
      </c>
      <c r="BJ43" s="125">
        <f t="shared" ref="BJ43:BJ50" si="119">+VLOOKUP(K42,$AE$4:$AH$20,4,FALSE)</f>
        <v>1</v>
      </c>
    </row>
    <row r="44" spans="1:62" x14ac:dyDescent="0.25">
      <c r="A44" s="10">
        <v>4</v>
      </c>
      <c r="B44" s="109" t="s">
        <v>28</v>
      </c>
      <c r="C44" s="45">
        <f>1/F41</f>
        <v>0.16666666666666666</v>
      </c>
      <c r="D44" s="45">
        <f>1/F42</f>
        <v>1</v>
      </c>
      <c r="E44" s="45">
        <f>1/F43</f>
        <v>1</v>
      </c>
      <c r="F44" s="45">
        <v>1</v>
      </c>
      <c r="G44" s="45">
        <f>1/2</f>
        <v>0.5</v>
      </c>
      <c r="H44" s="45">
        <v>0.25</v>
      </c>
      <c r="I44" s="45">
        <f>1/3</f>
        <v>0.33333333333333331</v>
      </c>
      <c r="J44" s="45">
        <v>0.25</v>
      </c>
      <c r="K44" s="5">
        <f>1/3</f>
        <v>0.33333333333333331</v>
      </c>
      <c r="M44" s="71">
        <f t="shared" si="91"/>
        <v>5.4945054945054937E-2</v>
      </c>
      <c r="N44" s="69">
        <f t="shared" si="89"/>
        <v>5.8823529411764705E-2</v>
      </c>
      <c r="O44" s="69">
        <f t="shared" si="89"/>
        <v>0.04</v>
      </c>
      <c r="P44" s="69">
        <f t="shared" si="89"/>
        <v>0.04</v>
      </c>
      <c r="Q44" s="69">
        <f t="shared" si="89"/>
        <v>4.8000000000000001E-2</v>
      </c>
      <c r="R44" s="69">
        <f t="shared" si="89"/>
        <v>1.8072289156626509E-2</v>
      </c>
      <c r="S44" s="69">
        <f t="shared" si="89"/>
        <v>2.8985507246376808E-2</v>
      </c>
      <c r="T44" s="69">
        <f t="shared" si="89"/>
        <v>2.6929982046678635E-2</v>
      </c>
      <c r="U44" s="72">
        <f t="shared" si="89"/>
        <v>2.8571428571428571E-2</v>
      </c>
      <c r="W44" s="99">
        <f t="shared" si="92"/>
        <v>3.8258643486436684E-2</v>
      </c>
      <c r="Y44" s="87">
        <v>0.37957935660916287</v>
      </c>
      <c r="Z44" s="85">
        <f t="shared" si="90"/>
        <v>9.921401336242619</v>
      </c>
      <c r="AJ44" s="125">
        <f t="shared" si="93"/>
        <v>0.2</v>
      </c>
      <c r="AK44" s="125">
        <f t="shared" si="94"/>
        <v>0.25</v>
      </c>
      <c r="AL44" s="125">
        <f t="shared" si="95"/>
        <v>0.33333333333333331</v>
      </c>
      <c r="AM44" s="125">
        <f t="shared" si="96"/>
        <v>1</v>
      </c>
      <c r="AN44" s="125">
        <f t="shared" si="97"/>
        <v>1</v>
      </c>
      <c r="AO44" s="125">
        <f t="shared" si="98"/>
        <v>1</v>
      </c>
      <c r="AP44" s="125">
        <f t="shared" si="99"/>
        <v>1</v>
      </c>
      <c r="AQ44" s="125">
        <f t="shared" si="100"/>
        <v>1</v>
      </c>
      <c r="AR44" s="125">
        <f t="shared" si="101"/>
        <v>1</v>
      </c>
      <c r="AS44" s="125">
        <f t="shared" si="102"/>
        <v>1</v>
      </c>
      <c r="AT44" s="125">
        <f t="shared" si="103"/>
        <v>1</v>
      </c>
      <c r="AU44" s="125">
        <f t="shared" si="104"/>
        <v>1</v>
      </c>
      <c r="AV44" s="125">
        <f t="shared" si="105"/>
        <v>0.25</v>
      </c>
      <c r="AW44" s="125">
        <f t="shared" si="106"/>
        <v>0.33333333333333331</v>
      </c>
      <c r="AX44" s="125">
        <f t="shared" si="107"/>
        <v>0.5</v>
      </c>
      <c r="AY44" s="125">
        <f t="shared" si="108"/>
        <v>0.2</v>
      </c>
      <c r="AZ44" s="125">
        <f t="shared" si="109"/>
        <v>0.25</v>
      </c>
      <c r="BA44" s="125">
        <f t="shared" si="110"/>
        <v>0.33333333333333331</v>
      </c>
      <c r="BB44" s="125">
        <f t="shared" si="111"/>
        <v>0.25</v>
      </c>
      <c r="BC44" s="125">
        <f t="shared" si="112"/>
        <v>0.33333333333333331</v>
      </c>
      <c r="BD44" s="125">
        <f t="shared" si="113"/>
        <v>0.5</v>
      </c>
      <c r="BE44" s="125">
        <f t="shared" si="114"/>
        <v>0.16666666666666666</v>
      </c>
      <c r="BF44" s="125">
        <f t="shared" si="115"/>
        <v>0.2</v>
      </c>
      <c r="BG44" s="125">
        <f t="shared" si="116"/>
        <v>0.25</v>
      </c>
      <c r="BH44" s="125">
        <f t="shared" si="117"/>
        <v>0.25</v>
      </c>
      <c r="BI44" s="125">
        <f t="shared" si="118"/>
        <v>0.33333333333333331</v>
      </c>
      <c r="BJ44" s="125">
        <f t="shared" si="119"/>
        <v>0.5</v>
      </c>
    </row>
    <row r="45" spans="1:62" x14ac:dyDescent="0.25">
      <c r="A45" s="19">
        <v>5</v>
      </c>
      <c r="B45" s="109" t="s">
        <v>29</v>
      </c>
      <c r="C45" s="45">
        <f>1/G41</f>
        <v>0.25</v>
      </c>
      <c r="D45" s="45">
        <f>1/G42</f>
        <v>4</v>
      </c>
      <c r="E45" s="45">
        <f>1/G43</f>
        <v>3</v>
      </c>
      <c r="F45" s="45">
        <f>1/G44</f>
        <v>2</v>
      </c>
      <c r="G45" s="45">
        <v>1</v>
      </c>
      <c r="H45" s="45">
        <f>1/3</f>
        <v>0.33333333333333331</v>
      </c>
      <c r="I45" s="45">
        <v>3</v>
      </c>
      <c r="J45" s="45">
        <v>2</v>
      </c>
      <c r="K45" s="5">
        <v>2</v>
      </c>
      <c r="M45" s="71">
        <f t="shared" si="91"/>
        <v>8.2417582417582402E-2</v>
      </c>
      <c r="N45" s="69">
        <f t="shared" si="89"/>
        <v>0.23529411764705882</v>
      </c>
      <c r="O45" s="69">
        <f t="shared" si="89"/>
        <v>0.12</v>
      </c>
      <c r="P45" s="69">
        <f t="shared" si="89"/>
        <v>0.08</v>
      </c>
      <c r="Q45" s="69">
        <f t="shared" si="89"/>
        <v>9.6000000000000002E-2</v>
      </c>
      <c r="R45" s="69">
        <f t="shared" si="89"/>
        <v>2.4096385542168676E-2</v>
      </c>
      <c r="S45" s="69">
        <f t="shared" si="89"/>
        <v>0.2608695652173913</v>
      </c>
      <c r="T45" s="69">
        <f t="shared" si="89"/>
        <v>0.21543985637342908</v>
      </c>
      <c r="U45" s="72">
        <f t="shared" si="89"/>
        <v>0.17142857142857143</v>
      </c>
      <c r="W45" s="99">
        <f t="shared" si="92"/>
        <v>0.14283845318068908</v>
      </c>
      <c r="Y45" s="87">
        <v>1.4335700803175924</v>
      </c>
      <c r="Z45" s="85">
        <f t="shared" si="90"/>
        <v>10.036303589091251</v>
      </c>
      <c r="AJ45" s="125">
        <f t="shared" si="93"/>
        <v>0.14285714285714285</v>
      </c>
      <c r="AK45" s="125">
        <f t="shared" si="94"/>
        <v>0.16666666666666666</v>
      </c>
      <c r="AL45" s="125">
        <f t="shared" si="95"/>
        <v>0.2</v>
      </c>
      <c r="AM45" s="125">
        <f t="shared" si="96"/>
        <v>1</v>
      </c>
      <c r="AN45" s="125">
        <f t="shared" si="97"/>
        <v>1</v>
      </c>
      <c r="AO45" s="125">
        <f t="shared" si="98"/>
        <v>1</v>
      </c>
      <c r="AP45" s="125">
        <f t="shared" si="99"/>
        <v>1</v>
      </c>
      <c r="AQ45" s="125">
        <f t="shared" si="100"/>
        <v>1</v>
      </c>
      <c r="AR45" s="125">
        <f t="shared" si="101"/>
        <v>1</v>
      </c>
      <c r="AS45" s="125">
        <f t="shared" si="102"/>
        <v>1</v>
      </c>
      <c r="AT45" s="125">
        <f t="shared" si="103"/>
        <v>1</v>
      </c>
      <c r="AU45" s="125">
        <f t="shared" si="104"/>
        <v>1</v>
      </c>
      <c r="AV45" s="125">
        <f t="shared" si="105"/>
        <v>0.33333333333333331</v>
      </c>
      <c r="AW45" s="125">
        <f t="shared" si="106"/>
        <v>0.5</v>
      </c>
      <c r="AX45" s="125">
        <f t="shared" si="107"/>
        <v>1</v>
      </c>
      <c r="AY45" s="125">
        <f t="shared" si="108"/>
        <v>0.2</v>
      </c>
      <c r="AZ45" s="125">
        <f t="shared" si="109"/>
        <v>0.25</v>
      </c>
      <c r="BA45" s="125">
        <f t="shared" si="110"/>
        <v>0.33333333333333331</v>
      </c>
      <c r="BB45" s="125">
        <f t="shared" si="111"/>
        <v>0.25</v>
      </c>
      <c r="BC45" s="125">
        <f t="shared" si="112"/>
        <v>0.33333333333333331</v>
      </c>
      <c r="BD45" s="125">
        <f t="shared" si="113"/>
        <v>0.5</v>
      </c>
      <c r="BE45" s="125">
        <f t="shared" si="114"/>
        <v>0.2</v>
      </c>
      <c r="BF45" s="125">
        <f t="shared" si="115"/>
        <v>0.25</v>
      </c>
      <c r="BG45" s="125">
        <f t="shared" si="116"/>
        <v>0.33333333333333331</v>
      </c>
      <c r="BH45" s="125">
        <f t="shared" si="117"/>
        <v>0.25</v>
      </c>
      <c r="BI45" s="125">
        <f t="shared" si="118"/>
        <v>0.33333333333333331</v>
      </c>
      <c r="BJ45" s="125">
        <f t="shared" si="119"/>
        <v>0.5</v>
      </c>
    </row>
    <row r="46" spans="1:62" x14ac:dyDescent="0.25">
      <c r="A46" s="19">
        <v>6</v>
      </c>
      <c r="B46" s="109" t="s">
        <v>30</v>
      </c>
      <c r="C46" s="45">
        <f>1/H41</f>
        <v>0.25</v>
      </c>
      <c r="D46" s="45">
        <f>1/H42</f>
        <v>1</v>
      </c>
      <c r="E46" s="45">
        <f>1/H43</f>
        <v>4</v>
      </c>
      <c r="F46" s="45">
        <f>1/H44</f>
        <v>4</v>
      </c>
      <c r="G46" s="45">
        <f>1/H45</f>
        <v>3</v>
      </c>
      <c r="H46" s="45">
        <v>1</v>
      </c>
      <c r="I46" s="45">
        <f>1/3</f>
        <v>0.33333333333333331</v>
      </c>
      <c r="J46" s="45">
        <f>1/3</f>
        <v>0.33333333333333331</v>
      </c>
      <c r="K46" s="5">
        <v>1</v>
      </c>
      <c r="M46" s="71">
        <f t="shared" si="91"/>
        <v>8.2417582417582402E-2</v>
      </c>
      <c r="N46" s="69">
        <f t="shared" si="89"/>
        <v>5.8823529411764705E-2</v>
      </c>
      <c r="O46" s="69">
        <f t="shared" si="89"/>
        <v>0.16</v>
      </c>
      <c r="P46" s="69">
        <f t="shared" si="89"/>
        <v>0.16</v>
      </c>
      <c r="Q46" s="69">
        <f t="shared" si="89"/>
        <v>0.28800000000000003</v>
      </c>
      <c r="R46" s="69">
        <f t="shared" si="89"/>
        <v>7.2289156626506035E-2</v>
      </c>
      <c r="S46" s="69">
        <f t="shared" si="89"/>
        <v>2.8985507246376808E-2</v>
      </c>
      <c r="T46" s="69">
        <f t="shared" si="89"/>
        <v>3.5906642728904849E-2</v>
      </c>
      <c r="U46" s="72">
        <f t="shared" si="89"/>
        <v>8.5714285714285715E-2</v>
      </c>
      <c r="W46" s="99">
        <f t="shared" si="92"/>
        <v>0.10801518934949118</v>
      </c>
      <c r="Y46" s="87">
        <v>1.1407971312878691</v>
      </c>
      <c r="Z46" s="85">
        <f t="shared" si="90"/>
        <v>10.561451015900506</v>
      </c>
      <c r="AJ46" s="125">
        <f t="shared" si="93"/>
        <v>0.2</v>
      </c>
      <c r="AK46" s="125">
        <f t="shared" si="94"/>
        <v>0.25</v>
      </c>
      <c r="AL46" s="125">
        <f t="shared" si="95"/>
        <v>0.33333333333333331</v>
      </c>
      <c r="AM46" s="125">
        <f t="shared" si="96"/>
        <v>3</v>
      </c>
      <c r="AN46" s="125">
        <f t="shared" si="97"/>
        <v>4</v>
      </c>
      <c r="AO46" s="125">
        <f t="shared" si="98"/>
        <v>5</v>
      </c>
      <c r="AP46" s="125">
        <f t="shared" si="99"/>
        <v>2</v>
      </c>
      <c r="AQ46" s="125">
        <f t="shared" si="100"/>
        <v>3</v>
      </c>
      <c r="AR46" s="125">
        <f t="shared" si="101"/>
        <v>3</v>
      </c>
      <c r="AS46" s="125">
        <f t="shared" si="102"/>
        <v>1</v>
      </c>
      <c r="AT46" s="125">
        <f t="shared" si="103"/>
        <v>2</v>
      </c>
      <c r="AU46" s="125">
        <f t="shared" si="104"/>
        <v>3</v>
      </c>
      <c r="AV46" s="125">
        <f t="shared" si="105"/>
        <v>1</v>
      </c>
      <c r="AW46" s="125">
        <f t="shared" si="106"/>
        <v>1</v>
      </c>
      <c r="AX46" s="125">
        <f t="shared" si="107"/>
        <v>1</v>
      </c>
      <c r="AY46" s="125">
        <f t="shared" si="108"/>
        <v>0.25</v>
      </c>
      <c r="AZ46" s="125">
        <f t="shared" si="109"/>
        <v>0.33333333333333331</v>
      </c>
      <c r="BA46" s="125">
        <f t="shared" si="110"/>
        <v>0.5</v>
      </c>
      <c r="BB46" s="125">
        <f t="shared" si="111"/>
        <v>2</v>
      </c>
      <c r="BC46" s="125">
        <f t="shared" si="112"/>
        <v>3</v>
      </c>
      <c r="BD46" s="125">
        <f t="shared" si="113"/>
        <v>4</v>
      </c>
      <c r="BE46" s="125">
        <f t="shared" si="114"/>
        <v>1</v>
      </c>
      <c r="BF46" s="125">
        <f t="shared" si="115"/>
        <v>2</v>
      </c>
      <c r="BG46" s="125">
        <f t="shared" si="116"/>
        <v>3</v>
      </c>
      <c r="BH46" s="125">
        <f t="shared" si="117"/>
        <v>1</v>
      </c>
      <c r="BI46" s="125">
        <f t="shared" si="118"/>
        <v>2</v>
      </c>
      <c r="BJ46" s="125">
        <f t="shared" si="119"/>
        <v>3</v>
      </c>
    </row>
    <row r="47" spans="1:62" x14ac:dyDescent="0.25">
      <c r="A47" s="19">
        <v>7</v>
      </c>
      <c r="B47" s="109" t="s">
        <v>31</v>
      </c>
      <c r="C47" s="45">
        <f>1/I41</f>
        <v>0.25</v>
      </c>
      <c r="D47" s="45">
        <f>1/I42</f>
        <v>1</v>
      </c>
      <c r="E47" s="45">
        <f>1/I43</f>
        <v>3</v>
      </c>
      <c r="F47" s="45">
        <f>1/I44</f>
        <v>3</v>
      </c>
      <c r="G47" s="45">
        <f>1/I45</f>
        <v>0.33333333333333331</v>
      </c>
      <c r="H47" s="45">
        <f>1/I46</f>
        <v>3</v>
      </c>
      <c r="I47" s="45">
        <v>1</v>
      </c>
      <c r="J47" s="45">
        <v>1</v>
      </c>
      <c r="K47" s="5">
        <v>2</v>
      </c>
      <c r="M47" s="71">
        <f t="shared" si="91"/>
        <v>8.2417582417582402E-2</v>
      </c>
      <c r="N47" s="69">
        <f t="shared" si="89"/>
        <v>5.8823529411764705E-2</v>
      </c>
      <c r="O47" s="69">
        <f t="shared" si="89"/>
        <v>0.12</v>
      </c>
      <c r="P47" s="69">
        <f t="shared" si="89"/>
        <v>0.12</v>
      </c>
      <c r="Q47" s="69">
        <f t="shared" si="89"/>
        <v>3.2000000000000001E-2</v>
      </c>
      <c r="R47" s="69">
        <f t="shared" si="89"/>
        <v>0.2168674698795181</v>
      </c>
      <c r="S47" s="69">
        <f t="shared" si="89"/>
        <v>8.6956521739130432E-2</v>
      </c>
      <c r="T47" s="69">
        <f t="shared" si="89"/>
        <v>0.10771992818671454</v>
      </c>
      <c r="U47" s="72">
        <f t="shared" si="89"/>
        <v>0.17142857142857143</v>
      </c>
      <c r="W47" s="99">
        <f t="shared" si="92"/>
        <v>0.11069040034036462</v>
      </c>
      <c r="Y47" s="87">
        <v>1.1415374654025257</v>
      </c>
      <c r="Z47" s="85">
        <f t="shared" si="90"/>
        <v>10.312885868082365</v>
      </c>
      <c r="AJ47" s="125">
        <f t="shared" si="93"/>
        <v>0.2</v>
      </c>
      <c r="AK47" s="125">
        <f t="shared" si="94"/>
        <v>0.25</v>
      </c>
      <c r="AL47" s="125">
        <f t="shared" si="95"/>
        <v>0.33333333333333331</v>
      </c>
      <c r="AM47" s="125">
        <f t="shared" si="96"/>
        <v>1</v>
      </c>
      <c r="AN47" s="125">
        <f t="shared" si="97"/>
        <v>1</v>
      </c>
      <c r="AO47" s="125">
        <f t="shared" si="98"/>
        <v>1</v>
      </c>
      <c r="AP47" s="125">
        <f t="shared" si="99"/>
        <v>3</v>
      </c>
      <c r="AQ47" s="125">
        <f t="shared" si="100"/>
        <v>4</v>
      </c>
      <c r="AR47" s="125">
        <f t="shared" si="101"/>
        <v>4</v>
      </c>
      <c r="AS47" s="125">
        <f t="shared" si="102"/>
        <v>3</v>
      </c>
      <c r="AT47" s="125">
        <f t="shared" si="103"/>
        <v>4</v>
      </c>
      <c r="AU47" s="125">
        <f t="shared" si="104"/>
        <v>5</v>
      </c>
      <c r="AV47" s="125">
        <f t="shared" si="105"/>
        <v>2</v>
      </c>
      <c r="AW47" s="125">
        <f t="shared" si="106"/>
        <v>3</v>
      </c>
      <c r="AX47" s="125">
        <f t="shared" si="107"/>
        <v>4</v>
      </c>
      <c r="AY47" s="125">
        <f t="shared" si="108"/>
        <v>1</v>
      </c>
      <c r="AZ47" s="125">
        <f t="shared" si="109"/>
        <v>1</v>
      </c>
      <c r="BA47" s="125">
        <f t="shared" si="110"/>
        <v>1</v>
      </c>
      <c r="BB47" s="125">
        <f t="shared" si="111"/>
        <v>0.25</v>
      </c>
      <c r="BC47" s="125">
        <f t="shared" si="112"/>
        <v>0.33333333333333331</v>
      </c>
      <c r="BD47" s="125">
        <f t="shared" si="113"/>
        <v>0.5</v>
      </c>
      <c r="BE47" s="125">
        <f t="shared" si="114"/>
        <v>0.25</v>
      </c>
      <c r="BF47" s="125">
        <f t="shared" si="115"/>
        <v>0.33333333333333331</v>
      </c>
      <c r="BG47" s="125">
        <f t="shared" si="116"/>
        <v>0.5</v>
      </c>
      <c r="BH47" s="125">
        <f t="shared" si="117"/>
        <v>1</v>
      </c>
      <c r="BI47" s="125">
        <f t="shared" si="118"/>
        <v>1</v>
      </c>
      <c r="BJ47" s="125">
        <f t="shared" si="119"/>
        <v>1</v>
      </c>
    </row>
    <row r="48" spans="1:62" x14ac:dyDescent="0.25">
      <c r="A48" s="19">
        <v>8</v>
      </c>
      <c r="B48" s="109" t="s">
        <v>32</v>
      </c>
      <c r="C48" s="45">
        <f>1/J41</f>
        <v>0.33333333333333331</v>
      </c>
      <c r="D48" s="45">
        <f>1/J42</f>
        <v>2</v>
      </c>
      <c r="E48" s="45">
        <f>1/J43</f>
        <v>5</v>
      </c>
      <c r="F48" s="45">
        <f>1/J44</f>
        <v>4</v>
      </c>
      <c r="G48" s="45">
        <f>1/J45</f>
        <v>0.5</v>
      </c>
      <c r="H48" s="45">
        <f>1/J46</f>
        <v>3</v>
      </c>
      <c r="I48" s="45">
        <f>1/J47</f>
        <v>1</v>
      </c>
      <c r="J48" s="45">
        <v>1</v>
      </c>
      <c r="K48" s="5">
        <v>1</v>
      </c>
      <c r="M48" s="71">
        <f t="shared" si="91"/>
        <v>0.10989010989010987</v>
      </c>
      <c r="N48" s="69">
        <f t="shared" si="89"/>
        <v>0.11764705882352941</v>
      </c>
      <c r="O48" s="69">
        <f t="shared" si="89"/>
        <v>0.2</v>
      </c>
      <c r="P48" s="69">
        <f t="shared" si="89"/>
        <v>0.16</v>
      </c>
      <c r="Q48" s="69">
        <f t="shared" si="89"/>
        <v>4.8000000000000001E-2</v>
      </c>
      <c r="R48" s="69">
        <f t="shared" si="89"/>
        <v>0.2168674698795181</v>
      </c>
      <c r="S48" s="69">
        <f t="shared" si="89"/>
        <v>8.6956521739130432E-2</v>
      </c>
      <c r="T48" s="69">
        <f t="shared" si="89"/>
        <v>0.10771992818671454</v>
      </c>
      <c r="U48" s="72">
        <f t="shared" si="89"/>
        <v>8.5714285714285715E-2</v>
      </c>
      <c r="W48" s="99">
        <f t="shared" si="92"/>
        <v>0.12586615269258755</v>
      </c>
      <c r="Y48" s="87">
        <v>1.279296629829481</v>
      </c>
      <c r="Z48" s="85">
        <f t="shared" si="90"/>
        <v>10.163944813297059</v>
      </c>
      <c r="AJ48" s="125">
        <f t="shared" si="93"/>
        <v>0.2</v>
      </c>
      <c r="AK48" s="125">
        <f t="shared" si="94"/>
        <v>0.25</v>
      </c>
      <c r="AL48" s="125">
        <f t="shared" si="95"/>
        <v>0.33333333333333331</v>
      </c>
      <c r="AM48" s="125">
        <f t="shared" si="96"/>
        <v>1</v>
      </c>
      <c r="AN48" s="125">
        <f t="shared" si="97"/>
        <v>1</v>
      </c>
      <c r="AO48" s="125">
        <f t="shared" si="98"/>
        <v>1</v>
      </c>
      <c r="AP48" s="125">
        <f t="shared" si="99"/>
        <v>2</v>
      </c>
      <c r="AQ48" s="125">
        <f t="shared" si="100"/>
        <v>3</v>
      </c>
      <c r="AR48" s="125">
        <f t="shared" si="101"/>
        <v>3</v>
      </c>
      <c r="AS48" s="125">
        <f t="shared" si="102"/>
        <v>2</v>
      </c>
      <c r="AT48" s="125">
        <f t="shared" si="103"/>
        <v>3</v>
      </c>
      <c r="AU48" s="125">
        <f t="shared" si="104"/>
        <v>4</v>
      </c>
      <c r="AV48" s="125">
        <f t="shared" si="105"/>
        <v>0.25</v>
      </c>
      <c r="AW48" s="125">
        <f t="shared" si="106"/>
        <v>0.33333333333333331</v>
      </c>
      <c r="AX48" s="125">
        <f t="shared" si="107"/>
        <v>0.5</v>
      </c>
      <c r="AY48" s="125">
        <f t="shared" si="108"/>
        <v>2</v>
      </c>
      <c r="AZ48" s="125">
        <f t="shared" si="109"/>
        <v>3</v>
      </c>
      <c r="BA48" s="125">
        <f t="shared" si="110"/>
        <v>4</v>
      </c>
      <c r="BB48" s="125">
        <f t="shared" si="111"/>
        <v>1</v>
      </c>
      <c r="BC48" s="125">
        <f t="shared" si="112"/>
        <v>1</v>
      </c>
      <c r="BD48" s="125">
        <f t="shared" si="113"/>
        <v>1</v>
      </c>
      <c r="BE48" s="125">
        <f t="shared" si="114"/>
        <v>1</v>
      </c>
      <c r="BF48" s="125">
        <f t="shared" si="115"/>
        <v>1</v>
      </c>
      <c r="BG48" s="125">
        <f t="shared" si="116"/>
        <v>1</v>
      </c>
      <c r="BH48" s="125">
        <f t="shared" si="117"/>
        <v>1</v>
      </c>
      <c r="BI48" s="125">
        <f t="shared" si="118"/>
        <v>2</v>
      </c>
      <c r="BJ48" s="125">
        <f t="shared" si="119"/>
        <v>3</v>
      </c>
    </row>
    <row r="49" spans="1:62" ht="15.75" thickBot="1" x14ac:dyDescent="0.3">
      <c r="A49" s="13">
        <v>9</v>
      </c>
      <c r="B49" s="110" t="s">
        <v>33</v>
      </c>
      <c r="C49" s="6">
        <f>1/K41</f>
        <v>0.33333333333333331</v>
      </c>
      <c r="D49" s="6">
        <f>1/K42</f>
        <v>1</v>
      </c>
      <c r="E49" s="6">
        <f>1/K43</f>
        <v>3</v>
      </c>
      <c r="F49" s="6">
        <f>1/K44</f>
        <v>3</v>
      </c>
      <c r="G49" s="6">
        <f>1/K45</f>
        <v>0.5</v>
      </c>
      <c r="H49" s="6">
        <f>1/K46</f>
        <v>1</v>
      </c>
      <c r="I49" s="6">
        <f>1/K47</f>
        <v>0.5</v>
      </c>
      <c r="J49" s="6">
        <f>1/K48</f>
        <v>1</v>
      </c>
      <c r="K49" s="7">
        <v>1</v>
      </c>
      <c r="M49" s="79">
        <f t="shared" si="91"/>
        <v>0.10989010989010987</v>
      </c>
      <c r="N49" s="73">
        <f t="shared" si="89"/>
        <v>5.8823529411764705E-2</v>
      </c>
      <c r="O49" s="73">
        <f t="shared" si="89"/>
        <v>0.12</v>
      </c>
      <c r="P49" s="73">
        <f t="shared" si="89"/>
        <v>0.12</v>
      </c>
      <c r="Q49" s="73">
        <f t="shared" si="89"/>
        <v>4.8000000000000001E-2</v>
      </c>
      <c r="R49" s="73">
        <f t="shared" si="89"/>
        <v>7.2289156626506035E-2</v>
      </c>
      <c r="S49" s="73">
        <f t="shared" si="89"/>
        <v>4.3478260869565216E-2</v>
      </c>
      <c r="T49" s="73">
        <f t="shared" si="89"/>
        <v>0.10771992818671454</v>
      </c>
      <c r="U49" s="74">
        <f t="shared" si="89"/>
        <v>8.5714285714285715E-2</v>
      </c>
      <c r="W49" s="99">
        <f t="shared" si="92"/>
        <v>8.5101696744327326E-2</v>
      </c>
      <c r="Y49" s="87">
        <v>0.83317283320706259</v>
      </c>
      <c r="Z49" s="85">
        <f t="shared" si="90"/>
        <v>9.7903198770546247</v>
      </c>
      <c r="AJ49" s="125">
        <f t="shared" si="93"/>
        <v>0.25</v>
      </c>
      <c r="AK49" s="125">
        <f t="shared" si="94"/>
        <v>0.33333333333333331</v>
      </c>
      <c r="AL49" s="125">
        <f t="shared" si="95"/>
        <v>0.5</v>
      </c>
      <c r="AM49" s="125">
        <f t="shared" si="96"/>
        <v>1</v>
      </c>
      <c r="AN49" s="125">
        <f t="shared" si="97"/>
        <v>2</v>
      </c>
      <c r="AO49" s="125">
        <f t="shared" si="98"/>
        <v>3</v>
      </c>
      <c r="AP49" s="125">
        <f t="shared" si="99"/>
        <v>4</v>
      </c>
      <c r="AQ49" s="125">
        <f t="shared" si="100"/>
        <v>5</v>
      </c>
      <c r="AR49" s="125">
        <f t="shared" si="101"/>
        <v>5</v>
      </c>
      <c r="AS49" s="125">
        <f t="shared" si="102"/>
        <v>3</v>
      </c>
      <c r="AT49" s="125">
        <f t="shared" si="103"/>
        <v>4</v>
      </c>
      <c r="AU49" s="125">
        <f t="shared" si="104"/>
        <v>5</v>
      </c>
      <c r="AV49" s="125">
        <f t="shared" si="105"/>
        <v>0.33333333333333331</v>
      </c>
      <c r="AW49" s="125">
        <f t="shared" si="106"/>
        <v>0.5</v>
      </c>
      <c r="AX49" s="125">
        <f t="shared" si="107"/>
        <v>1</v>
      </c>
      <c r="AY49" s="125">
        <f t="shared" si="108"/>
        <v>2</v>
      </c>
      <c r="AZ49" s="125">
        <f t="shared" si="109"/>
        <v>3</v>
      </c>
      <c r="BA49" s="125">
        <f t="shared" si="110"/>
        <v>4</v>
      </c>
      <c r="BB49" s="125">
        <f t="shared" si="111"/>
        <v>1</v>
      </c>
      <c r="BC49" s="125">
        <f t="shared" si="112"/>
        <v>1</v>
      </c>
      <c r="BD49" s="125">
        <f t="shared" si="113"/>
        <v>1</v>
      </c>
      <c r="BE49" s="125">
        <f t="shared" si="114"/>
        <v>1</v>
      </c>
      <c r="BF49" s="125">
        <f t="shared" si="115"/>
        <v>1</v>
      </c>
      <c r="BG49" s="125">
        <f t="shared" si="116"/>
        <v>1</v>
      </c>
      <c r="BH49" s="125">
        <f t="shared" si="117"/>
        <v>1</v>
      </c>
      <c r="BI49" s="125">
        <f t="shared" si="118"/>
        <v>1</v>
      </c>
      <c r="BJ49" s="125">
        <f t="shared" si="119"/>
        <v>1</v>
      </c>
    </row>
    <row r="50" spans="1:62" x14ac:dyDescent="0.25">
      <c r="C50" s="46">
        <f>+SUM(C41:C49)</f>
        <v>3.0333333333333337</v>
      </c>
      <c r="D50" s="46">
        <f t="shared" ref="D50:K50" si="120">+SUM(D41:D49)</f>
        <v>17</v>
      </c>
      <c r="E50" s="46">
        <f t="shared" si="120"/>
        <v>25</v>
      </c>
      <c r="F50" s="46">
        <f t="shared" si="120"/>
        <v>25</v>
      </c>
      <c r="G50" s="46">
        <f t="shared" si="120"/>
        <v>10.416666666666666</v>
      </c>
      <c r="H50" s="46">
        <f t="shared" si="120"/>
        <v>13.833333333333332</v>
      </c>
      <c r="I50" s="46">
        <f t="shared" si="120"/>
        <v>11.5</v>
      </c>
      <c r="J50" s="46">
        <f t="shared" si="120"/>
        <v>9.2833333333333332</v>
      </c>
      <c r="K50" s="46">
        <f t="shared" si="120"/>
        <v>11.666666666666666</v>
      </c>
      <c r="Y50" s="102" t="s">
        <v>35</v>
      </c>
      <c r="Z50" s="85">
        <f>+AVERAGE(Z41:Z49)</f>
        <v>10.113103174484115</v>
      </c>
      <c r="AJ50" s="125">
        <f t="shared" si="93"/>
        <v>0.25</v>
      </c>
      <c r="AK50" s="125">
        <f t="shared" si="94"/>
        <v>0.33333333333333331</v>
      </c>
      <c r="AL50" s="125">
        <f t="shared" si="95"/>
        <v>0.5</v>
      </c>
      <c r="AM50" s="125">
        <f t="shared" si="96"/>
        <v>1</v>
      </c>
      <c r="AN50" s="125">
        <f t="shared" si="97"/>
        <v>1</v>
      </c>
      <c r="AO50" s="125">
        <f t="shared" si="98"/>
        <v>1</v>
      </c>
      <c r="AP50" s="125">
        <f t="shared" si="99"/>
        <v>2</v>
      </c>
      <c r="AQ50" s="125">
        <f t="shared" si="100"/>
        <v>3</v>
      </c>
      <c r="AR50" s="125">
        <f t="shared" si="101"/>
        <v>3</v>
      </c>
      <c r="AS50" s="125">
        <f t="shared" si="102"/>
        <v>2</v>
      </c>
      <c r="AT50" s="125">
        <f t="shared" si="103"/>
        <v>3</v>
      </c>
      <c r="AU50" s="125">
        <f t="shared" si="104"/>
        <v>4</v>
      </c>
      <c r="AV50" s="125">
        <f t="shared" si="105"/>
        <v>0.33333333333333331</v>
      </c>
      <c r="AW50" s="125">
        <f t="shared" si="106"/>
        <v>0.5</v>
      </c>
      <c r="AX50" s="125">
        <f t="shared" si="107"/>
        <v>1</v>
      </c>
      <c r="AY50" s="125">
        <f t="shared" si="108"/>
        <v>1</v>
      </c>
      <c r="AZ50" s="125">
        <f t="shared" si="109"/>
        <v>1</v>
      </c>
      <c r="BA50" s="125">
        <f t="shared" si="110"/>
        <v>1</v>
      </c>
      <c r="BB50" s="125">
        <f t="shared" si="111"/>
        <v>0.33333333333333331</v>
      </c>
      <c r="BC50" s="125">
        <f t="shared" si="112"/>
        <v>0.5</v>
      </c>
      <c r="BD50" s="125">
        <f t="shared" si="113"/>
        <v>1</v>
      </c>
      <c r="BE50" s="125">
        <f t="shared" si="114"/>
        <v>1</v>
      </c>
      <c r="BF50" s="125">
        <f t="shared" si="115"/>
        <v>1</v>
      </c>
      <c r="BG50" s="125">
        <f t="shared" si="116"/>
        <v>1</v>
      </c>
      <c r="BH50" s="125">
        <f t="shared" si="117"/>
        <v>1</v>
      </c>
      <c r="BI50" s="125">
        <f t="shared" si="118"/>
        <v>1</v>
      </c>
      <c r="BJ50" s="125">
        <f t="shared" si="119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6149-9F58-4526-96E6-5FDAC5E831CE}">
  <dimension ref="A3:BJ50"/>
  <sheetViews>
    <sheetView topLeftCell="AA1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3" spans="1:47" ht="15.75" thickBot="1" x14ac:dyDescent="0.3">
      <c r="B3" s="106" t="s">
        <v>0</v>
      </c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2</v>
      </c>
      <c r="E5" s="45">
        <v>0.16666666666666666</v>
      </c>
      <c r="F5" s="5">
        <v>4</v>
      </c>
      <c r="G5" s="45"/>
      <c r="L5" s="119">
        <f>+AC5</f>
        <v>8.1739784360981449E-2</v>
      </c>
      <c r="M5" s="71">
        <f>+C5/C$9</f>
        <v>0.12903225806451613</v>
      </c>
      <c r="N5" s="69">
        <f t="shared" ref="N5:N8" si="0">+D5/D$9</f>
        <v>0.21621621621621623</v>
      </c>
      <c r="O5" s="69">
        <f t="shared" ref="O5:O8" si="1">+E5/E$9</f>
        <v>0.11428571428571428</v>
      </c>
      <c r="P5" s="72">
        <f t="shared" ref="P5:P8" si="2">+F5/F$9</f>
        <v>0.23529411764705882</v>
      </c>
      <c r="Q5" s="45"/>
      <c r="W5" s="99">
        <f t="shared" ref="W5:W8" si="3">+AVERAGE(M5:U5)</f>
        <v>0.17370707655337636</v>
      </c>
      <c r="Y5" s="87">
        <f t="array" ref="Y5:Y8">+MMULT(C5:F8,W5:W8)</f>
        <v>0.74609638101099196</v>
      </c>
      <c r="Z5" s="85">
        <f>+Y5/W5</f>
        <v>4.2951409684321815</v>
      </c>
      <c r="AA5" s="85">
        <f>+(Z9-4)/3</f>
        <v>7.3565805924883307E-2</v>
      </c>
      <c r="AB5" s="85">
        <v>0.9</v>
      </c>
      <c r="AC5" s="100">
        <f>+AA5/AB5</f>
        <v>8.1739784360981449E-2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0.5</v>
      </c>
      <c r="D6" s="45">
        <v>1</v>
      </c>
      <c r="E6" s="45">
        <f>1/6</f>
        <v>0.16666666666666666</v>
      </c>
      <c r="F6" s="5">
        <v>4</v>
      </c>
      <c r="G6" s="45"/>
      <c r="L6"/>
      <c r="M6" s="71">
        <f t="shared" ref="M6:M8" si="5">+C6/C$9</f>
        <v>6.4516129032258063E-2</v>
      </c>
      <c r="N6" s="69">
        <f t="shared" si="0"/>
        <v>0.10810810810810811</v>
      </c>
      <c r="O6" s="69">
        <f t="shared" si="1"/>
        <v>0.11428571428571428</v>
      </c>
      <c r="P6" s="72">
        <f t="shared" si="2"/>
        <v>0.23529411764705882</v>
      </c>
      <c r="Q6" s="45"/>
      <c r="W6" s="99">
        <f t="shared" si="3"/>
        <v>0.13055101726828483</v>
      </c>
      <c r="Y6" s="87">
        <v>0.52869182546601912</v>
      </c>
      <c r="Z6" s="85">
        <f t="shared" ref="Z6:Z8" si="6">+Y6/W6</f>
        <v>4.0496951806935932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2</v>
      </c>
      <c r="AO6" s="125">
        <f>+VLOOKUP(D5,$AE$4:$AH$20,4,FALSE)</f>
        <v>3</v>
      </c>
      <c r="AP6" s="125">
        <f>+VLOOKUP(E5,$AE$4:$AH$20,2,FALSE)</f>
        <v>0.14285714285714285</v>
      </c>
      <c r="AQ6" s="125">
        <f>+VLOOKUP(E5,$AE$4:$AH$20,3,FALSE)</f>
        <v>0.16666666666666666</v>
      </c>
      <c r="AR6" s="125">
        <f>+VLOOKUP(E5,$AE$4:$AH$20,3,FALSE)</f>
        <v>0.16666666666666666</v>
      </c>
      <c r="AS6" s="125">
        <f>+VLOOKUP(F5,$AE$4:$AH$20,2,FALSE)</f>
        <v>3</v>
      </c>
      <c r="AT6" s="125">
        <f>+VLOOKUP(F5,$AE$4:$AH$20,3,FALSE)</f>
        <v>4</v>
      </c>
      <c r="AU6" s="125">
        <f>+VLOOKUP(F5,$AE$4:$AH$20,4,FALSE)</f>
        <v>5</v>
      </c>
    </row>
    <row r="7" spans="1:47" x14ac:dyDescent="0.25">
      <c r="A7" s="10">
        <v>3</v>
      </c>
      <c r="B7" s="107" t="s">
        <v>11</v>
      </c>
      <c r="C7" s="45">
        <f>1/E5</f>
        <v>6</v>
      </c>
      <c r="D7" s="45">
        <f>1/E6</f>
        <v>6</v>
      </c>
      <c r="E7" s="45">
        <v>1</v>
      </c>
      <c r="F7" s="5">
        <v>8</v>
      </c>
      <c r="G7" s="45"/>
      <c r="L7"/>
      <c r="M7" s="71">
        <f t="shared" si="5"/>
        <v>0.77419354838709675</v>
      </c>
      <c r="N7" s="69">
        <f t="shared" si="0"/>
        <v>0.64864864864864868</v>
      </c>
      <c r="O7" s="69">
        <f t="shared" si="1"/>
        <v>0.68571428571428572</v>
      </c>
      <c r="P7" s="72">
        <f t="shared" si="2"/>
        <v>0.47058823529411764</v>
      </c>
      <c r="Q7" s="45"/>
      <c r="W7" s="99">
        <f t="shared" si="3"/>
        <v>0.64478617951103723</v>
      </c>
      <c r="Y7" s="87">
        <v>2.8779805557794171</v>
      </c>
      <c r="Z7" s="85">
        <f t="shared" si="6"/>
        <v>4.4634650171346495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0.33333333333333331</v>
      </c>
      <c r="AK7" s="125">
        <f t="shared" ref="AK7:AK9" si="10">+VLOOKUP(C6,$AE$4:$AH$20,3,FALSE)</f>
        <v>0.5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3</v>
      </c>
      <c r="AT7" s="125">
        <f t="shared" ref="AT7:AT9" si="19">+VLOOKUP(F6,$AE$4:$AH$20,3,FALSE)</f>
        <v>4</v>
      </c>
      <c r="AU7" s="125">
        <f t="shared" ref="AU7:AU9" si="20">+VLOOKUP(F6,$AE$4:$AH$20,4,FALSE)</f>
        <v>5</v>
      </c>
    </row>
    <row r="8" spans="1:47" ht="15.75" thickBot="1" x14ac:dyDescent="0.3">
      <c r="A8" s="11">
        <v>4</v>
      </c>
      <c r="B8" s="108" t="s">
        <v>12</v>
      </c>
      <c r="C8" s="6">
        <f>1/F5</f>
        <v>0.25</v>
      </c>
      <c r="D8" s="6">
        <f>1/F6</f>
        <v>0.25</v>
      </c>
      <c r="E8" s="6">
        <f>1/F7</f>
        <v>0.125</v>
      </c>
      <c r="F8" s="7">
        <v>1</v>
      </c>
      <c r="G8" s="45"/>
      <c r="L8"/>
      <c r="M8" s="79">
        <f t="shared" si="5"/>
        <v>3.2258064516129031E-2</v>
      </c>
      <c r="N8" s="73">
        <f t="shared" si="0"/>
        <v>2.7027027027027029E-2</v>
      </c>
      <c r="O8" s="73">
        <f t="shared" si="1"/>
        <v>8.5714285714285715E-2</v>
      </c>
      <c r="P8" s="74">
        <f t="shared" si="2"/>
        <v>5.8823529411764705E-2</v>
      </c>
      <c r="Q8" s="45"/>
      <c r="W8" s="99">
        <f t="shared" si="3"/>
        <v>5.0955726667301623E-2</v>
      </c>
      <c r="Y8" s="87">
        <v>0.20761852256159657</v>
      </c>
      <c r="Z8" s="85">
        <f t="shared" si="6"/>
        <v>4.0744885048381763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5</v>
      </c>
      <c r="AK8" s="125">
        <f t="shared" si="10"/>
        <v>6</v>
      </c>
      <c r="AL8" s="125">
        <f t="shared" si="11"/>
        <v>7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7</v>
      </c>
      <c r="AT8" s="125">
        <f t="shared" si="19"/>
        <v>8</v>
      </c>
      <c r="AU8" s="125">
        <f t="shared" si="20"/>
        <v>9</v>
      </c>
    </row>
    <row r="9" spans="1:47" x14ac:dyDescent="0.25">
      <c r="C9" s="46">
        <f>+SUM(C5:C8)</f>
        <v>7.75</v>
      </c>
      <c r="D9" s="46">
        <f t="shared" ref="D9:F9" si="21">+SUM(D5:D8)</f>
        <v>9.25</v>
      </c>
      <c r="E9" s="46">
        <f t="shared" si="21"/>
        <v>1.4583333333333333</v>
      </c>
      <c r="F9" s="46">
        <f t="shared" si="21"/>
        <v>17</v>
      </c>
      <c r="G9" s="46"/>
      <c r="M9" s="80"/>
      <c r="N9" s="46"/>
      <c r="O9" s="46"/>
      <c r="P9" s="46"/>
      <c r="Q9" s="46"/>
      <c r="W9" s="101"/>
      <c r="Y9" s="102" t="s">
        <v>35</v>
      </c>
      <c r="Z9" s="85">
        <f>+AVERAGE(Z5:Z8)</f>
        <v>4.2206974177746499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</v>
      </c>
      <c r="AK9" s="125">
        <f t="shared" si="10"/>
        <v>0.25</v>
      </c>
      <c r="AL9" s="125">
        <f t="shared" si="11"/>
        <v>0.33333333333333331</v>
      </c>
      <c r="AM9" s="125">
        <f t="shared" si="12"/>
        <v>0.2</v>
      </c>
      <c r="AN9" s="125">
        <f t="shared" si="13"/>
        <v>0.25</v>
      </c>
      <c r="AO9" s="125">
        <f t="shared" si="14"/>
        <v>0.33333333333333331</v>
      </c>
      <c r="AP9" s="125">
        <f t="shared" si="15"/>
        <v>0.1111111111111111</v>
      </c>
      <c r="AQ9" s="125">
        <f t="shared" si="16"/>
        <v>0.125</v>
      </c>
      <c r="AR9" s="125">
        <f t="shared" si="17"/>
        <v>0.125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C10" s="46"/>
      <c r="D10" s="46"/>
      <c r="E10" s="46"/>
      <c r="F10" s="46"/>
      <c r="G10" s="46"/>
      <c r="M10" s="80"/>
      <c r="N10" s="46"/>
      <c r="O10" s="46"/>
      <c r="P10" s="46"/>
      <c r="Q10" s="46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C11" s="46"/>
      <c r="D11" s="46"/>
      <c r="E11" s="46"/>
      <c r="F11" s="46"/>
      <c r="G11" s="46"/>
      <c r="M11" s="80"/>
      <c r="N11" s="46"/>
      <c r="O11" s="46"/>
      <c r="P11" s="46"/>
      <c r="Q11" s="46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M12" s="8">
        <v>1</v>
      </c>
      <c r="N12" s="3">
        <v>2</v>
      </c>
      <c r="O12" s="3">
        <v>3</v>
      </c>
      <c r="P12" s="4">
        <v>4</v>
      </c>
      <c r="Q12" s="46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6</v>
      </c>
      <c r="E13" s="45">
        <v>4</v>
      </c>
      <c r="F13" s="5">
        <v>4</v>
      </c>
      <c r="G13" s="46"/>
      <c r="L13" s="104">
        <f>+AC13</f>
        <v>8.2782301601375813E-2</v>
      </c>
      <c r="M13" s="71">
        <f>+C13/C$17</f>
        <v>0.6</v>
      </c>
      <c r="N13" s="69">
        <f t="shared" ref="N13:N16" si="24">+D13/D$17</f>
        <v>0.33333333333333331</v>
      </c>
      <c r="O13" s="69">
        <f t="shared" ref="O13:O16" si="25">+E13/E$17</f>
        <v>0.64516129032258063</v>
      </c>
      <c r="P13" s="72">
        <f t="shared" ref="P13:P16" si="26">+F13/F$17</f>
        <v>0.64864864864864857</v>
      </c>
      <c r="Q13" s="46"/>
      <c r="W13" s="99">
        <f t="shared" ref="W13:W16" si="27">+AVERAGE(M13:U13)</f>
        <v>0.55678581807614069</v>
      </c>
      <c r="Y13" s="87">
        <f t="array" ref="Y13:Y16">+MMULT(C13:F16,W13:W16)</f>
        <v>2.437062869320934</v>
      </c>
      <c r="Z13" s="85">
        <f t="shared" ref="Z13:Z16" si="28">+Y13/W13</f>
        <v>4.3770203733667383</v>
      </c>
      <c r="AA13" s="85">
        <f>+(Z17-4)/3</f>
        <v>7.4504071441238232E-2</v>
      </c>
      <c r="AB13" s="85">
        <v>0.9</v>
      </c>
      <c r="AC13" s="100">
        <f>+AA13/AB13</f>
        <v>8.2782301601375813E-2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0.16666666666666666</v>
      </c>
      <c r="D14" s="45">
        <v>1</v>
      </c>
      <c r="E14" s="45">
        <v>0.2</v>
      </c>
      <c r="F14" s="5">
        <v>0.16666666666666666</v>
      </c>
      <c r="G14" s="46"/>
      <c r="M14" s="71">
        <f t="shared" ref="M14:M16" si="32">+C14/C$17</f>
        <v>9.9999999999999992E-2</v>
      </c>
      <c r="N14" s="69">
        <f t="shared" si="24"/>
        <v>5.5555555555555552E-2</v>
      </c>
      <c r="O14" s="69">
        <f t="shared" si="25"/>
        <v>3.2258064516129031E-2</v>
      </c>
      <c r="P14" s="72">
        <f t="shared" si="26"/>
        <v>2.7027027027027025E-2</v>
      </c>
      <c r="Q14" s="46"/>
      <c r="W14" s="99">
        <f t="shared" si="27"/>
        <v>5.3710161774677904E-2</v>
      </c>
      <c r="Y14" s="87">
        <v>0.21768538699990314</v>
      </c>
      <c r="Z14" s="85">
        <f t="shared" si="28"/>
        <v>4.0529646496528091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3</v>
      </c>
      <c r="AQ14" s="125">
        <f>+VLOOKUP(E13,$AE$4:$AH$20,3,FALSE)</f>
        <v>4</v>
      </c>
      <c r="AR14" s="125">
        <f>+VLOOKUP(E13,$AE$4:$AH$20,3,FALSE)</f>
        <v>4</v>
      </c>
      <c r="AS14" s="125">
        <f>+VLOOKUP(F13,$AE$4:$AH$20,2,FALSE)</f>
        <v>3</v>
      </c>
      <c r="AT14" s="125">
        <f>+VLOOKUP(F13,$AE$4:$AH$20,3,FALSE)</f>
        <v>4</v>
      </c>
      <c r="AU14" s="125">
        <f>+VLOOKUP(F13,$AE$4:$AH$20,4,FALSE)</f>
        <v>5</v>
      </c>
    </row>
    <row r="15" spans="1:47" x14ac:dyDescent="0.25">
      <c r="A15" s="10">
        <v>3</v>
      </c>
      <c r="B15" s="109" t="s">
        <v>15</v>
      </c>
      <c r="C15" s="45">
        <f>1/E13</f>
        <v>0.25</v>
      </c>
      <c r="D15" s="45">
        <f>1/E14</f>
        <v>5</v>
      </c>
      <c r="E15" s="45">
        <v>1</v>
      </c>
      <c r="F15" s="5">
        <v>1</v>
      </c>
      <c r="G15" s="46"/>
      <c r="M15" s="71">
        <f t="shared" si="32"/>
        <v>0.15</v>
      </c>
      <c r="N15" s="69">
        <f t="shared" si="24"/>
        <v>0.27777777777777779</v>
      </c>
      <c r="O15" s="69">
        <f t="shared" si="25"/>
        <v>0.16129032258064516</v>
      </c>
      <c r="P15" s="72">
        <f t="shared" si="26"/>
        <v>0.16216216216216214</v>
      </c>
      <c r="Q15" s="46"/>
      <c r="W15" s="99">
        <f t="shared" si="27"/>
        <v>0.18780756563014628</v>
      </c>
      <c r="Y15" s="87">
        <v>0.79725128354160613</v>
      </c>
      <c r="Z15" s="85">
        <f t="shared" si="28"/>
        <v>4.2450434883526009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0.16666666666666666</v>
      </c>
      <c r="AQ15" s="125">
        <f t="shared" ref="AQ15:AQ17" si="41">+VLOOKUP(E14,$AE$4:$AH$20,3,FALSE)</f>
        <v>0.2</v>
      </c>
      <c r="AR15" s="125">
        <f t="shared" ref="AR15:AR17" si="42">+VLOOKUP(E14,$AE$4:$AH$20,3,FALSE)</f>
        <v>0.2</v>
      </c>
      <c r="AS15" s="125">
        <f t="shared" ref="AS15:AS17" si="43">+VLOOKUP(F14,$AE$4:$AH$20,2,FALSE)</f>
        <v>0.14285714285714285</v>
      </c>
      <c r="AT15" s="125">
        <f t="shared" ref="AT15:AT17" si="44">+VLOOKUP(F14,$AE$4:$AH$20,3,FALSE)</f>
        <v>0.16666666666666666</v>
      </c>
      <c r="AU15" s="125">
        <f t="shared" ref="AU15:AU17" si="45">+VLOOKUP(F14,$AE$4:$AH$20,4,FALSE)</f>
        <v>0.2</v>
      </c>
    </row>
    <row r="16" spans="1:47" ht="15.75" thickBot="1" x14ac:dyDescent="0.3">
      <c r="A16" s="11">
        <v>4</v>
      </c>
      <c r="B16" s="110" t="s">
        <v>16</v>
      </c>
      <c r="C16" s="6">
        <f>1/F13</f>
        <v>0.25</v>
      </c>
      <c r="D16" s="6">
        <f>1/F14</f>
        <v>6</v>
      </c>
      <c r="E16" s="6">
        <f>1/F15</f>
        <v>1</v>
      </c>
      <c r="F16" s="7">
        <v>1</v>
      </c>
      <c r="G16" s="46"/>
      <c r="M16" s="79">
        <f t="shared" si="32"/>
        <v>0.15</v>
      </c>
      <c r="N16" s="73">
        <f t="shared" si="24"/>
        <v>0.33333333333333331</v>
      </c>
      <c r="O16" s="73">
        <f t="shared" si="25"/>
        <v>0.16129032258064516</v>
      </c>
      <c r="P16" s="74">
        <f t="shared" si="26"/>
        <v>0.16216216216216214</v>
      </c>
      <c r="Q16" s="46"/>
      <c r="W16" s="99">
        <f t="shared" si="27"/>
        <v>0.20169645451903515</v>
      </c>
      <c r="Y16" s="87">
        <v>0.85096144531628404</v>
      </c>
      <c r="Z16" s="85">
        <f t="shared" si="28"/>
        <v>4.2190203459227114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0.2</v>
      </c>
      <c r="AK16" s="125">
        <f t="shared" si="35"/>
        <v>0.25</v>
      </c>
      <c r="AL16" s="125">
        <f t="shared" si="36"/>
        <v>0.33333333333333331</v>
      </c>
      <c r="AM16" s="125">
        <f t="shared" si="37"/>
        <v>4</v>
      </c>
      <c r="AN16" s="125">
        <f t="shared" si="38"/>
        <v>5</v>
      </c>
      <c r="AO16" s="125">
        <f t="shared" si="39"/>
        <v>6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1</v>
      </c>
      <c r="AU16" s="125">
        <f t="shared" si="45"/>
        <v>1</v>
      </c>
    </row>
    <row r="17" spans="1:56" x14ac:dyDescent="0.25">
      <c r="A17" s="10"/>
      <c r="B17" s="109"/>
      <c r="C17" s="46">
        <f>+SUM(C13:C16)</f>
        <v>1.6666666666666667</v>
      </c>
      <c r="D17" s="46">
        <f t="shared" ref="D17" si="46">+SUM(D13:D16)</f>
        <v>18</v>
      </c>
      <c r="E17" s="46">
        <f t="shared" ref="E17" si="47">+SUM(E13:E16)</f>
        <v>6.2</v>
      </c>
      <c r="F17" s="46">
        <f t="shared" ref="F17" si="48">+SUM(F13:F16)</f>
        <v>6.166666666666667</v>
      </c>
      <c r="G17" s="46"/>
      <c r="M17" s="70"/>
      <c r="N17" s="45"/>
      <c r="O17" s="45"/>
      <c r="P17" s="45"/>
      <c r="Q17" s="46"/>
      <c r="W17" s="101"/>
      <c r="Y17" s="102" t="s">
        <v>35</v>
      </c>
      <c r="Z17" s="85">
        <f>+AVERAGE(Z13:Z16)</f>
        <v>4.2235122143237147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</v>
      </c>
      <c r="AK17" s="125">
        <f t="shared" si="35"/>
        <v>0.25</v>
      </c>
      <c r="AL17" s="125">
        <f t="shared" si="36"/>
        <v>0.33333333333333331</v>
      </c>
      <c r="AM17" s="125">
        <f t="shared" si="37"/>
        <v>5</v>
      </c>
      <c r="AN17" s="125">
        <f t="shared" si="38"/>
        <v>6</v>
      </c>
      <c r="AO17" s="125">
        <f t="shared" si="39"/>
        <v>7</v>
      </c>
      <c r="AP17" s="125">
        <f t="shared" si="40"/>
        <v>1</v>
      </c>
      <c r="AQ17" s="125">
        <f t="shared" si="41"/>
        <v>1</v>
      </c>
      <c r="AR17" s="125">
        <f t="shared" si="42"/>
        <v>1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M18" s="70"/>
      <c r="N18" s="45"/>
      <c r="O18" s="45"/>
      <c r="P18" s="45"/>
      <c r="Q18" s="46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M19" s="70"/>
      <c r="N19" s="45"/>
      <c r="O19" s="45"/>
      <c r="P19" s="45"/>
      <c r="Q19" s="46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M20" s="8">
        <v>1</v>
      </c>
      <c r="N20" s="3">
        <v>2</v>
      </c>
      <c r="O20" s="3">
        <v>3</v>
      </c>
      <c r="P20" s="3">
        <v>4</v>
      </c>
      <c r="Q20" s="12">
        <v>5</v>
      </c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2</v>
      </c>
      <c r="E21" s="45">
        <f>1/2</f>
        <v>0.5</v>
      </c>
      <c r="F21" s="45">
        <f>1/4</f>
        <v>0.25</v>
      </c>
      <c r="G21" s="5">
        <v>4</v>
      </c>
      <c r="L21" s="104">
        <f>+AC21</f>
        <v>8.6863664195298673E-2</v>
      </c>
      <c r="M21" s="71">
        <f>+C21/C$26</f>
        <v>0.12903225806451613</v>
      </c>
      <c r="N21" s="69">
        <f t="shared" ref="N21:N25" si="49">+D21/D$26</f>
        <v>0.38095238095238093</v>
      </c>
      <c r="O21" s="69">
        <f t="shared" ref="O21:O25" si="50">+E21/E$26</f>
        <v>0.13513513513513511</v>
      </c>
      <c r="P21" s="69">
        <f t="shared" ref="P21:P25" si="51">+F21/F$26</f>
        <v>7.2463768115942032E-2</v>
      </c>
      <c r="Q21" s="72">
        <f t="shared" ref="Q21:Q25" si="52">+G21/G$26</f>
        <v>0.21052631578947367</v>
      </c>
      <c r="W21" s="99">
        <f>+AVERAGE(M21:U21)</f>
        <v>0.18562197161148958</v>
      </c>
      <c r="Y21" s="87">
        <f t="array" ref="Y21:Y25">+MMULT(C21:G25,W21:W25)</f>
        <v>0.99518338794562311</v>
      </c>
      <c r="Z21" s="85">
        <f t="shared" ref="Z21:Z25" si="53">+Y21/W21</f>
        <v>5.3613447767302107</v>
      </c>
      <c r="AA21" s="85">
        <f>+(Z26-5)/4</f>
        <v>9.7287303898734523E-2</v>
      </c>
      <c r="AB21" s="85">
        <v>1.1200000000000001</v>
      </c>
      <c r="AC21" s="100">
        <f>+AA21/AB21</f>
        <v>8.6863664195298673E-2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0.5</v>
      </c>
      <c r="D22" s="45">
        <v>1</v>
      </c>
      <c r="E22" s="45">
        <v>1</v>
      </c>
      <c r="F22" s="45">
        <v>1</v>
      </c>
      <c r="G22" s="5">
        <v>4</v>
      </c>
      <c r="M22" s="71">
        <f t="shared" ref="M22:M25" si="54">+C22/C$26</f>
        <v>6.4516129032258063E-2</v>
      </c>
      <c r="N22" s="69">
        <f t="shared" si="49"/>
        <v>0.19047619047619047</v>
      </c>
      <c r="O22" s="69">
        <f t="shared" si="50"/>
        <v>0.27027027027027023</v>
      </c>
      <c r="P22" s="69">
        <f t="shared" si="51"/>
        <v>0.28985507246376813</v>
      </c>
      <c r="Q22" s="72">
        <f t="shared" si="52"/>
        <v>0.21052631578947367</v>
      </c>
      <c r="W22" s="99">
        <f t="shared" ref="W22:W25" si="55">+AVERAGE(M22:U22)</f>
        <v>0.20512879560639213</v>
      </c>
      <c r="Y22" s="87">
        <v>1.0539092699718668</v>
      </c>
      <c r="Z22" s="85">
        <f t="shared" si="53"/>
        <v>5.137792901558992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2</v>
      </c>
      <c r="AO22" s="125">
        <f>+VLOOKUP(D21,$AE$4:$AH$20,4,FALSE)</f>
        <v>3</v>
      </c>
      <c r="AP22" s="125">
        <f>+VLOOKUP(E21,$AE$4:$AH$20,2,FALSE)</f>
        <v>0.33333333333333331</v>
      </c>
      <c r="AQ22" s="125">
        <f>+VLOOKUP(E21,$AE$4:$AH$20,3,FALSE)</f>
        <v>0.5</v>
      </c>
      <c r="AR22" s="125">
        <f>+VLOOKUP(E21,$AE$4:$AH$20,3,FALSE)</f>
        <v>0.5</v>
      </c>
      <c r="AS22" s="125">
        <f>+VLOOKUP(F21,$AE$4:$AH$20,2,FALSE)</f>
        <v>0.2</v>
      </c>
      <c r="AT22" s="125">
        <f>+VLOOKUP(F21,$AE$4:$AH$20,3,FALSE)</f>
        <v>0.25</v>
      </c>
      <c r="AU22" s="125">
        <f>+VLOOKUP(F21,$AE$4:$AH$20,4,FALSE)</f>
        <v>0.33333333333333331</v>
      </c>
      <c r="AV22" s="125">
        <f>+VLOOKUP(G21,$AE$4:$AH$20,2,FALSE)</f>
        <v>3</v>
      </c>
      <c r="AW22" s="125">
        <f>+VLOOKUP(G21,$AE$4:$AH$20,3,FALSE)</f>
        <v>4</v>
      </c>
      <c r="AX22" s="125">
        <f>+VLOOKUP(G21,$AE$4:$AH$20,4,FALSE)</f>
        <v>5</v>
      </c>
    </row>
    <row r="23" spans="1:56" x14ac:dyDescent="0.25">
      <c r="A23" s="10">
        <v>3</v>
      </c>
      <c r="B23" s="112" t="s">
        <v>17</v>
      </c>
      <c r="C23" s="45">
        <f>1/E21</f>
        <v>2</v>
      </c>
      <c r="D23" s="45">
        <f>1/E22</f>
        <v>1</v>
      </c>
      <c r="E23" s="45">
        <v>1</v>
      </c>
      <c r="F23" s="45">
        <v>1</v>
      </c>
      <c r="G23" s="5">
        <v>5</v>
      </c>
      <c r="M23" s="71">
        <f t="shared" si="54"/>
        <v>0.25806451612903225</v>
      </c>
      <c r="N23" s="69">
        <f t="shared" si="49"/>
        <v>0.19047619047619047</v>
      </c>
      <c r="O23" s="69">
        <f t="shared" si="50"/>
        <v>0.27027027027027023</v>
      </c>
      <c r="P23" s="69">
        <f t="shared" si="51"/>
        <v>0.28985507246376813</v>
      </c>
      <c r="Q23" s="72">
        <f t="shared" si="52"/>
        <v>0.26315789473684209</v>
      </c>
      <c r="W23" s="99">
        <f t="shared" si="55"/>
        <v>0.25436478881522062</v>
      </c>
      <c r="Y23" s="87">
        <v>1.3812489793149716</v>
      </c>
      <c r="Z23" s="85">
        <f t="shared" si="53"/>
        <v>5.4301893974734003</v>
      </c>
      <c r="AJ23" s="125">
        <f t="shared" ref="AJ23:AJ26" si="56">+VLOOKUP(C22,$AE$4:$AH$20,2,FALSE)</f>
        <v>0.33333333333333331</v>
      </c>
      <c r="AK23" s="125">
        <f t="shared" ref="AK23:AK26" si="57">+VLOOKUP(C22,$AE$4:$AH$20,3,FALSE)</f>
        <v>0.5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3</v>
      </c>
      <c r="AW23" s="125">
        <f t="shared" ref="AW23:AW26" si="69">+VLOOKUP(G22,$AE$4:$AH$20,3,FALSE)</f>
        <v>4</v>
      </c>
      <c r="AX23" s="125">
        <f t="shared" ref="AX23:AX26" si="70">+VLOOKUP(G22,$AE$4:$AH$20,4,FALSE)</f>
        <v>5</v>
      </c>
    </row>
    <row r="24" spans="1:56" x14ac:dyDescent="0.25">
      <c r="A24" s="10">
        <v>4</v>
      </c>
      <c r="B24" s="112" t="s">
        <v>18</v>
      </c>
      <c r="C24" s="45">
        <f>1/F21</f>
        <v>4</v>
      </c>
      <c r="D24" s="45">
        <f>1/F22</f>
        <v>1</v>
      </c>
      <c r="E24" s="45">
        <f>1/F23</f>
        <v>1</v>
      </c>
      <c r="F24" s="45">
        <v>1</v>
      </c>
      <c r="G24" s="5">
        <v>5</v>
      </c>
      <c r="M24" s="71">
        <f t="shared" si="54"/>
        <v>0.5161290322580645</v>
      </c>
      <c r="N24" s="69">
        <f t="shared" si="49"/>
        <v>0.19047619047619047</v>
      </c>
      <c r="O24" s="69">
        <f t="shared" si="50"/>
        <v>0.27027027027027023</v>
      </c>
      <c r="P24" s="69">
        <f t="shared" si="51"/>
        <v>0.28985507246376813</v>
      </c>
      <c r="Q24" s="72">
        <f t="shared" si="52"/>
        <v>0.26315789473684209</v>
      </c>
      <c r="W24" s="99">
        <f t="shared" si="55"/>
        <v>0.30597769204102704</v>
      </c>
      <c r="Y24" s="87">
        <v>1.7524929225379511</v>
      </c>
      <c r="Z24" s="85">
        <f t="shared" si="53"/>
        <v>5.7275186006140864</v>
      </c>
      <c r="AJ24" s="125">
        <f t="shared" si="56"/>
        <v>1</v>
      </c>
      <c r="AK24" s="125">
        <f t="shared" si="57"/>
        <v>2</v>
      </c>
      <c r="AL24" s="125">
        <f t="shared" si="58"/>
        <v>3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1</v>
      </c>
      <c r="AT24" s="125">
        <f t="shared" si="66"/>
        <v>1</v>
      </c>
      <c r="AU24" s="125">
        <f t="shared" si="67"/>
        <v>1</v>
      </c>
      <c r="AV24" s="125">
        <f t="shared" si="68"/>
        <v>4</v>
      </c>
      <c r="AW24" s="125">
        <f t="shared" si="69"/>
        <v>5</v>
      </c>
      <c r="AX24" s="125">
        <f t="shared" si="70"/>
        <v>6</v>
      </c>
    </row>
    <row r="25" spans="1:56" ht="15.75" thickBot="1" x14ac:dyDescent="0.3">
      <c r="A25" s="13">
        <v>5</v>
      </c>
      <c r="B25" s="113" t="s">
        <v>19</v>
      </c>
      <c r="C25" s="6">
        <f>1/G21</f>
        <v>0.25</v>
      </c>
      <c r="D25" s="6">
        <f>1/G22</f>
        <v>0.25</v>
      </c>
      <c r="E25" s="6">
        <f>1/G23</f>
        <v>0.2</v>
      </c>
      <c r="F25" s="6">
        <f>1/G24</f>
        <v>0.2</v>
      </c>
      <c r="G25" s="7">
        <v>1</v>
      </c>
      <c r="M25" s="79">
        <f t="shared" si="54"/>
        <v>3.2258064516129031E-2</v>
      </c>
      <c r="N25" s="73">
        <f t="shared" si="49"/>
        <v>4.7619047619047616E-2</v>
      </c>
      <c r="O25" s="73">
        <f t="shared" si="50"/>
        <v>5.4054054054054057E-2</v>
      </c>
      <c r="P25" s="73">
        <f t="shared" si="51"/>
        <v>5.7971014492753624E-2</v>
      </c>
      <c r="Q25" s="74">
        <f t="shared" si="52"/>
        <v>5.2631578947368418E-2</v>
      </c>
      <c r="W25" s="99">
        <f t="shared" si="55"/>
        <v>4.8906751925870552E-2</v>
      </c>
      <c r="Y25" s="87">
        <v>0.25866293990159051</v>
      </c>
      <c r="Z25" s="85">
        <f t="shared" si="53"/>
        <v>5.2889004015979992</v>
      </c>
      <c r="AJ25" s="125">
        <f t="shared" si="56"/>
        <v>3</v>
      </c>
      <c r="AK25" s="125">
        <f t="shared" si="57"/>
        <v>4</v>
      </c>
      <c r="AL25" s="125">
        <f t="shared" si="58"/>
        <v>5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1</v>
      </c>
      <c r="AQ25" s="125">
        <f t="shared" si="63"/>
        <v>1</v>
      </c>
      <c r="AR25" s="125">
        <f t="shared" si="64"/>
        <v>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4</v>
      </c>
      <c r="AW25" s="125">
        <f t="shared" si="69"/>
        <v>5</v>
      </c>
      <c r="AX25" s="125">
        <f t="shared" si="70"/>
        <v>6</v>
      </c>
    </row>
    <row r="26" spans="1:56" x14ac:dyDescent="0.25">
      <c r="A26" s="19"/>
      <c r="B26" s="112"/>
      <c r="C26" s="69">
        <f>+SUM(C21:C25)</f>
        <v>7.75</v>
      </c>
      <c r="D26" s="69">
        <f t="shared" ref="D26:G26" si="71">+SUM(D21:D25)</f>
        <v>5.25</v>
      </c>
      <c r="E26" s="69">
        <f t="shared" si="71"/>
        <v>3.7</v>
      </c>
      <c r="F26" s="69">
        <f t="shared" si="71"/>
        <v>3.45</v>
      </c>
      <c r="G26" s="69">
        <f t="shared" si="71"/>
        <v>19</v>
      </c>
      <c r="M26" s="70"/>
      <c r="N26" s="45"/>
      <c r="O26" s="45"/>
      <c r="P26" s="45"/>
      <c r="Q26" s="45"/>
      <c r="W26" s="101"/>
      <c r="Y26" s="102" t="s">
        <v>35</v>
      </c>
      <c r="Z26" s="85">
        <f>+AVERAGE(Z21:Z25)</f>
        <v>5.3891492155949381</v>
      </c>
      <c r="AJ26" s="125">
        <f t="shared" si="56"/>
        <v>0.2</v>
      </c>
      <c r="AK26" s="125">
        <f t="shared" si="57"/>
        <v>0.25</v>
      </c>
      <c r="AL26" s="125">
        <f t="shared" si="58"/>
        <v>0.33333333333333331</v>
      </c>
      <c r="AM26" s="125">
        <f t="shared" si="59"/>
        <v>0.2</v>
      </c>
      <c r="AN26" s="125">
        <f t="shared" si="60"/>
        <v>0.25</v>
      </c>
      <c r="AO26" s="125">
        <f t="shared" si="61"/>
        <v>0.33333333333333331</v>
      </c>
      <c r="AP26" s="125">
        <f t="shared" si="62"/>
        <v>0.16666666666666666</v>
      </c>
      <c r="AQ26" s="125">
        <f t="shared" si="63"/>
        <v>0.2</v>
      </c>
      <c r="AR26" s="125">
        <f t="shared" si="64"/>
        <v>0.2</v>
      </c>
      <c r="AS26" s="125">
        <f t="shared" si="65"/>
        <v>0.16666666666666666</v>
      </c>
      <c r="AT26" s="125">
        <f t="shared" si="66"/>
        <v>0.2</v>
      </c>
      <c r="AU26" s="125">
        <f t="shared" si="67"/>
        <v>0.25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M27" s="70"/>
      <c r="N27" s="45"/>
      <c r="O27" s="45"/>
      <c r="P27" s="45"/>
      <c r="Q27" s="45"/>
      <c r="W27" s="101"/>
      <c r="Y27" s="102"/>
    </row>
    <row r="28" spans="1:56" ht="15.75" thickBot="1" x14ac:dyDescent="0.3"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9">
        <v>5</v>
      </c>
      <c r="H29" s="9">
        <v>6</v>
      </c>
      <c r="I29" s="23">
        <v>7</v>
      </c>
      <c r="L29"/>
      <c r="M29" s="8">
        <v>1</v>
      </c>
      <c r="N29" s="3">
        <v>2</v>
      </c>
      <c r="O29" s="3">
        <v>3</v>
      </c>
      <c r="P29" s="3">
        <v>4</v>
      </c>
      <c r="Q29" s="9">
        <v>5</v>
      </c>
      <c r="R29" s="9">
        <v>6</v>
      </c>
      <c r="S29" s="23">
        <v>7</v>
      </c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1</v>
      </c>
      <c r="E30" s="45">
        <v>0.25</v>
      </c>
      <c r="F30" s="45">
        <v>0.16666666666666666</v>
      </c>
      <c r="G30" s="45">
        <v>0.16666666666666666</v>
      </c>
      <c r="H30" s="45">
        <v>0.33333333333333331</v>
      </c>
      <c r="I30" s="5">
        <v>0.33333333333333331</v>
      </c>
      <c r="L30" s="104">
        <f>+AC30</f>
        <v>9.8975842239292816E-2</v>
      </c>
      <c r="M30" s="71">
        <f>+C30/C$37</f>
        <v>4.1666666666666664E-2</v>
      </c>
      <c r="N30" s="69">
        <f t="shared" ref="N30:N36" si="72">+D30/D$37</f>
        <v>4.1666666666666664E-2</v>
      </c>
      <c r="O30" s="69">
        <f t="shared" ref="O30:O36" si="73">+E30/E$37</f>
        <v>7.6142131979695424E-2</v>
      </c>
      <c r="P30" s="69">
        <f t="shared" ref="P30:P36" si="74">+F30/F$37</f>
        <v>2.4271844660194174E-2</v>
      </c>
      <c r="Q30" s="69">
        <f t="shared" ref="Q30:Q36" si="75">+G30/G$37</f>
        <v>3.3333333333333326E-2</v>
      </c>
      <c r="R30" s="69">
        <f>+H30/H$37</f>
        <v>2.5641025641025637E-2</v>
      </c>
      <c r="S30" s="72">
        <f t="shared" ref="S30:S36" si="76">+I30/I$37</f>
        <v>1.6129032258064516E-2</v>
      </c>
      <c r="W30" s="99">
        <f>+AVERAGE(M30:U30)</f>
        <v>3.6978671600806631E-2</v>
      </c>
      <c r="Y30" s="87">
        <f t="array" ref="Y30:Y36">+MMULT(C30:I36,W30:W36)</f>
        <v>0.27736330799797676</v>
      </c>
      <c r="Z30" s="85">
        <f t="shared" ref="Z30:Z36" si="77">+Y30/W30</f>
        <v>7.50062930848837</v>
      </c>
      <c r="AA30" s="85">
        <f>+(Z37-7)/6</f>
        <v>0.13064811175586652</v>
      </c>
      <c r="AB30" s="85">
        <v>1.32</v>
      </c>
      <c r="AC30" s="100">
        <f>+AA30/AB30</f>
        <v>9.8975842239292816E-2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1</v>
      </c>
      <c r="D31" s="45">
        <v>1</v>
      </c>
      <c r="E31" s="45">
        <v>0.25</v>
      </c>
      <c r="F31" s="45">
        <v>0.16666666666666666</v>
      </c>
      <c r="G31" s="45">
        <v>0.16666666666666666</v>
      </c>
      <c r="H31" s="45">
        <f>1/3</f>
        <v>0.33333333333333331</v>
      </c>
      <c r="I31" s="5">
        <v>0.33333333333333331</v>
      </c>
      <c r="L31"/>
      <c r="M31" s="71">
        <f t="shared" ref="M31:M36" si="78">+C31/C$37</f>
        <v>4.1666666666666664E-2</v>
      </c>
      <c r="N31" s="69">
        <f t="shared" si="72"/>
        <v>4.1666666666666664E-2</v>
      </c>
      <c r="O31" s="69">
        <f t="shared" si="73"/>
        <v>7.6142131979695424E-2</v>
      </c>
      <c r="P31" s="69">
        <f t="shared" si="74"/>
        <v>2.4271844660194174E-2</v>
      </c>
      <c r="Q31" s="69">
        <f t="shared" si="75"/>
        <v>3.3333333333333326E-2</v>
      </c>
      <c r="R31" s="69">
        <f>+H31/H$37</f>
        <v>2.5641025641025637E-2</v>
      </c>
      <c r="S31" s="72">
        <f t="shared" si="76"/>
        <v>1.6129032258064516E-2</v>
      </c>
      <c r="W31" s="99">
        <f t="shared" ref="W31:W36" si="79">+AVERAGE(M31:U31)</f>
        <v>3.6978671600806631E-2</v>
      </c>
      <c r="Y31" s="87">
        <v>0.27736330799797676</v>
      </c>
      <c r="Z31" s="85">
        <f t="shared" si="77"/>
        <v>7.50062930848837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0.2</v>
      </c>
      <c r="AQ31" s="125">
        <f>+VLOOKUP(E30,$AE$4:$AH$20,3,FALSE)</f>
        <v>0.25</v>
      </c>
      <c r="AR31" s="125">
        <f>+VLOOKUP(E30,$AE$4:$AH$20,3,FALSE)</f>
        <v>0.25</v>
      </c>
      <c r="AS31" s="125">
        <f>+VLOOKUP(F30,$AE$4:$AH$20,2,FALSE)</f>
        <v>0.14285714285714285</v>
      </c>
      <c r="AT31" s="125">
        <f>+VLOOKUP(F30,$AE$4:$AH$20,3,FALSE)</f>
        <v>0.16666666666666666</v>
      </c>
      <c r="AU31" s="125">
        <f>+VLOOKUP(F30,$AE$4:$AH$20,4,FALSE)</f>
        <v>0.2</v>
      </c>
      <c r="AV31" s="125">
        <f>+VLOOKUP(G30,$AE$4:$AH$20,2,FALSE)</f>
        <v>0.14285714285714285</v>
      </c>
      <c r="AW31" s="125">
        <f>+VLOOKUP(G30,$AE$4:$AH$20,3,FALSE)</f>
        <v>0.16666666666666666</v>
      </c>
      <c r="AX31" s="125">
        <f>+VLOOKUP(G30,$AE$4:$AH$20,4,FALSE)</f>
        <v>0.2</v>
      </c>
      <c r="AY31" s="125">
        <f>+VLOOKUP(H30,$AE$4:$AH$20,2,FALSE)</f>
        <v>0.25</v>
      </c>
      <c r="AZ31" s="125">
        <f>+VLOOKUP(H30,$AE$4:$AH$20,3,FALSE)</f>
        <v>0.33333333333333331</v>
      </c>
      <c r="BA31" s="125">
        <f>+VLOOKUP(H30,$AE$4:$AH$20,4,FALSE)</f>
        <v>0.5</v>
      </c>
      <c r="BB31" s="125">
        <f>+VLOOKUP(I30,$AE$4:$AH$20,2,FALSE)</f>
        <v>0.25</v>
      </c>
      <c r="BC31" s="125">
        <f>+VLOOKUP(I30,$AE$4:$AH$20,3,FALSE)</f>
        <v>0.33333333333333331</v>
      </c>
      <c r="BD31" s="125">
        <f>+VLOOKUP(I30,$AE$4:$AH$20,4,FALSE)</f>
        <v>0.5</v>
      </c>
    </row>
    <row r="32" spans="1:56" x14ac:dyDescent="0.25">
      <c r="A32" s="10">
        <v>3</v>
      </c>
      <c r="B32" s="112" t="s">
        <v>22</v>
      </c>
      <c r="C32" s="45">
        <f>1/E30</f>
        <v>4</v>
      </c>
      <c r="D32" s="45">
        <f>1/E31</f>
        <v>4</v>
      </c>
      <c r="E32" s="45">
        <v>1</v>
      </c>
      <c r="F32" s="45">
        <v>1</v>
      </c>
      <c r="G32" s="45">
        <v>3</v>
      </c>
      <c r="H32" s="65">
        <v>4</v>
      </c>
      <c r="I32" s="24">
        <v>5</v>
      </c>
      <c r="L32"/>
      <c r="M32" s="71">
        <f t="shared" si="78"/>
        <v>0.16666666666666666</v>
      </c>
      <c r="N32" s="69">
        <f t="shared" si="72"/>
        <v>0.16666666666666666</v>
      </c>
      <c r="O32" s="69">
        <f t="shared" si="73"/>
        <v>0.3045685279187817</v>
      </c>
      <c r="P32" s="69">
        <f t="shared" si="74"/>
        <v>0.14563106796116507</v>
      </c>
      <c r="Q32" s="69">
        <f t="shared" si="75"/>
        <v>0.59999999999999987</v>
      </c>
      <c r="R32" s="69">
        <f t="shared" ref="R32:R36" si="80">+H32/H$37</f>
        <v>0.30769230769230765</v>
      </c>
      <c r="S32" s="72">
        <f t="shared" si="76"/>
        <v>0.24193548387096772</v>
      </c>
      <c r="W32" s="99">
        <f t="shared" si="79"/>
        <v>0.27616581725379363</v>
      </c>
      <c r="Y32" s="87">
        <v>2.3210206111732448</v>
      </c>
      <c r="Z32" s="85">
        <f t="shared" si="77"/>
        <v>8.4044456850365741</v>
      </c>
      <c r="AJ32" s="125">
        <f t="shared" ref="AJ32:AJ37" si="81">+VLOOKUP(C31,$AE$4:$AH$20,2,FALSE)</f>
        <v>1</v>
      </c>
      <c r="AK32" s="125">
        <f t="shared" ref="AK32:AK37" si="82">+VLOOKUP(C31,$AE$4:$AH$20,3,FALSE)</f>
        <v>1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0.2</v>
      </c>
      <c r="AQ32" s="125">
        <f t="shared" ref="AQ32:AQ37" si="88">+VLOOKUP(E31,$AE$4:$AH$20,3,FALSE)</f>
        <v>0.25</v>
      </c>
      <c r="AR32" s="125">
        <f t="shared" ref="AR32:AR37" si="89">+VLOOKUP(E31,$AE$4:$AH$20,3,FALSE)</f>
        <v>0.25</v>
      </c>
      <c r="AS32" s="125">
        <f t="shared" ref="AS32:AS37" si="90">+VLOOKUP(F31,$AE$4:$AH$20,2,FALSE)</f>
        <v>0.14285714285714285</v>
      </c>
      <c r="AT32" s="125">
        <f t="shared" ref="AT32:AT37" si="91">+VLOOKUP(F31,$AE$4:$AH$20,3,FALSE)</f>
        <v>0.16666666666666666</v>
      </c>
      <c r="AU32" s="125">
        <f t="shared" ref="AU32:AU37" si="92">+VLOOKUP(F31,$AE$4:$AH$20,4,FALSE)</f>
        <v>0.2</v>
      </c>
      <c r="AV32" s="125">
        <f t="shared" ref="AV32:AV37" si="93">+VLOOKUP(G31,$AE$4:$AH$20,2,FALSE)</f>
        <v>0.14285714285714285</v>
      </c>
      <c r="AW32" s="125">
        <f t="shared" ref="AW32:AW37" si="94">+VLOOKUP(G31,$AE$4:$AH$20,3,FALSE)</f>
        <v>0.16666666666666666</v>
      </c>
      <c r="AX32" s="125">
        <f t="shared" ref="AX32:AX37" si="95">+VLOOKUP(G31,$AE$4:$AH$20,4,FALSE)</f>
        <v>0.2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0.25</v>
      </c>
      <c r="BC32" s="125">
        <f t="shared" ref="BC32:BC37" si="100">+VLOOKUP(I31,$AE$4:$AH$20,3,FALSE)</f>
        <v>0.33333333333333331</v>
      </c>
      <c r="BD32" s="125">
        <f t="shared" ref="BD32:BD37" si="101">+VLOOKUP(I31,$AE$4:$AH$20,4,FALSE)</f>
        <v>0.5</v>
      </c>
    </row>
    <row r="33" spans="1:62" x14ac:dyDescent="0.25">
      <c r="A33" s="10">
        <v>4</v>
      </c>
      <c r="B33" s="112" t="s">
        <v>23</v>
      </c>
      <c r="C33" s="45">
        <f>1/F30</f>
        <v>6</v>
      </c>
      <c r="D33" s="45">
        <f>1/F31</f>
        <v>6</v>
      </c>
      <c r="E33" s="45">
        <f>1/F32</f>
        <v>1</v>
      </c>
      <c r="F33" s="45">
        <v>1</v>
      </c>
      <c r="G33" s="45">
        <v>0.25</v>
      </c>
      <c r="H33" s="65">
        <v>3</v>
      </c>
      <c r="I33" s="24">
        <v>5</v>
      </c>
      <c r="L33"/>
      <c r="M33" s="71">
        <f t="shared" si="78"/>
        <v>0.25</v>
      </c>
      <c r="N33" s="69">
        <f t="shared" si="72"/>
        <v>0.25</v>
      </c>
      <c r="O33" s="69">
        <f t="shared" si="73"/>
        <v>0.3045685279187817</v>
      </c>
      <c r="P33" s="69">
        <f t="shared" si="74"/>
        <v>0.14563106796116507</v>
      </c>
      <c r="Q33" s="69">
        <f t="shared" si="75"/>
        <v>4.9999999999999989E-2</v>
      </c>
      <c r="R33" s="69">
        <f t="shared" si="80"/>
        <v>0.23076923076923073</v>
      </c>
      <c r="S33" s="72">
        <f t="shared" si="76"/>
        <v>0.24193548387096772</v>
      </c>
      <c r="W33" s="99">
        <f t="shared" si="79"/>
        <v>0.21041490150287787</v>
      </c>
      <c r="Y33" s="87">
        <v>1.5978723409614031</v>
      </c>
      <c r="Z33" s="85">
        <f t="shared" si="77"/>
        <v>7.5939124536745268</v>
      </c>
      <c r="AJ33" s="125">
        <f t="shared" si="81"/>
        <v>3</v>
      </c>
      <c r="AK33" s="125">
        <f t="shared" si="82"/>
        <v>4</v>
      </c>
      <c r="AL33" s="125">
        <f t="shared" si="83"/>
        <v>5</v>
      </c>
      <c r="AM33" s="125">
        <f t="shared" si="84"/>
        <v>3</v>
      </c>
      <c r="AN33" s="125">
        <f t="shared" si="85"/>
        <v>4</v>
      </c>
      <c r="AO33" s="125">
        <f t="shared" si="86"/>
        <v>5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2</v>
      </c>
      <c r="AW33" s="125">
        <f t="shared" si="94"/>
        <v>3</v>
      </c>
      <c r="AX33" s="125">
        <f t="shared" si="95"/>
        <v>4</v>
      </c>
      <c r="AY33" s="125">
        <f t="shared" si="96"/>
        <v>3</v>
      </c>
      <c r="AZ33" s="125">
        <f t="shared" si="97"/>
        <v>4</v>
      </c>
      <c r="BA33" s="125">
        <f t="shared" si="98"/>
        <v>5</v>
      </c>
      <c r="BB33" s="125">
        <f t="shared" si="99"/>
        <v>4</v>
      </c>
      <c r="BC33" s="125">
        <f t="shared" si="100"/>
        <v>5</v>
      </c>
      <c r="BD33" s="125">
        <f t="shared" si="101"/>
        <v>6</v>
      </c>
    </row>
    <row r="34" spans="1:62" x14ac:dyDescent="0.25">
      <c r="A34" s="19">
        <v>5</v>
      </c>
      <c r="B34" s="112" t="s">
        <v>8</v>
      </c>
      <c r="C34" s="45">
        <f>1/G30</f>
        <v>6</v>
      </c>
      <c r="D34" s="45">
        <f>1/G31</f>
        <v>6</v>
      </c>
      <c r="E34" s="45">
        <f>1/G32</f>
        <v>0.33333333333333331</v>
      </c>
      <c r="F34" s="45">
        <f>1/G33</f>
        <v>4</v>
      </c>
      <c r="G34" s="45">
        <v>1</v>
      </c>
      <c r="H34" s="45">
        <v>4</v>
      </c>
      <c r="I34" s="5">
        <v>6</v>
      </c>
      <c r="L34"/>
      <c r="M34" s="71">
        <f t="shared" si="78"/>
        <v>0.25</v>
      </c>
      <c r="N34" s="69">
        <f t="shared" si="72"/>
        <v>0.25</v>
      </c>
      <c r="O34" s="69">
        <f t="shared" si="73"/>
        <v>0.10152284263959389</v>
      </c>
      <c r="P34" s="69">
        <f t="shared" si="74"/>
        <v>0.58252427184466027</v>
      </c>
      <c r="Q34" s="69">
        <f t="shared" si="75"/>
        <v>0.19999999999999996</v>
      </c>
      <c r="R34" s="69">
        <f t="shared" si="80"/>
        <v>0.30769230769230765</v>
      </c>
      <c r="S34" s="72">
        <f t="shared" si="76"/>
        <v>0.29032258064516125</v>
      </c>
      <c r="W34" s="99">
        <f t="shared" si="79"/>
        <v>0.28315171468881756</v>
      </c>
      <c r="Y34" s="87">
        <v>2.4136805100036849</v>
      </c>
      <c r="Z34" s="85">
        <f t="shared" si="77"/>
        <v>8.5243365474805923</v>
      </c>
      <c r="AJ34" s="125">
        <f t="shared" si="81"/>
        <v>5</v>
      </c>
      <c r="AK34" s="125">
        <f t="shared" si="82"/>
        <v>6</v>
      </c>
      <c r="AL34" s="125">
        <f t="shared" si="83"/>
        <v>7</v>
      </c>
      <c r="AM34" s="125">
        <f t="shared" si="84"/>
        <v>5</v>
      </c>
      <c r="AN34" s="125">
        <f t="shared" si="85"/>
        <v>6</v>
      </c>
      <c r="AO34" s="125">
        <f t="shared" si="86"/>
        <v>7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0.2</v>
      </c>
      <c r="AW34" s="125">
        <f t="shared" si="94"/>
        <v>0.25</v>
      </c>
      <c r="AX34" s="125">
        <f t="shared" si="95"/>
        <v>0.33333333333333331</v>
      </c>
      <c r="AY34" s="125">
        <f t="shared" si="96"/>
        <v>2</v>
      </c>
      <c r="AZ34" s="125">
        <f t="shared" si="97"/>
        <v>3</v>
      </c>
      <c r="BA34" s="125">
        <f t="shared" si="98"/>
        <v>4</v>
      </c>
      <c r="BB34" s="125">
        <f t="shared" si="99"/>
        <v>4</v>
      </c>
      <c r="BC34" s="125">
        <f t="shared" si="100"/>
        <v>5</v>
      </c>
      <c r="BD34" s="125">
        <f t="shared" si="101"/>
        <v>6</v>
      </c>
    </row>
    <row r="35" spans="1:62" x14ac:dyDescent="0.25">
      <c r="A35" s="19">
        <v>6</v>
      </c>
      <c r="B35" s="112" t="s">
        <v>24</v>
      </c>
      <c r="C35" s="45">
        <f>1/H30</f>
        <v>3</v>
      </c>
      <c r="D35" s="45">
        <f>1/H31</f>
        <v>3</v>
      </c>
      <c r="E35" s="45">
        <f>1/H32</f>
        <v>0.25</v>
      </c>
      <c r="F35" s="45">
        <f>1/H33</f>
        <v>0.33333333333333331</v>
      </c>
      <c r="G35" s="45">
        <f>1/H34</f>
        <v>0.25</v>
      </c>
      <c r="H35" s="45">
        <v>1</v>
      </c>
      <c r="I35" s="5">
        <v>3</v>
      </c>
      <c r="L35"/>
      <c r="M35" s="71">
        <f t="shared" si="78"/>
        <v>0.125</v>
      </c>
      <c r="N35" s="69">
        <f t="shared" si="72"/>
        <v>0.125</v>
      </c>
      <c r="O35" s="69">
        <f t="shared" si="73"/>
        <v>7.6142131979695424E-2</v>
      </c>
      <c r="P35" s="69">
        <f t="shared" si="74"/>
        <v>4.8543689320388349E-2</v>
      </c>
      <c r="Q35" s="69">
        <f t="shared" si="75"/>
        <v>4.9999999999999989E-2</v>
      </c>
      <c r="R35" s="69">
        <f t="shared" si="80"/>
        <v>7.6923076923076913E-2</v>
      </c>
      <c r="S35" s="72">
        <f t="shared" si="76"/>
        <v>0.14516129032258063</v>
      </c>
      <c r="W35" s="99">
        <f t="shared" si="79"/>
        <v>9.2395741220820185E-2</v>
      </c>
      <c r="Y35" s="87">
        <v>0.71597890070850423</v>
      </c>
      <c r="Z35" s="85">
        <f t="shared" si="77"/>
        <v>7.7490465604616814</v>
      </c>
      <c r="AJ35" s="125">
        <f t="shared" si="81"/>
        <v>5</v>
      </c>
      <c r="AK35" s="125">
        <f t="shared" si="82"/>
        <v>6</v>
      </c>
      <c r="AL35" s="125">
        <f t="shared" si="83"/>
        <v>7</v>
      </c>
      <c r="AM35" s="125">
        <f t="shared" si="84"/>
        <v>5</v>
      </c>
      <c r="AN35" s="125">
        <f t="shared" si="85"/>
        <v>6</v>
      </c>
      <c r="AO35" s="125">
        <f t="shared" si="86"/>
        <v>7</v>
      </c>
      <c r="AP35" s="125">
        <f t="shared" si="87"/>
        <v>0.25</v>
      </c>
      <c r="AQ35" s="125">
        <f t="shared" si="88"/>
        <v>0.33333333333333331</v>
      </c>
      <c r="AR35" s="125">
        <f t="shared" si="89"/>
        <v>0.33333333333333331</v>
      </c>
      <c r="AS35" s="125">
        <f t="shared" si="90"/>
        <v>3</v>
      </c>
      <c r="AT35" s="125">
        <f t="shared" si="91"/>
        <v>4</v>
      </c>
      <c r="AU35" s="125">
        <f t="shared" si="92"/>
        <v>5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3</v>
      </c>
      <c r="AZ35" s="125">
        <f t="shared" si="97"/>
        <v>4</v>
      </c>
      <c r="BA35" s="125">
        <f t="shared" si="98"/>
        <v>5</v>
      </c>
      <c r="BB35" s="125">
        <f t="shared" si="99"/>
        <v>5</v>
      </c>
      <c r="BC35" s="125">
        <f t="shared" si="100"/>
        <v>6</v>
      </c>
      <c r="BD35" s="125">
        <f t="shared" si="101"/>
        <v>7</v>
      </c>
    </row>
    <row r="36" spans="1:62" ht="15.75" thickBot="1" x14ac:dyDescent="0.3">
      <c r="A36" s="13">
        <v>7</v>
      </c>
      <c r="B36" s="113" t="s">
        <v>25</v>
      </c>
      <c r="C36" s="20">
        <f>1/I30</f>
        <v>3</v>
      </c>
      <c r="D36" s="20">
        <f>1/I31</f>
        <v>3</v>
      </c>
      <c r="E36" s="20">
        <f>1/I32</f>
        <v>0.2</v>
      </c>
      <c r="F36" s="20">
        <f>1/I33</f>
        <v>0.2</v>
      </c>
      <c r="G36" s="20">
        <f>1/I34</f>
        <v>0.16666666666666666</v>
      </c>
      <c r="H36" s="6">
        <f>1/I35</f>
        <v>0.33333333333333331</v>
      </c>
      <c r="I36" s="7">
        <v>1</v>
      </c>
      <c r="L36"/>
      <c r="M36" s="79">
        <f t="shared" si="78"/>
        <v>0.125</v>
      </c>
      <c r="N36" s="73">
        <f t="shared" si="72"/>
        <v>0.125</v>
      </c>
      <c r="O36" s="73">
        <f t="shared" si="73"/>
        <v>6.091370558375634E-2</v>
      </c>
      <c r="P36" s="73">
        <f t="shared" si="74"/>
        <v>2.9126213592233014E-2</v>
      </c>
      <c r="Q36" s="73">
        <f t="shared" si="75"/>
        <v>3.3333333333333326E-2</v>
      </c>
      <c r="R36" s="73">
        <f t="shared" si="80"/>
        <v>2.5641025641025637E-2</v>
      </c>
      <c r="S36" s="74">
        <f t="shared" si="76"/>
        <v>4.8387096774193547E-2</v>
      </c>
      <c r="W36" s="99">
        <f t="shared" si="79"/>
        <v>6.3914482132077413E-2</v>
      </c>
      <c r="Y36" s="87">
        <v>0.4610931883433278</v>
      </c>
      <c r="Z36" s="85">
        <f t="shared" si="77"/>
        <v>7.2142208301162825</v>
      </c>
      <c r="AJ36" s="125">
        <f t="shared" si="81"/>
        <v>2</v>
      </c>
      <c r="AK36" s="125">
        <f t="shared" si="82"/>
        <v>3</v>
      </c>
      <c r="AL36" s="125">
        <f t="shared" si="83"/>
        <v>4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0.2</v>
      </c>
      <c r="AQ36" s="125">
        <f t="shared" si="88"/>
        <v>0.25</v>
      </c>
      <c r="AR36" s="125">
        <f t="shared" si="89"/>
        <v>0.25</v>
      </c>
      <c r="AS36" s="125">
        <f t="shared" si="90"/>
        <v>0.25</v>
      </c>
      <c r="AT36" s="125">
        <f t="shared" si="91"/>
        <v>0.33333333333333331</v>
      </c>
      <c r="AU36" s="125">
        <f t="shared" si="92"/>
        <v>0.5</v>
      </c>
      <c r="AV36" s="125">
        <f t="shared" si="93"/>
        <v>0.2</v>
      </c>
      <c r="AW36" s="125">
        <f t="shared" si="94"/>
        <v>0.25</v>
      </c>
      <c r="AX36" s="125">
        <f t="shared" si="95"/>
        <v>0.33333333333333331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2</v>
      </c>
      <c r="BC36" s="125">
        <f t="shared" si="100"/>
        <v>3</v>
      </c>
      <c r="BD36" s="125">
        <f t="shared" si="101"/>
        <v>4</v>
      </c>
    </row>
    <row r="37" spans="1:62" x14ac:dyDescent="0.25">
      <c r="B37" s="114"/>
      <c r="C37" s="46">
        <f>+SUM(C30:C36)</f>
        <v>24</v>
      </c>
      <c r="D37" s="46">
        <f t="shared" ref="D37:I37" si="102">+SUM(D30:D36)</f>
        <v>24</v>
      </c>
      <c r="E37" s="46">
        <f t="shared" si="102"/>
        <v>3.2833333333333337</v>
      </c>
      <c r="F37" s="46">
        <f t="shared" si="102"/>
        <v>6.8666666666666663</v>
      </c>
      <c r="G37" s="46">
        <f t="shared" si="102"/>
        <v>5.0000000000000009</v>
      </c>
      <c r="H37" s="46">
        <f>+SUM(H30:H36)</f>
        <v>13.000000000000002</v>
      </c>
      <c r="I37" s="46">
        <f t="shared" si="102"/>
        <v>20.666666666666668</v>
      </c>
      <c r="M37" s="10"/>
      <c r="N37" s="54"/>
      <c r="O37" s="54"/>
      <c r="P37" s="54"/>
      <c r="W37" s="101"/>
      <c r="Y37" s="102" t="s">
        <v>35</v>
      </c>
      <c r="Z37" s="85">
        <f>+AVERAGE(Z30:Z36)</f>
        <v>7.7838886705351991</v>
      </c>
      <c r="AJ37" s="125">
        <f t="shared" si="81"/>
        <v>2</v>
      </c>
      <c r="AK37" s="125">
        <f t="shared" si="82"/>
        <v>3</v>
      </c>
      <c r="AL37" s="125">
        <f t="shared" si="83"/>
        <v>4</v>
      </c>
      <c r="AM37" s="125">
        <f t="shared" si="84"/>
        <v>2</v>
      </c>
      <c r="AN37" s="125">
        <f t="shared" si="85"/>
        <v>3</v>
      </c>
      <c r="AO37" s="125">
        <f t="shared" si="86"/>
        <v>4</v>
      </c>
      <c r="AP37" s="125">
        <f t="shared" si="87"/>
        <v>0.16666666666666666</v>
      </c>
      <c r="AQ37" s="125">
        <f t="shared" si="88"/>
        <v>0.2</v>
      </c>
      <c r="AR37" s="125">
        <f t="shared" si="89"/>
        <v>0.2</v>
      </c>
      <c r="AS37" s="125">
        <f t="shared" si="90"/>
        <v>0.16666666666666666</v>
      </c>
      <c r="AT37" s="125">
        <f t="shared" si="91"/>
        <v>0.2</v>
      </c>
      <c r="AU37" s="125">
        <f t="shared" si="92"/>
        <v>0.25</v>
      </c>
      <c r="AV37" s="125">
        <f t="shared" si="93"/>
        <v>0.14285714285714285</v>
      </c>
      <c r="AW37" s="125">
        <f t="shared" si="94"/>
        <v>0.16666666666666666</v>
      </c>
      <c r="AX37" s="125">
        <f t="shared" si="95"/>
        <v>0.2</v>
      </c>
      <c r="AY37" s="125">
        <f t="shared" si="96"/>
        <v>0.25</v>
      </c>
      <c r="AZ37" s="125">
        <f t="shared" si="97"/>
        <v>0.33333333333333331</v>
      </c>
      <c r="BA37" s="125">
        <f t="shared" si="98"/>
        <v>0.5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M38" s="70"/>
      <c r="N38" s="45"/>
      <c r="O38" s="45"/>
      <c r="P38" s="45"/>
      <c r="W38" s="101"/>
      <c r="Y38" s="102"/>
    </row>
    <row r="39" spans="1:62" ht="15.75" thickBot="1" x14ac:dyDescent="0.3"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0.2</v>
      </c>
      <c r="E41" s="45">
        <v>3</v>
      </c>
      <c r="F41" s="45">
        <v>2</v>
      </c>
      <c r="G41" s="45">
        <v>0.2</v>
      </c>
      <c r="H41" s="45">
        <v>0.2</v>
      </c>
      <c r="I41" s="45">
        <v>0.25</v>
      </c>
      <c r="J41" s="45">
        <v>1</v>
      </c>
      <c r="K41" s="5">
        <v>0.2</v>
      </c>
      <c r="L41" s="104">
        <f>+AC41</f>
        <v>9.7643050284635893E-2</v>
      </c>
      <c r="M41" s="71">
        <f>+C41/C$50</f>
        <v>3.7267080745341616E-2</v>
      </c>
      <c r="N41" s="69">
        <f t="shared" ref="N41:N49" si="103">+D41/D$50</f>
        <v>1.0135135135135137E-2</v>
      </c>
      <c r="O41" s="69">
        <f t="shared" ref="O41:O49" si="104">+E41/E$50</f>
        <v>7.8947368421052627E-2</v>
      </c>
      <c r="P41" s="69">
        <f t="shared" ref="P41:P49" si="105">+F41/F$50</f>
        <v>6.25E-2</v>
      </c>
      <c r="Q41" s="69">
        <f t="shared" ref="Q41:Q49" si="106">+G41/G$50</f>
        <v>5.6074766355140193E-2</v>
      </c>
      <c r="R41" s="69">
        <f t="shared" ref="R41:R49" si="107">+H41/H$50</f>
        <v>1.973684210526316E-2</v>
      </c>
      <c r="S41" s="69">
        <f t="shared" ref="S41:S49" si="108">+I41/I$50</f>
        <v>3.5377358490566037E-2</v>
      </c>
      <c r="T41" s="69">
        <f t="shared" ref="T41:T49" si="109">+J41/J$50</f>
        <v>3.8834951456310676E-2</v>
      </c>
      <c r="U41" s="72">
        <f t="shared" ref="U41:U49" si="110">+K41/K$50</f>
        <v>4.5454545454545456E-2</v>
      </c>
      <c r="W41" s="99">
        <f>+AVERAGE(M41:U41)</f>
        <v>4.2703116462594989E-2</v>
      </c>
      <c r="Y41" s="87">
        <f t="array" ref="Y41:Y49">+MMULT(C41:K49,W41:W49)</f>
        <v>0.39820058103608963</v>
      </c>
      <c r="Z41" s="85">
        <f t="shared" ref="Z41:Z49" si="111">+Y41/W41</f>
        <v>9.3248599639065244</v>
      </c>
      <c r="AA41" s="85">
        <f>+(Z50-9)/8</f>
        <v>0.14158242291272205</v>
      </c>
      <c r="AB41" s="85">
        <v>1.45</v>
      </c>
      <c r="AC41" s="100">
        <f>+AA41/AB41</f>
        <v>9.7643050284635893E-2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5</v>
      </c>
      <c r="D42" s="45">
        <v>1</v>
      </c>
      <c r="E42" s="45">
        <v>6</v>
      </c>
      <c r="F42" s="45">
        <v>6</v>
      </c>
      <c r="G42" s="45">
        <v>0.2</v>
      </c>
      <c r="H42" s="45">
        <v>0.2</v>
      </c>
      <c r="I42" s="45">
        <v>0.2</v>
      </c>
      <c r="J42" s="45">
        <v>5</v>
      </c>
      <c r="K42" s="5">
        <v>0.33333333333333331</v>
      </c>
      <c r="M42" s="71">
        <f t="shared" ref="M42:M49" si="112">+C42/C$50</f>
        <v>0.18633540372670809</v>
      </c>
      <c r="N42" s="69">
        <f t="shared" si="103"/>
        <v>5.0675675675675685E-2</v>
      </c>
      <c r="O42" s="69">
        <f t="shared" si="104"/>
        <v>0.15789473684210525</v>
      </c>
      <c r="P42" s="69">
        <f t="shared" si="105"/>
        <v>0.1875</v>
      </c>
      <c r="Q42" s="69">
        <f t="shared" si="106"/>
        <v>5.6074766355140193E-2</v>
      </c>
      <c r="R42" s="69">
        <f t="shared" si="107"/>
        <v>1.973684210526316E-2</v>
      </c>
      <c r="S42" s="69">
        <f t="shared" si="108"/>
        <v>2.8301886792452834E-2</v>
      </c>
      <c r="T42" s="69">
        <f t="shared" si="109"/>
        <v>0.1941747572815534</v>
      </c>
      <c r="U42" s="72">
        <f t="shared" si="110"/>
        <v>7.5757575757575746E-2</v>
      </c>
      <c r="W42" s="99">
        <f t="shared" ref="W42:W49" si="113">+AVERAGE(M42:U42)</f>
        <v>0.10627240494849716</v>
      </c>
      <c r="Y42" s="87">
        <v>1.0448952273915444</v>
      </c>
      <c r="Z42" s="85">
        <f t="shared" si="111"/>
        <v>9.8322346981601889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0.16666666666666666</v>
      </c>
      <c r="AN42" s="125">
        <f>+VLOOKUP(D41,$AE$4:$AH$20,3,FALSE)</f>
        <v>0.2</v>
      </c>
      <c r="AO42" s="125">
        <f>+VLOOKUP(D41,$AE$4:$AH$20,4,FALSE)</f>
        <v>0.25</v>
      </c>
      <c r="AP42" s="125">
        <f>+VLOOKUP(E41,$AE$4:$AH$20,2,FALSE)</f>
        <v>2</v>
      </c>
      <c r="AQ42" s="125">
        <f>+VLOOKUP(E41,$AE$4:$AH$20,3,FALSE)</f>
        <v>3</v>
      </c>
      <c r="AR42" s="125">
        <f>+VLOOKUP(E41,$AE$4:$AH$20,3,FALSE)</f>
        <v>3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0.16666666666666666</v>
      </c>
      <c r="AW42" s="125">
        <f>+VLOOKUP(G41,$AE$4:$AH$20,3,FALSE)</f>
        <v>0.2</v>
      </c>
      <c r="AX42" s="125">
        <f>+VLOOKUP(G41,$AE$4:$AH$20,4,FALSE)</f>
        <v>0.25</v>
      </c>
      <c r="AY42" s="125">
        <f>+VLOOKUP(H41,$AE$4:$AH$20,2,FALSE)</f>
        <v>0.16666666666666666</v>
      </c>
      <c r="AZ42" s="125">
        <f>+VLOOKUP(H41,$AE$4:$AH$20,3,FALSE)</f>
        <v>0.2</v>
      </c>
      <c r="BA42" s="125">
        <f>+VLOOKUP(H41,$AE$4:$AH$20,4,FALSE)</f>
        <v>0.25</v>
      </c>
      <c r="BB42" s="125">
        <f>+VLOOKUP(I41,$AE$4:$AH$20,2,FALSE)</f>
        <v>0.2</v>
      </c>
      <c r="BC42" s="125">
        <f>+VLOOKUP(I41,$AE$4:$AH$20,3,FALSE)</f>
        <v>0.25</v>
      </c>
      <c r="BD42" s="125">
        <f>+VLOOKUP(I41,$AE$4:$AH$20,4,FALSE)</f>
        <v>0.33333333333333331</v>
      </c>
      <c r="BE42" s="125">
        <f>+VLOOKUP(J41,$AE$4:$AH$20,2,FALSE)</f>
        <v>1</v>
      </c>
      <c r="BF42" s="125">
        <f>+VLOOKUP(J41,$AE$4:$AH$20,3,FALSE)</f>
        <v>1</v>
      </c>
      <c r="BG42" s="125">
        <f>+VLOOKUP(J41,$AE$4:$AH$20,4,FALSE)</f>
        <v>1</v>
      </c>
      <c r="BH42" s="125">
        <f>+VLOOKUP(K41,$AE$4:$AH$20,2,FALSE)</f>
        <v>0.16666666666666666</v>
      </c>
      <c r="BI42" s="125">
        <f>+VLOOKUP(K41,$AE$4:$AH$20,3,FALSE)</f>
        <v>0.2</v>
      </c>
      <c r="BJ42" s="125">
        <f>+VLOOKUP(K41,$AE$4:$AH$20,4,FALSE)</f>
        <v>0.25</v>
      </c>
    </row>
    <row r="43" spans="1:62" x14ac:dyDescent="0.25">
      <c r="A43" s="10">
        <v>3</v>
      </c>
      <c r="B43" s="109" t="s">
        <v>27</v>
      </c>
      <c r="C43" s="45">
        <f>1/E41</f>
        <v>0.33333333333333331</v>
      </c>
      <c r="D43" s="45">
        <f>1/E42</f>
        <v>0.16666666666666666</v>
      </c>
      <c r="E43" s="45">
        <v>1</v>
      </c>
      <c r="F43" s="45">
        <v>1</v>
      </c>
      <c r="G43" s="45">
        <v>0.16666666666666666</v>
      </c>
      <c r="H43" s="45">
        <v>0.2</v>
      </c>
      <c r="I43" s="45">
        <v>0.16666666666666666</v>
      </c>
      <c r="J43" s="45">
        <v>0.25</v>
      </c>
      <c r="K43" s="5">
        <v>0.16666666666666666</v>
      </c>
      <c r="M43" s="71">
        <f t="shared" si="112"/>
        <v>1.2422360248447204E-2</v>
      </c>
      <c r="N43" s="69">
        <f t="shared" si="103"/>
        <v>8.4459459459459464E-3</v>
      </c>
      <c r="O43" s="69">
        <f t="shared" si="104"/>
        <v>2.6315789473684209E-2</v>
      </c>
      <c r="P43" s="69">
        <f t="shared" si="105"/>
        <v>3.125E-2</v>
      </c>
      <c r="Q43" s="69">
        <f t="shared" si="106"/>
        <v>4.6728971962616821E-2</v>
      </c>
      <c r="R43" s="69">
        <f t="shared" si="107"/>
        <v>1.973684210526316E-2</v>
      </c>
      <c r="S43" s="69">
        <f t="shared" si="108"/>
        <v>2.3584905660377357E-2</v>
      </c>
      <c r="T43" s="69">
        <f t="shared" si="109"/>
        <v>9.7087378640776691E-3</v>
      </c>
      <c r="U43" s="72">
        <f t="shared" si="110"/>
        <v>3.7878787878787873E-2</v>
      </c>
      <c r="W43" s="99">
        <f t="shared" si="113"/>
        <v>2.4008037904355583E-2</v>
      </c>
      <c r="Y43" s="87">
        <v>0.22626490382335124</v>
      </c>
      <c r="Z43" s="85">
        <f t="shared" si="111"/>
        <v>9.424547925355526</v>
      </c>
      <c r="AJ43" s="125">
        <f t="shared" ref="AJ43:AJ50" si="114">+VLOOKUP(C42,$AE$4:$AH$20,2,FALSE)</f>
        <v>4</v>
      </c>
      <c r="AK43" s="125">
        <f t="shared" ref="AK43:AK50" si="115">+VLOOKUP(C42,$AE$4:$AH$20,3,FALSE)</f>
        <v>5</v>
      </c>
      <c r="AL43" s="125">
        <f t="shared" ref="AL43:AL50" si="116">+VLOOKUP(C42,$AE$4:$AH$20,4,FALSE)</f>
        <v>6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5</v>
      </c>
      <c r="AQ43" s="125">
        <f t="shared" ref="AQ43:AQ50" si="121">+VLOOKUP(E42,$AE$4:$AH$20,3,FALSE)</f>
        <v>6</v>
      </c>
      <c r="AR43" s="125">
        <f t="shared" ref="AR43:AR50" si="122">+VLOOKUP(E42,$AE$4:$AH$20,3,FALSE)</f>
        <v>6</v>
      </c>
      <c r="AS43" s="125">
        <f t="shared" ref="AS43:AS50" si="123">+VLOOKUP(F42,$AE$4:$AH$20,2,FALSE)</f>
        <v>5</v>
      </c>
      <c r="AT43" s="125">
        <f t="shared" ref="AT43:AT50" si="124">+VLOOKUP(F42,$AE$4:$AH$20,3,FALSE)</f>
        <v>6</v>
      </c>
      <c r="AU43" s="125">
        <f t="shared" ref="AU43:AU50" si="125">+VLOOKUP(F42,$AE$4:$AH$20,4,FALSE)</f>
        <v>7</v>
      </c>
      <c r="AV43" s="125">
        <f t="shared" ref="AV43:AV50" si="126">+VLOOKUP(G42,$AE$4:$AH$20,2,FALSE)</f>
        <v>0.16666666666666666</v>
      </c>
      <c r="AW43" s="125">
        <f t="shared" ref="AW43:AW50" si="127">+VLOOKUP(G42,$AE$4:$AH$20,3,FALSE)</f>
        <v>0.2</v>
      </c>
      <c r="AX43" s="125">
        <f t="shared" ref="AX43:AX50" si="128">+VLOOKUP(G42,$AE$4:$AH$20,4,FALSE)</f>
        <v>0.25</v>
      </c>
      <c r="AY43" s="125">
        <f t="shared" ref="AY43:AY50" si="129">+VLOOKUP(H42,$AE$4:$AH$20,2,FALSE)</f>
        <v>0.16666666666666666</v>
      </c>
      <c r="AZ43" s="125">
        <f t="shared" ref="AZ43:AZ50" si="130">+VLOOKUP(H42,$AE$4:$AH$20,3,FALSE)</f>
        <v>0.2</v>
      </c>
      <c r="BA43" s="125">
        <f t="shared" ref="BA43:BA50" si="131">+VLOOKUP(H42,$AE$4:$AH$20,4,FALSE)</f>
        <v>0.25</v>
      </c>
      <c r="BB43" s="125">
        <f t="shared" ref="BB43:BB50" si="132">+VLOOKUP(I42,$AE$4:$AH$20,2,FALSE)</f>
        <v>0.16666666666666666</v>
      </c>
      <c r="BC43" s="125">
        <f t="shared" ref="BC43:BC50" si="133">+VLOOKUP(I42,$AE$4:$AH$20,3,FALSE)</f>
        <v>0.2</v>
      </c>
      <c r="BD43" s="125">
        <f t="shared" ref="BD43:BD50" si="134">+VLOOKUP(I42,$AE$4:$AH$20,4,FALSE)</f>
        <v>0.25</v>
      </c>
      <c r="BE43" s="125">
        <f t="shared" ref="BE43:BE50" si="135">+VLOOKUP(J42,$AE$4:$AH$20,2,FALSE)</f>
        <v>4</v>
      </c>
      <c r="BF43" s="125">
        <f t="shared" ref="BF43:BF50" si="136">+VLOOKUP(J42,$AE$4:$AH$20,3,FALSE)</f>
        <v>5</v>
      </c>
      <c r="BG43" s="125">
        <f t="shared" ref="BG43:BG50" si="137">+VLOOKUP(J42,$AE$4:$AH$20,4,FALSE)</f>
        <v>6</v>
      </c>
      <c r="BH43" s="125">
        <f t="shared" ref="BH43:BH50" si="138">+VLOOKUP(K42,$AE$4:$AH$20,2,FALSE)</f>
        <v>0.25</v>
      </c>
      <c r="BI43" s="125">
        <f t="shared" ref="BI43:BI50" si="139">+VLOOKUP(K42,$AE$4:$AH$20,3,FALSE)</f>
        <v>0.33333333333333331</v>
      </c>
      <c r="BJ43" s="125">
        <f t="shared" ref="BJ43:BJ50" si="140">+VLOOKUP(K42,$AE$4:$AH$20,4,FALSE)</f>
        <v>0.5</v>
      </c>
    </row>
    <row r="44" spans="1:62" x14ac:dyDescent="0.25">
      <c r="A44" s="10">
        <v>4</v>
      </c>
      <c r="B44" s="109" t="s">
        <v>28</v>
      </c>
      <c r="C44" s="45">
        <f>1/F41</f>
        <v>0.5</v>
      </c>
      <c r="D44" s="45">
        <f>1/F42</f>
        <v>0.16666666666666666</v>
      </c>
      <c r="E44" s="45">
        <f>1/F43</f>
        <v>1</v>
      </c>
      <c r="F44" s="45">
        <v>1</v>
      </c>
      <c r="G44" s="45">
        <v>0.25</v>
      </c>
      <c r="H44" s="45">
        <v>0.2</v>
      </c>
      <c r="I44" s="45">
        <v>0.2</v>
      </c>
      <c r="J44" s="45">
        <v>0.5</v>
      </c>
      <c r="K44" s="5">
        <v>0.16666666666666666</v>
      </c>
      <c r="M44" s="71">
        <f t="shared" si="112"/>
        <v>1.8633540372670808E-2</v>
      </c>
      <c r="N44" s="69">
        <f t="shared" si="103"/>
        <v>8.4459459459459464E-3</v>
      </c>
      <c r="O44" s="69">
        <f t="shared" si="104"/>
        <v>2.6315789473684209E-2</v>
      </c>
      <c r="P44" s="69">
        <f t="shared" si="105"/>
        <v>3.125E-2</v>
      </c>
      <c r="Q44" s="69">
        <f t="shared" si="106"/>
        <v>7.0093457943925241E-2</v>
      </c>
      <c r="R44" s="69">
        <f t="shared" si="107"/>
        <v>1.973684210526316E-2</v>
      </c>
      <c r="S44" s="69">
        <f t="shared" si="108"/>
        <v>2.8301886792452834E-2</v>
      </c>
      <c r="T44" s="69">
        <f t="shared" si="109"/>
        <v>1.9417475728155338E-2</v>
      </c>
      <c r="U44" s="72">
        <f t="shared" si="110"/>
        <v>3.7878787878787873E-2</v>
      </c>
      <c r="W44" s="99">
        <f t="shared" si="113"/>
        <v>2.8897080693431713E-2</v>
      </c>
      <c r="Y44" s="87">
        <v>0.27133616368336771</v>
      </c>
      <c r="Z44" s="85">
        <f t="shared" si="111"/>
        <v>9.3897430872677123</v>
      </c>
      <c r="AJ44" s="125">
        <f t="shared" si="114"/>
        <v>0.25</v>
      </c>
      <c r="AK44" s="125">
        <f t="shared" si="115"/>
        <v>0.33333333333333331</v>
      </c>
      <c r="AL44" s="125">
        <f t="shared" si="116"/>
        <v>0.5</v>
      </c>
      <c r="AM44" s="125">
        <f t="shared" si="117"/>
        <v>0.14285714285714285</v>
      </c>
      <c r="AN44" s="125">
        <f t="shared" si="118"/>
        <v>0.16666666666666666</v>
      </c>
      <c r="AO44" s="125">
        <f t="shared" si="119"/>
        <v>0.2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0.14285714285714285</v>
      </c>
      <c r="AW44" s="125">
        <f t="shared" si="127"/>
        <v>0.16666666666666666</v>
      </c>
      <c r="AX44" s="125">
        <f t="shared" si="128"/>
        <v>0.2</v>
      </c>
      <c r="AY44" s="125">
        <f t="shared" si="129"/>
        <v>0.16666666666666666</v>
      </c>
      <c r="AZ44" s="125">
        <f t="shared" si="130"/>
        <v>0.2</v>
      </c>
      <c r="BA44" s="125">
        <f t="shared" si="131"/>
        <v>0.25</v>
      </c>
      <c r="BB44" s="125">
        <f t="shared" si="132"/>
        <v>0.14285714285714285</v>
      </c>
      <c r="BC44" s="125">
        <f t="shared" si="133"/>
        <v>0.16666666666666666</v>
      </c>
      <c r="BD44" s="125">
        <f t="shared" si="134"/>
        <v>0.2</v>
      </c>
      <c r="BE44" s="125">
        <f t="shared" si="135"/>
        <v>0.2</v>
      </c>
      <c r="BF44" s="125">
        <f t="shared" si="136"/>
        <v>0.25</v>
      </c>
      <c r="BG44" s="125">
        <f t="shared" si="137"/>
        <v>0.33333333333333331</v>
      </c>
      <c r="BH44" s="125">
        <f t="shared" si="138"/>
        <v>0.14285714285714285</v>
      </c>
      <c r="BI44" s="125">
        <f t="shared" si="139"/>
        <v>0.16666666666666666</v>
      </c>
      <c r="BJ44" s="125">
        <f t="shared" si="140"/>
        <v>0.2</v>
      </c>
    </row>
    <row r="45" spans="1:62" x14ac:dyDescent="0.25">
      <c r="A45" s="19">
        <v>5</v>
      </c>
      <c r="B45" s="109" t="s">
        <v>29</v>
      </c>
      <c r="C45" s="45">
        <f>1/G41</f>
        <v>5</v>
      </c>
      <c r="D45" s="45">
        <f>1/G42</f>
        <v>5</v>
      </c>
      <c r="E45" s="45">
        <f>1/G43</f>
        <v>6</v>
      </c>
      <c r="F45" s="45">
        <f>1/G44</f>
        <v>4</v>
      </c>
      <c r="G45" s="45">
        <v>1</v>
      </c>
      <c r="H45" s="45">
        <v>4</v>
      </c>
      <c r="I45" s="45">
        <v>3</v>
      </c>
      <c r="J45" s="45">
        <v>6</v>
      </c>
      <c r="K45" s="5">
        <v>1</v>
      </c>
      <c r="M45" s="71">
        <f t="shared" si="112"/>
        <v>0.18633540372670809</v>
      </c>
      <c r="N45" s="69">
        <f t="shared" si="103"/>
        <v>0.2533783783783784</v>
      </c>
      <c r="O45" s="69">
        <f t="shared" si="104"/>
        <v>0.15789473684210525</v>
      </c>
      <c r="P45" s="69">
        <f t="shared" si="105"/>
        <v>0.125</v>
      </c>
      <c r="Q45" s="69">
        <f t="shared" si="106"/>
        <v>0.28037383177570097</v>
      </c>
      <c r="R45" s="69">
        <f t="shared" si="107"/>
        <v>0.39473684210526316</v>
      </c>
      <c r="S45" s="69">
        <f t="shared" si="108"/>
        <v>0.42452830188679247</v>
      </c>
      <c r="T45" s="69">
        <f t="shared" si="109"/>
        <v>0.23300970873786409</v>
      </c>
      <c r="U45" s="72">
        <f t="shared" si="110"/>
        <v>0.22727272727272727</v>
      </c>
      <c r="W45" s="99">
        <f t="shared" si="113"/>
        <v>0.25361443674728218</v>
      </c>
      <c r="Y45" s="87">
        <v>2.7613299167388434</v>
      </c>
      <c r="Z45" s="85">
        <f t="shared" si="111"/>
        <v>10.887905089923612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0.14285714285714285</v>
      </c>
      <c r="AN45" s="125">
        <f t="shared" si="118"/>
        <v>0.16666666666666666</v>
      </c>
      <c r="AO45" s="125">
        <f t="shared" si="119"/>
        <v>0.2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0.2</v>
      </c>
      <c r="AW45" s="125">
        <f t="shared" si="127"/>
        <v>0.25</v>
      </c>
      <c r="AX45" s="125">
        <f t="shared" si="128"/>
        <v>0.33333333333333331</v>
      </c>
      <c r="AY45" s="125">
        <f t="shared" si="129"/>
        <v>0.16666666666666666</v>
      </c>
      <c r="AZ45" s="125">
        <f t="shared" si="130"/>
        <v>0.2</v>
      </c>
      <c r="BA45" s="125">
        <f t="shared" si="131"/>
        <v>0.25</v>
      </c>
      <c r="BB45" s="125">
        <f t="shared" si="132"/>
        <v>0.16666666666666666</v>
      </c>
      <c r="BC45" s="125">
        <f t="shared" si="133"/>
        <v>0.2</v>
      </c>
      <c r="BD45" s="125">
        <f t="shared" si="134"/>
        <v>0.25</v>
      </c>
      <c r="BE45" s="125">
        <f t="shared" si="135"/>
        <v>0.33333333333333331</v>
      </c>
      <c r="BF45" s="125">
        <f t="shared" si="136"/>
        <v>0.5</v>
      </c>
      <c r="BG45" s="125">
        <f t="shared" si="137"/>
        <v>1</v>
      </c>
      <c r="BH45" s="125">
        <f t="shared" si="138"/>
        <v>0.14285714285714285</v>
      </c>
      <c r="BI45" s="125">
        <f t="shared" si="139"/>
        <v>0.16666666666666666</v>
      </c>
      <c r="BJ45" s="125">
        <f t="shared" si="140"/>
        <v>0.2</v>
      </c>
    </row>
    <row r="46" spans="1:62" x14ac:dyDescent="0.25">
      <c r="A46" s="19">
        <v>6</v>
      </c>
      <c r="B46" s="109" t="s">
        <v>30</v>
      </c>
      <c r="C46" s="45">
        <f>1/H41</f>
        <v>5</v>
      </c>
      <c r="D46" s="45">
        <f>1/H42</f>
        <v>5</v>
      </c>
      <c r="E46" s="45">
        <f>1/H43</f>
        <v>5</v>
      </c>
      <c r="F46" s="45">
        <f>1/H44</f>
        <v>5</v>
      </c>
      <c r="G46" s="45">
        <f>1/H45</f>
        <v>0.25</v>
      </c>
      <c r="H46" s="45">
        <v>1</v>
      </c>
      <c r="I46" s="45">
        <v>1</v>
      </c>
      <c r="J46" s="45">
        <v>3</v>
      </c>
      <c r="K46" s="5">
        <v>0.33333333333333331</v>
      </c>
      <c r="M46" s="71">
        <f t="shared" si="112"/>
        <v>0.18633540372670809</v>
      </c>
      <c r="N46" s="69">
        <f t="shared" si="103"/>
        <v>0.2533783783783784</v>
      </c>
      <c r="O46" s="69">
        <f t="shared" si="104"/>
        <v>0.13157894736842105</v>
      </c>
      <c r="P46" s="69">
        <f t="shared" si="105"/>
        <v>0.15625</v>
      </c>
      <c r="Q46" s="69">
        <f t="shared" si="106"/>
        <v>7.0093457943925241E-2</v>
      </c>
      <c r="R46" s="69">
        <f t="shared" si="107"/>
        <v>9.8684210526315791E-2</v>
      </c>
      <c r="S46" s="69">
        <f t="shared" si="108"/>
        <v>0.14150943396226415</v>
      </c>
      <c r="T46" s="69">
        <f t="shared" si="109"/>
        <v>0.11650485436893204</v>
      </c>
      <c r="U46" s="72">
        <f t="shared" si="110"/>
        <v>7.5757575757575746E-2</v>
      </c>
      <c r="W46" s="99">
        <f t="shared" si="113"/>
        <v>0.13667691800361337</v>
      </c>
      <c r="Y46" s="87">
        <v>1.5743656039177998</v>
      </c>
      <c r="Z46" s="85">
        <f t="shared" si="111"/>
        <v>11.51888429234392</v>
      </c>
      <c r="AJ46" s="125">
        <f t="shared" si="114"/>
        <v>4</v>
      </c>
      <c r="AK46" s="125">
        <f t="shared" si="115"/>
        <v>5</v>
      </c>
      <c r="AL46" s="125">
        <f t="shared" si="116"/>
        <v>6</v>
      </c>
      <c r="AM46" s="125">
        <f t="shared" si="117"/>
        <v>4</v>
      </c>
      <c r="AN46" s="125">
        <f t="shared" si="118"/>
        <v>5</v>
      </c>
      <c r="AO46" s="125">
        <f t="shared" si="119"/>
        <v>6</v>
      </c>
      <c r="AP46" s="125">
        <f t="shared" si="120"/>
        <v>5</v>
      </c>
      <c r="AQ46" s="125">
        <f t="shared" si="121"/>
        <v>6</v>
      </c>
      <c r="AR46" s="125">
        <f t="shared" si="122"/>
        <v>6</v>
      </c>
      <c r="AS46" s="125">
        <f t="shared" si="123"/>
        <v>3</v>
      </c>
      <c r="AT46" s="125">
        <f t="shared" si="124"/>
        <v>4</v>
      </c>
      <c r="AU46" s="125">
        <f t="shared" si="125"/>
        <v>5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3</v>
      </c>
      <c r="AZ46" s="125">
        <f t="shared" si="130"/>
        <v>4</v>
      </c>
      <c r="BA46" s="125">
        <f t="shared" si="131"/>
        <v>5</v>
      </c>
      <c r="BB46" s="125">
        <f t="shared" si="132"/>
        <v>2</v>
      </c>
      <c r="BC46" s="125">
        <f t="shared" si="133"/>
        <v>3</v>
      </c>
      <c r="BD46" s="125">
        <f t="shared" si="134"/>
        <v>4</v>
      </c>
      <c r="BE46" s="125">
        <f t="shared" si="135"/>
        <v>5</v>
      </c>
      <c r="BF46" s="125">
        <f t="shared" si="136"/>
        <v>6</v>
      </c>
      <c r="BG46" s="125">
        <f t="shared" si="137"/>
        <v>7</v>
      </c>
      <c r="BH46" s="125">
        <f t="shared" si="138"/>
        <v>1</v>
      </c>
      <c r="BI46" s="125">
        <f t="shared" si="139"/>
        <v>1</v>
      </c>
      <c r="BJ46" s="125">
        <f t="shared" si="140"/>
        <v>1</v>
      </c>
    </row>
    <row r="47" spans="1:62" x14ac:dyDescent="0.25">
      <c r="A47" s="19">
        <v>7</v>
      </c>
      <c r="B47" s="109" t="s">
        <v>31</v>
      </c>
      <c r="C47" s="45">
        <f>1/I41</f>
        <v>4</v>
      </c>
      <c r="D47" s="45">
        <f>1/I42</f>
        <v>5</v>
      </c>
      <c r="E47" s="45">
        <f>1/I43</f>
        <v>6</v>
      </c>
      <c r="F47" s="45">
        <f>1/I44</f>
        <v>5</v>
      </c>
      <c r="G47" s="45">
        <f>1/I45</f>
        <v>0.33333333333333331</v>
      </c>
      <c r="H47" s="45">
        <f>1/I46</f>
        <v>1</v>
      </c>
      <c r="I47" s="45">
        <v>1</v>
      </c>
      <c r="J47" s="45">
        <v>4</v>
      </c>
      <c r="K47" s="5">
        <v>1</v>
      </c>
      <c r="M47" s="71">
        <f t="shared" si="112"/>
        <v>0.14906832298136646</v>
      </c>
      <c r="N47" s="69">
        <f t="shared" si="103"/>
        <v>0.2533783783783784</v>
      </c>
      <c r="O47" s="69">
        <f t="shared" si="104"/>
        <v>0.15789473684210525</v>
      </c>
      <c r="P47" s="69">
        <f t="shared" si="105"/>
        <v>0.15625</v>
      </c>
      <c r="Q47" s="69">
        <f t="shared" si="106"/>
        <v>9.3457943925233641E-2</v>
      </c>
      <c r="R47" s="69">
        <f t="shared" si="107"/>
        <v>9.8684210526315791E-2</v>
      </c>
      <c r="S47" s="69">
        <f t="shared" si="108"/>
        <v>0.14150943396226415</v>
      </c>
      <c r="T47" s="69">
        <f t="shared" si="109"/>
        <v>0.1553398058252427</v>
      </c>
      <c r="U47" s="72">
        <f t="shared" si="110"/>
        <v>0.22727272727272727</v>
      </c>
      <c r="W47" s="99">
        <f t="shared" si="113"/>
        <v>0.15920617330151485</v>
      </c>
      <c r="Y47" s="87">
        <v>1.7579031696395429</v>
      </c>
      <c r="Z47" s="85">
        <f t="shared" si="111"/>
        <v>11.041677173600004</v>
      </c>
      <c r="AJ47" s="125">
        <f t="shared" si="114"/>
        <v>4</v>
      </c>
      <c r="AK47" s="125">
        <f t="shared" si="115"/>
        <v>5</v>
      </c>
      <c r="AL47" s="125">
        <f t="shared" si="116"/>
        <v>6</v>
      </c>
      <c r="AM47" s="125">
        <f t="shared" si="117"/>
        <v>4</v>
      </c>
      <c r="AN47" s="125">
        <f t="shared" si="118"/>
        <v>5</v>
      </c>
      <c r="AO47" s="125">
        <f t="shared" si="119"/>
        <v>6</v>
      </c>
      <c r="AP47" s="125">
        <f t="shared" si="120"/>
        <v>4</v>
      </c>
      <c r="AQ47" s="125">
        <f t="shared" si="121"/>
        <v>5</v>
      </c>
      <c r="AR47" s="125">
        <f t="shared" si="122"/>
        <v>5</v>
      </c>
      <c r="AS47" s="125">
        <f t="shared" si="123"/>
        <v>4</v>
      </c>
      <c r="AT47" s="125">
        <f t="shared" si="124"/>
        <v>5</v>
      </c>
      <c r="AU47" s="125">
        <f t="shared" si="125"/>
        <v>6</v>
      </c>
      <c r="AV47" s="125">
        <f t="shared" si="126"/>
        <v>0.2</v>
      </c>
      <c r="AW47" s="125">
        <f t="shared" si="127"/>
        <v>0.25</v>
      </c>
      <c r="AX47" s="125">
        <f t="shared" si="128"/>
        <v>0.33333333333333331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1</v>
      </c>
      <c r="BC47" s="125">
        <f t="shared" si="133"/>
        <v>1</v>
      </c>
      <c r="BD47" s="125">
        <f t="shared" si="134"/>
        <v>1</v>
      </c>
      <c r="BE47" s="125">
        <f t="shared" si="135"/>
        <v>2</v>
      </c>
      <c r="BF47" s="125">
        <f t="shared" si="136"/>
        <v>3</v>
      </c>
      <c r="BG47" s="125">
        <f t="shared" si="137"/>
        <v>4</v>
      </c>
      <c r="BH47" s="125">
        <f t="shared" si="138"/>
        <v>0.25</v>
      </c>
      <c r="BI47" s="125">
        <f t="shared" si="139"/>
        <v>0.33333333333333331</v>
      </c>
      <c r="BJ47" s="125">
        <f t="shared" si="140"/>
        <v>0.5</v>
      </c>
    </row>
    <row r="48" spans="1:62" x14ac:dyDescent="0.25">
      <c r="A48" s="19">
        <v>8</v>
      </c>
      <c r="B48" s="109" t="s">
        <v>32</v>
      </c>
      <c r="C48" s="45">
        <f>1/J41</f>
        <v>1</v>
      </c>
      <c r="D48" s="45">
        <f>1/J42</f>
        <v>0.2</v>
      </c>
      <c r="E48" s="45">
        <f>1/J43</f>
        <v>4</v>
      </c>
      <c r="F48" s="45">
        <f>1/J44</f>
        <v>2</v>
      </c>
      <c r="G48" s="45">
        <f>1/J45</f>
        <v>0.16666666666666666</v>
      </c>
      <c r="H48" s="45">
        <f>1/J46</f>
        <v>0.33333333333333331</v>
      </c>
      <c r="I48" s="45">
        <f>1/J47</f>
        <v>0.25</v>
      </c>
      <c r="J48" s="45">
        <v>1</v>
      </c>
      <c r="K48" s="5">
        <v>0.2</v>
      </c>
      <c r="M48" s="71">
        <f t="shared" si="112"/>
        <v>3.7267080745341616E-2</v>
      </c>
      <c r="N48" s="69">
        <f t="shared" si="103"/>
        <v>1.0135135135135137E-2</v>
      </c>
      <c r="O48" s="69">
        <f t="shared" si="104"/>
        <v>0.10526315789473684</v>
      </c>
      <c r="P48" s="69">
        <f t="shared" si="105"/>
        <v>6.25E-2</v>
      </c>
      <c r="Q48" s="69">
        <f t="shared" si="106"/>
        <v>4.6728971962616821E-2</v>
      </c>
      <c r="R48" s="69">
        <f t="shared" si="107"/>
        <v>3.2894736842105261E-2</v>
      </c>
      <c r="S48" s="69">
        <f t="shared" si="108"/>
        <v>3.5377358490566037E-2</v>
      </c>
      <c r="T48" s="69">
        <f t="shared" si="109"/>
        <v>3.8834951456310676E-2</v>
      </c>
      <c r="U48" s="72">
        <f t="shared" si="110"/>
        <v>4.5454545454545456E-2</v>
      </c>
      <c r="W48" s="99">
        <f t="shared" si="113"/>
        <v>4.6050659775706423E-2</v>
      </c>
      <c r="Y48" s="87">
        <v>0.43197839344935096</v>
      </c>
      <c r="Z48" s="85">
        <f t="shared" si="111"/>
        <v>9.3805038962164211</v>
      </c>
      <c r="AJ48" s="125">
        <f t="shared" si="114"/>
        <v>3</v>
      </c>
      <c r="AK48" s="125">
        <f t="shared" si="115"/>
        <v>4</v>
      </c>
      <c r="AL48" s="125">
        <f t="shared" si="116"/>
        <v>5</v>
      </c>
      <c r="AM48" s="125">
        <f t="shared" si="117"/>
        <v>4</v>
      </c>
      <c r="AN48" s="125">
        <f t="shared" si="118"/>
        <v>5</v>
      </c>
      <c r="AO48" s="125">
        <f t="shared" si="119"/>
        <v>6</v>
      </c>
      <c r="AP48" s="125">
        <f t="shared" si="120"/>
        <v>5</v>
      </c>
      <c r="AQ48" s="125">
        <f t="shared" si="121"/>
        <v>6</v>
      </c>
      <c r="AR48" s="125">
        <f t="shared" si="122"/>
        <v>6</v>
      </c>
      <c r="AS48" s="125">
        <f t="shared" si="123"/>
        <v>4</v>
      </c>
      <c r="AT48" s="125">
        <f t="shared" si="124"/>
        <v>5</v>
      </c>
      <c r="AU48" s="125">
        <f t="shared" si="125"/>
        <v>6</v>
      </c>
      <c r="AV48" s="125">
        <f t="shared" si="126"/>
        <v>0.25</v>
      </c>
      <c r="AW48" s="125">
        <f t="shared" si="127"/>
        <v>0.33333333333333331</v>
      </c>
      <c r="AX48" s="125">
        <f t="shared" si="128"/>
        <v>0.5</v>
      </c>
      <c r="AY48" s="125">
        <f t="shared" si="129"/>
        <v>1</v>
      </c>
      <c r="AZ48" s="125">
        <f t="shared" si="130"/>
        <v>1</v>
      </c>
      <c r="BA48" s="125">
        <f t="shared" si="131"/>
        <v>1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3</v>
      </c>
      <c r="BF48" s="125">
        <f t="shared" si="136"/>
        <v>4</v>
      </c>
      <c r="BG48" s="125">
        <f t="shared" si="137"/>
        <v>5</v>
      </c>
      <c r="BH48" s="125">
        <f t="shared" si="138"/>
        <v>1</v>
      </c>
      <c r="BI48" s="125">
        <f t="shared" si="139"/>
        <v>1</v>
      </c>
      <c r="BJ48" s="125">
        <f t="shared" si="140"/>
        <v>1</v>
      </c>
    </row>
    <row r="49" spans="1:62" ht="15.75" thickBot="1" x14ac:dyDescent="0.3">
      <c r="A49" s="13">
        <v>9</v>
      </c>
      <c r="B49" s="110" t="s">
        <v>33</v>
      </c>
      <c r="C49" s="6">
        <f>1/K41</f>
        <v>5</v>
      </c>
      <c r="D49" s="6">
        <f>1/K42</f>
        <v>3</v>
      </c>
      <c r="E49" s="6">
        <f>1/K43</f>
        <v>6</v>
      </c>
      <c r="F49" s="6">
        <f>1/K44</f>
        <v>6</v>
      </c>
      <c r="G49" s="6">
        <f>1/K45</f>
        <v>1</v>
      </c>
      <c r="H49" s="6">
        <f>1/K46</f>
        <v>3</v>
      </c>
      <c r="I49" s="6">
        <f>1/K47</f>
        <v>1</v>
      </c>
      <c r="J49" s="6">
        <f>1/K48</f>
        <v>5</v>
      </c>
      <c r="K49" s="7">
        <v>1</v>
      </c>
      <c r="M49" s="79">
        <f t="shared" si="112"/>
        <v>0.18633540372670809</v>
      </c>
      <c r="N49" s="73">
        <f t="shared" si="103"/>
        <v>0.15202702702702706</v>
      </c>
      <c r="O49" s="73">
        <f t="shared" si="104"/>
        <v>0.15789473684210525</v>
      </c>
      <c r="P49" s="73">
        <f t="shared" si="105"/>
        <v>0.1875</v>
      </c>
      <c r="Q49" s="73">
        <f t="shared" si="106"/>
        <v>0.28037383177570097</v>
      </c>
      <c r="R49" s="73">
        <f t="shared" si="107"/>
        <v>0.2960526315789474</v>
      </c>
      <c r="S49" s="73">
        <f t="shared" si="108"/>
        <v>0.14150943396226415</v>
      </c>
      <c r="T49" s="73">
        <f t="shared" si="109"/>
        <v>0.1941747572815534</v>
      </c>
      <c r="U49" s="74">
        <f t="shared" si="110"/>
        <v>0.22727272727272727</v>
      </c>
      <c r="W49" s="99">
        <f t="shared" si="113"/>
        <v>0.20257117216300374</v>
      </c>
      <c r="Y49" s="87">
        <v>2.105439343846363</v>
      </c>
      <c r="Z49" s="85">
        <f t="shared" si="111"/>
        <v>10.393578322942076</v>
      </c>
      <c r="AJ49" s="125">
        <f t="shared" si="114"/>
        <v>1</v>
      </c>
      <c r="AK49" s="125">
        <f t="shared" si="115"/>
        <v>1</v>
      </c>
      <c r="AL49" s="125">
        <f t="shared" si="116"/>
        <v>1</v>
      </c>
      <c r="AM49" s="125">
        <f t="shared" si="117"/>
        <v>0.16666666666666666</v>
      </c>
      <c r="AN49" s="125">
        <f t="shared" si="118"/>
        <v>0.2</v>
      </c>
      <c r="AO49" s="125">
        <f t="shared" si="119"/>
        <v>0.25</v>
      </c>
      <c r="AP49" s="125">
        <f t="shared" si="120"/>
        <v>3</v>
      </c>
      <c r="AQ49" s="125">
        <f t="shared" si="121"/>
        <v>4</v>
      </c>
      <c r="AR49" s="125">
        <f t="shared" si="122"/>
        <v>4</v>
      </c>
      <c r="AS49" s="125">
        <f t="shared" si="123"/>
        <v>1</v>
      </c>
      <c r="AT49" s="125">
        <f t="shared" si="124"/>
        <v>2</v>
      </c>
      <c r="AU49" s="125">
        <f t="shared" si="125"/>
        <v>3</v>
      </c>
      <c r="AV49" s="125">
        <f t="shared" si="126"/>
        <v>0.14285714285714285</v>
      </c>
      <c r="AW49" s="125">
        <f t="shared" si="127"/>
        <v>0.16666666666666666</v>
      </c>
      <c r="AX49" s="125">
        <f t="shared" si="128"/>
        <v>0.2</v>
      </c>
      <c r="AY49" s="125">
        <f t="shared" si="129"/>
        <v>0.25</v>
      </c>
      <c r="AZ49" s="125">
        <f t="shared" si="130"/>
        <v>0.33333333333333331</v>
      </c>
      <c r="BA49" s="125">
        <f t="shared" si="131"/>
        <v>0.5</v>
      </c>
      <c r="BB49" s="125">
        <f t="shared" si="132"/>
        <v>0.2</v>
      </c>
      <c r="BC49" s="125">
        <f t="shared" si="133"/>
        <v>0.25</v>
      </c>
      <c r="BD49" s="125">
        <f t="shared" si="134"/>
        <v>0.33333333333333331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0.16666666666666666</v>
      </c>
      <c r="BI49" s="125">
        <f t="shared" si="139"/>
        <v>0.2</v>
      </c>
      <c r="BJ49" s="125">
        <f t="shared" si="140"/>
        <v>0.25</v>
      </c>
    </row>
    <row r="50" spans="1:62" x14ac:dyDescent="0.25">
      <c r="C50" s="46">
        <f>+SUM(C41:C49)</f>
        <v>26.833333333333332</v>
      </c>
      <c r="D50" s="46">
        <f t="shared" ref="D50:K50" si="141">+SUM(D41:D49)</f>
        <v>19.733333333333331</v>
      </c>
      <c r="E50" s="46">
        <f t="shared" si="141"/>
        <v>38</v>
      </c>
      <c r="F50" s="46">
        <f t="shared" si="141"/>
        <v>32</v>
      </c>
      <c r="G50" s="46">
        <f t="shared" si="141"/>
        <v>3.5666666666666664</v>
      </c>
      <c r="H50" s="46">
        <f t="shared" si="141"/>
        <v>10.133333333333333</v>
      </c>
      <c r="I50" s="46">
        <f t="shared" si="141"/>
        <v>7.0666666666666664</v>
      </c>
      <c r="J50" s="46">
        <f t="shared" si="141"/>
        <v>25.75</v>
      </c>
      <c r="K50" s="46">
        <f t="shared" si="141"/>
        <v>4.4000000000000004</v>
      </c>
      <c r="Y50" s="102" t="s">
        <v>35</v>
      </c>
      <c r="Z50" s="85">
        <f>+AVERAGE(Z41:Z49)</f>
        <v>10.132659383301776</v>
      </c>
      <c r="AJ50" s="125">
        <f t="shared" si="114"/>
        <v>4</v>
      </c>
      <c r="AK50" s="125">
        <f t="shared" si="115"/>
        <v>5</v>
      </c>
      <c r="AL50" s="125">
        <f t="shared" si="116"/>
        <v>6</v>
      </c>
      <c r="AM50" s="125">
        <f t="shared" si="117"/>
        <v>2</v>
      </c>
      <c r="AN50" s="125">
        <f t="shared" si="118"/>
        <v>3</v>
      </c>
      <c r="AO50" s="125">
        <f t="shared" si="119"/>
        <v>4</v>
      </c>
      <c r="AP50" s="125">
        <f t="shared" si="120"/>
        <v>5</v>
      </c>
      <c r="AQ50" s="125">
        <f t="shared" si="121"/>
        <v>6</v>
      </c>
      <c r="AR50" s="125">
        <f t="shared" si="122"/>
        <v>6</v>
      </c>
      <c r="AS50" s="125">
        <f t="shared" si="123"/>
        <v>5</v>
      </c>
      <c r="AT50" s="125">
        <f t="shared" si="124"/>
        <v>6</v>
      </c>
      <c r="AU50" s="125">
        <f t="shared" si="125"/>
        <v>7</v>
      </c>
      <c r="AV50" s="125">
        <f t="shared" si="126"/>
        <v>1</v>
      </c>
      <c r="AW50" s="125">
        <f t="shared" si="127"/>
        <v>1</v>
      </c>
      <c r="AX50" s="125">
        <f t="shared" si="128"/>
        <v>1</v>
      </c>
      <c r="AY50" s="125">
        <f t="shared" si="129"/>
        <v>2</v>
      </c>
      <c r="AZ50" s="125">
        <f t="shared" si="130"/>
        <v>3</v>
      </c>
      <c r="BA50" s="125">
        <f t="shared" si="131"/>
        <v>4</v>
      </c>
      <c r="BB50" s="125">
        <f t="shared" si="132"/>
        <v>1</v>
      </c>
      <c r="BC50" s="125">
        <f t="shared" si="133"/>
        <v>1</v>
      </c>
      <c r="BD50" s="125">
        <f t="shared" si="134"/>
        <v>1</v>
      </c>
      <c r="BE50" s="125">
        <f t="shared" si="135"/>
        <v>4</v>
      </c>
      <c r="BF50" s="125">
        <f t="shared" si="136"/>
        <v>5</v>
      </c>
      <c r="BG50" s="125">
        <f t="shared" si="137"/>
        <v>6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BB6-5C10-4DD3-8331-1D75916B905E}">
  <dimension ref="A3:BJ50"/>
  <sheetViews>
    <sheetView topLeftCell="AI1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3" spans="1:47" ht="15.75" thickBot="1" x14ac:dyDescent="0.3">
      <c r="B3" s="106" t="s">
        <v>0</v>
      </c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3</v>
      </c>
      <c r="E5" s="45">
        <v>1</v>
      </c>
      <c r="F5" s="5">
        <v>3</v>
      </c>
      <c r="G5" s="45"/>
      <c r="L5" s="119">
        <f>+AC5</f>
        <v>3.0168538120005063E-2</v>
      </c>
      <c r="M5" s="71">
        <f>+C5/C$9</f>
        <v>0.375</v>
      </c>
      <c r="N5" s="69">
        <f t="shared" ref="N5:N8" si="0">+D5/D$9</f>
        <v>0.25</v>
      </c>
      <c r="O5" s="69">
        <f t="shared" ref="O5:O8" si="1">+E5/E$9</f>
        <v>0.37499999999999994</v>
      </c>
      <c r="P5" s="72">
        <f t="shared" ref="P5:P8" si="2">+F5/F$9</f>
        <v>0.46153846153846156</v>
      </c>
      <c r="Q5" s="45"/>
      <c r="W5" s="99">
        <f t="shared" ref="W5:W8" si="3">+AVERAGE(M5:U5)</f>
        <v>0.36538461538461542</v>
      </c>
      <c r="Y5" s="87">
        <f t="array" ref="Y5:Y8">+MMULT(C5:F8,W5:W8)</f>
        <v>1.4903846153846154</v>
      </c>
      <c r="Z5" s="85">
        <f>+Y5/W5</f>
        <v>4.0789473684210522</v>
      </c>
      <c r="AA5" s="85">
        <f>+(Z9-4)/3</f>
        <v>2.7151684308004558E-2</v>
      </c>
      <c r="AB5" s="85">
        <v>0.9</v>
      </c>
      <c r="AC5" s="100">
        <f>+AA5/AB5</f>
        <v>3.0168538120005063E-2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0.33333333333333331</v>
      </c>
      <c r="D6" s="45">
        <v>1</v>
      </c>
      <c r="E6" s="45">
        <f>1/6</f>
        <v>0.16666666666666666</v>
      </c>
      <c r="F6" s="5">
        <f>1/2</f>
        <v>0.5</v>
      </c>
      <c r="G6" s="45"/>
      <c r="L6"/>
      <c r="M6" s="71">
        <f t="shared" ref="M6:M8" si="5">+C6/C$9</f>
        <v>0.125</v>
      </c>
      <c r="N6" s="69">
        <f t="shared" si="0"/>
        <v>8.3333333333333329E-2</v>
      </c>
      <c r="O6" s="69">
        <f t="shared" si="1"/>
        <v>6.2499999999999986E-2</v>
      </c>
      <c r="P6" s="72">
        <f t="shared" si="2"/>
        <v>7.6923076923076927E-2</v>
      </c>
      <c r="Q6" s="45"/>
      <c r="W6" s="99">
        <f t="shared" si="3"/>
        <v>8.6939102564102561E-2</v>
      </c>
      <c r="Y6" s="87">
        <v>0.35276442307692302</v>
      </c>
      <c r="Z6" s="85">
        <f t="shared" ref="Z6:Z8" si="6">+Y6/W6</f>
        <v>4.057603686635944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2</v>
      </c>
      <c r="AN6" s="125">
        <f>+VLOOKUP(D5,$AE$4:$AH$20,3,FALSE)</f>
        <v>3</v>
      </c>
      <c r="AO6" s="125">
        <f>+VLOOKUP(D5,$AE$4:$AH$20,4,FALSE)</f>
        <v>4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2</v>
      </c>
      <c r="AT6" s="125">
        <f>+VLOOKUP(F5,$AE$4:$AH$20,3,FALSE)</f>
        <v>3</v>
      </c>
      <c r="AU6" s="125">
        <f>+VLOOKUP(F5,$AE$4:$AH$20,4,FALSE)</f>
        <v>4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2</v>
      </c>
      <c r="G7" s="45"/>
      <c r="L7"/>
      <c r="M7" s="71">
        <f t="shared" si="5"/>
        <v>0.375</v>
      </c>
      <c r="N7" s="69">
        <f t="shared" si="0"/>
        <v>0.5</v>
      </c>
      <c r="O7" s="69">
        <f t="shared" si="1"/>
        <v>0.37499999999999994</v>
      </c>
      <c r="P7" s="72">
        <f t="shared" si="2"/>
        <v>0.30769230769230771</v>
      </c>
      <c r="Q7" s="45"/>
      <c r="W7" s="99">
        <f t="shared" si="3"/>
        <v>0.38942307692307693</v>
      </c>
      <c r="Y7" s="87">
        <v>1.5929487179487181</v>
      </c>
      <c r="Z7" s="85">
        <f t="shared" si="6"/>
        <v>4.0905349794238681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0.25</v>
      </c>
      <c r="AK7" s="125">
        <f t="shared" ref="AK7:AK9" si="10">+VLOOKUP(C6,$AE$4:$AH$20,3,FALSE)</f>
        <v>0.33333333333333331</v>
      </c>
      <c r="AL7" s="125">
        <f t="shared" ref="AL7:AL9" si="11">+VLOOKUP(C6,$AE$4:$AH$20,4,FALSE)</f>
        <v>0.5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0.33333333333333331</v>
      </c>
      <c r="AT7" s="125">
        <f t="shared" ref="AT7:AT9" si="19">+VLOOKUP(F6,$AE$4:$AH$20,3,FALSE)</f>
        <v>0.5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0.33333333333333331</v>
      </c>
      <c r="D8" s="6">
        <f>1/F6</f>
        <v>2</v>
      </c>
      <c r="E8" s="6">
        <f>1/F7</f>
        <v>0.5</v>
      </c>
      <c r="F8" s="7">
        <v>1</v>
      </c>
      <c r="G8" s="45"/>
      <c r="L8"/>
      <c r="M8" s="79">
        <f t="shared" si="5"/>
        <v>0.125</v>
      </c>
      <c r="N8" s="73">
        <f t="shared" si="0"/>
        <v>0.16666666666666666</v>
      </c>
      <c r="O8" s="73">
        <f t="shared" si="1"/>
        <v>0.18749999999999997</v>
      </c>
      <c r="P8" s="74">
        <f t="shared" si="2"/>
        <v>0.15384615384615385</v>
      </c>
      <c r="Q8" s="45"/>
      <c r="W8" s="99">
        <f t="shared" si="3"/>
        <v>0.15825320512820512</v>
      </c>
      <c r="Y8" s="87">
        <v>0.64863782051282048</v>
      </c>
      <c r="Z8" s="85">
        <f t="shared" si="6"/>
        <v>4.0987341772151895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2</v>
      </c>
      <c r="AU8" s="125">
        <f t="shared" si="20"/>
        <v>3</v>
      </c>
    </row>
    <row r="9" spans="1:47" x14ac:dyDescent="0.25">
      <c r="C9" s="46">
        <f>+SUM(C5:C8)</f>
        <v>2.6666666666666665</v>
      </c>
      <c r="D9" s="46">
        <f t="shared" ref="D9:F9" si="21">+SUM(D5:D8)</f>
        <v>12</v>
      </c>
      <c r="E9" s="46">
        <f t="shared" si="21"/>
        <v>2.666666666666667</v>
      </c>
      <c r="F9" s="46">
        <f t="shared" si="21"/>
        <v>6.5</v>
      </c>
      <c r="G9" s="46"/>
      <c r="M9" s="80"/>
      <c r="N9" s="46"/>
      <c r="O9" s="46"/>
      <c r="P9" s="46"/>
      <c r="Q9" s="46"/>
      <c r="W9" s="101"/>
      <c r="Y9" s="102" t="s">
        <v>35</v>
      </c>
      <c r="Z9" s="85">
        <f>+AVERAGE(Z5:Z8)</f>
        <v>4.0814550529240137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0.25</v>
      </c>
      <c r="AK9" s="125">
        <f t="shared" si="10"/>
        <v>0.33333333333333331</v>
      </c>
      <c r="AL9" s="125">
        <f t="shared" si="11"/>
        <v>0.5</v>
      </c>
      <c r="AM9" s="125">
        <f t="shared" si="12"/>
        <v>1</v>
      </c>
      <c r="AN9" s="125">
        <f t="shared" si="13"/>
        <v>2</v>
      </c>
      <c r="AO9" s="125">
        <f t="shared" si="14"/>
        <v>3</v>
      </c>
      <c r="AP9" s="125">
        <f t="shared" si="15"/>
        <v>0.33333333333333331</v>
      </c>
      <c r="AQ9" s="125">
        <f t="shared" si="16"/>
        <v>0.5</v>
      </c>
      <c r="AR9" s="125">
        <f t="shared" si="17"/>
        <v>0.5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C10" s="46"/>
      <c r="D10" s="46"/>
      <c r="E10" s="46"/>
      <c r="F10" s="46"/>
      <c r="G10" s="46"/>
      <c r="M10" s="80"/>
      <c r="N10" s="46"/>
      <c r="O10" s="46"/>
      <c r="P10" s="46"/>
      <c r="Q10" s="46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C11" s="46"/>
      <c r="D11" s="46"/>
      <c r="E11" s="46"/>
      <c r="F11" s="46"/>
      <c r="G11" s="46"/>
      <c r="M11" s="80"/>
      <c r="N11" s="46"/>
      <c r="O11" s="46"/>
      <c r="P11" s="46"/>
      <c r="Q11" s="46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M12" s="8">
        <v>1</v>
      </c>
      <c r="N12" s="3">
        <v>2</v>
      </c>
      <c r="O12" s="3">
        <v>3</v>
      </c>
      <c r="P12" s="4">
        <v>4</v>
      </c>
      <c r="Q12" s="46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6</v>
      </c>
      <c r="E13" s="45">
        <v>1</v>
      </c>
      <c r="F13" s="5">
        <v>2</v>
      </c>
      <c r="G13" s="46"/>
      <c r="L13" s="104">
        <f>+AC13</f>
        <v>3.6029929684702609E-2</v>
      </c>
      <c r="M13" s="71">
        <f>+C13/C$17</f>
        <v>0.37499999999999994</v>
      </c>
      <c r="N13" s="69">
        <f t="shared" ref="N13:N16" si="24">+D13/D$17</f>
        <v>0.35294117647058826</v>
      </c>
      <c r="O13" s="69">
        <f t="shared" ref="O13:O16" si="25">+E13/E$17</f>
        <v>0.4137931034482758</v>
      </c>
      <c r="P13" s="72">
        <f t="shared" ref="P13:P16" si="26">+F13/F$17</f>
        <v>0.27586206896551724</v>
      </c>
      <c r="Q13" s="46"/>
      <c r="W13" s="99">
        <f t="shared" ref="W13:W16" si="27">+AVERAGE(M13:U13)</f>
        <v>0.35439908722109537</v>
      </c>
      <c r="Y13" s="87">
        <f t="array" ref="Y13:Y16">+MMULT(C13:F16,W13:W16)</f>
        <v>1.4470081135902637</v>
      </c>
      <c r="Z13" s="85">
        <f t="shared" ref="Z13:Z16" si="28">+Y13/W13</f>
        <v>4.0829905204793411</v>
      </c>
      <c r="AA13" s="85">
        <f>+(Z17-4)/3</f>
        <v>3.2426936716232348E-2</v>
      </c>
      <c r="AB13" s="85">
        <v>0.9</v>
      </c>
      <c r="AC13" s="100">
        <f>+AA13/AB13</f>
        <v>3.6029929684702609E-2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0.16666666666666666</v>
      </c>
      <c r="D14" s="45">
        <v>1</v>
      </c>
      <c r="E14" s="45">
        <v>0.16666666666666666</v>
      </c>
      <c r="F14" s="5">
        <v>0.25</v>
      </c>
      <c r="G14" s="46"/>
      <c r="M14" s="71">
        <f t="shared" ref="M14:M16" si="32">+C14/C$17</f>
        <v>6.2499999999999986E-2</v>
      </c>
      <c r="N14" s="69">
        <f t="shared" si="24"/>
        <v>5.8823529411764705E-2</v>
      </c>
      <c r="O14" s="69">
        <f t="shared" si="25"/>
        <v>6.8965517241379296E-2</v>
      </c>
      <c r="P14" s="72">
        <f t="shared" si="26"/>
        <v>3.4482758620689655E-2</v>
      </c>
      <c r="Q14" s="46"/>
      <c r="W14" s="99">
        <f t="shared" si="27"/>
        <v>5.6192951318458417E-2</v>
      </c>
      <c r="Y14" s="87">
        <v>0.22733107251521295</v>
      </c>
      <c r="Z14" s="85">
        <f t="shared" si="28"/>
        <v>4.0455442752397062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1</v>
      </c>
      <c r="AT14" s="125">
        <f>+VLOOKUP(F13,$AE$4:$AH$20,3,FALSE)</f>
        <v>2</v>
      </c>
      <c r="AU14" s="125">
        <f>+VLOOKUP(F13,$AE$4:$AH$20,4,FALSE)</f>
        <v>3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6</v>
      </c>
      <c r="E15" s="45">
        <v>1</v>
      </c>
      <c r="F15" s="5">
        <v>4</v>
      </c>
      <c r="G15" s="46"/>
      <c r="M15" s="71">
        <f t="shared" si="32"/>
        <v>0.37499999999999994</v>
      </c>
      <c r="N15" s="69">
        <f t="shared" si="24"/>
        <v>0.35294117647058826</v>
      </c>
      <c r="O15" s="69">
        <f t="shared" si="25"/>
        <v>0.4137931034482758</v>
      </c>
      <c r="P15" s="72">
        <f t="shared" si="26"/>
        <v>0.55172413793103448</v>
      </c>
      <c r="Q15" s="46"/>
      <c r="W15" s="99">
        <f t="shared" si="27"/>
        <v>0.42336460446247465</v>
      </c>
      <c r="Y15" s="87">
        <v>1.7790948275862069</v>
      </c>
      <c r="Z15" s="85">
        <f t="shared" si="28"/>
        <v>4.2022757897888905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0.14285714285714285</v>
      </c>
      <c r="AQ15" s="125">
        <f t="shared" ref="AQ15:AQ17" si="41">+VLOOKUP(E14,$AE$4:$AH$20,3,FALSE)</f>
        <v>0.16666666666666666</v>
      </c>
      <c r="AR15" s="125">
        <f t="shared" ref="AR15:AR17" si="42">+VLOOKUP(E14,$AE$4:$AH$20,3,FALSE)</f>
        <v>0.16666666666666666</v>
      </c>
      <c r="AS15" s="125">
        <f t="shared" ref="AS15:AS17" si="43">+VLOOKUP(F14,$AE$4:$AH$20,2,FALSE)</f>
        <v>0.2</v>
      </c>
      <c r="AT15" s="125">
        <f t="shared" ref="AT15:AT17" si="44">+VLOOKUP(F14,$AE$4:$AH$20,3,FALSE)</f>
        <v>0.25</v>
      </c>
      <c r="AU15" s="125">
        <f t="shared" ref="AU15:AU17" si="45">+VLOOKUP(F14,$AE$4:$AH$20,4,FALSE)</f>
        <v>0.33333333333333331</v>
      </c>
    </row>
    <row r="16" spans="1:47" ht="15.75" thickBot="1" x14ac:dyDescent="0.3">
      <c r="A16" s="11">
        <v>4</v>
      </c>
      <c r="B16" s="110" t="s">
        <v>16</v>
      </c>
      <c r="C16" s="6">
        <f>1/F13</f>
        <v>0.5</v>
      </c>
      <c r="D16" s="6">
        <f>1/F14</f>
        <v>4</v>
      </c>
      <c r="E16" s="6">
        <f>1/F15</f>
        <v>0.25</v>
      </c>
      <c r="F16" s="7">
        <v>1</v>
      </c>
      <c r="G16" s="46"/>
      <c r="M16" s="79">
        <f t="shared" si="32"/>
        <v>0.18749999999999997</v>
      </c>
      <c r="N16" s="73">
        <f t="shared" si="24"/>
        <v>0.23529411764705882</v>
      </c>
      <c r="O16" s="73">
        <f t="shared" si="25"/>
        <v>0.10344827586206895</v>
      </c>
      <c r="P16" s="74">
        <f t="shared" si="26"/>
        <v>0.13793103448275862</v>
      </c>
      <c r="Q16" s="46"/>
      <c r="W16" s="99">
        <f t="shared" si="27"/>
        <v>0.16604335699797157</v>
      </c>
      <c r="Y16" s="87">
        <v>0.67385585699797157</v>
      </c>
      <c r="Z16" s="85">
        <f t="shared" si="28"/>
        <v>4.0583126550868496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1</v>
      </c>
      <c r="AL16" s="125">
        <f t="shared" si="36"/>
        <v>1</v>
      </c>
      <c r="AM16" s="125">
        <f t="shared" si="37"/>
        <v>5</v>
      </c>
      <c r="AN16" s="125">
        <f t="shared" si="38"/>
        <v>6</v>
      </c>
      <c r="AO16" s="125">
        <f t="shared" si="39"/>
        <v>7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3</v>
      </c>
      <c r="AT16" s="125">
        <f t="shared" si="44"/>
        <v>4</v>
      </c>
      <c r="AU16" s="125">
        <f t="shared" si="45"/>
        <v>5</v>
      </c>
    </row>
    <row r="17" spans="1:56" x14ac:dyDescent="0.25">
      <c r="A17" s="10"/>
      <c r="B17" s="109"/>
      <c r="C17" s="46">
        <f>+SUM(C13:C16)</f>
        <v>2.666666666666667</v>
      </c>
      <c r="D17" s="46">
        <f t="shared" ref="D17" si="46">+SUM(D13:D16)</f>
        <v>17</v>
      </c>
      <c r="E17" s="46">
        <f t="shared" ref="E17" si="47">+SUM(E13:E16)</f>
        <v>2.416666666666667</v>
      </c>
      <c r="F17" s="46">
        <f t="shared" ref="F17" si="48">+SUM(F13:F16)</f>
        <v>7.25</v>
      </c>
      <c r="G17" s="46"/>
      <c r="M17" s="70"/>
      <c r="N17" s="45"/>
      <c r="O17" s="45"/>
      <c r="P17" s="45"/>
      <c r="Q17" s="46"/>
      <c r="W17" s="101"/>
      <c r="Y17" s="102" t="s">
        <v>35</v>
      </c>
      <c r="Z17" s="85">
        <f>+AVERAGE(Z13:Z16)</f>
        <v>4.0972808101486971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0.33333333333333331</v>
      </c>
      <c r="AK17" s="125">
        <f t="shared" si="35"/>
        <v>0.5</v>
      </c>
      <c r="AL17" s="125">
        <f t="shared" si="36"/>
        <v>1</v>
      </c>
      <c r="AM17" s="125">
        <f t="shared" si="37"/>
        <v>3</v>
      </c>
      <c r="AN17" s="125">
        <f t="shared" si="38"/>
        <v>4</v>
      </c>
      <c r="AO17" s="125">
        <f t="shared" si="39"/>
        <v>5</v>
      </c>
      <c r="AP17" s="125">
        <f t="shared" si="40"/>
        <v>0.2</v>
      </c>
      <c r="AQ17" s="125">
        <f t="shared" si="41"/>
        <v>0.25</v>
      </c>
      <c r="AR17" s="125">
        <f t="shared" si="42"/>
        <v>0.25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M18" s="70"/>
      <c r="N18" s="45"/>
      <c r="O18" s="45"/>
      <c r="P18" s="45"/>
      <c r="Q18" s="46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M19" s="70"/>
      <c r="N19" s="45"/>
      <c r="O19" s="45"/>
      <c r="P19" s="45"/>
      <c r="Q19" s="46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M20" s="8">
        <v>1</v>
      </c>
      <c r="N20" s="3">
        <v>2</v>
      </c>
      <c r="O20" s="3">
        <v>3</v>
      </c>
      <c r="P20" s="3">
        <v>4</v>
      </c>
      <c r="Q20" s="12">
        <v>5</v>
      </c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4</v>
      </c>
      <c r="E21" s="45">
        <v>2</v>
      </c>
      <c r="F21" s="45">
        <v>4</v>
      </c>
      <c r="G21" s="5">
        <v>6</v>
      </c>
      <c r="L21" s="104">
        <f>+AC21</f>
        <v>6.8263963325690402E-2</v>
      </c>
      <c r="M21" s="71">
        <f>+C21/C$26</f>
        <v>0.46153846153846156</v>
      </c>
      <c r="N21" s="69">
        <f t="shared" ref="N21:N25" si="49">+D21/D$26</f>
        <v>0.25</v>
      </c>
      <c r="O21" s="69">
        <f t="shared" ref="O21:O25" si="50">+E21/E$26</f>
        <v>0.54794520547945202</v>
      </c>
      <c r="P21" s="69">
        <f t="shared" ref="P21:P25" si="51">+F21/F$26</f>
        <v>0.38709677419354843</v>
      </c>
      <c r="Q21" s="72">
        <f t="shared" ref="Q21:Q25" si="52">+G21/G$26</f>
        <v>0.45000000000000007</v>
      </c>
      <c r="W21" s="99">
        <f>+AVERAGE(M21:U21)</f>
        <v>0.4193160882422925</v>
      </c>
      <c r="Y21" s="87">
        <f t="array" ref="Y21:Y25">+MMULT(C21:G25,W21:W25)</f>
        <v>2.3067130085998846</v>
      </c>
      <c r="Z21" s="85">
        <f t="shared" ref="Z21:Z25" si="53">+Y21/W21</f>
        <v>5.501131660054507</v>
      </c>
      <c r="AA21" s="85">
        <f>+(Z26-5)/4</f>
        <v>7.645563892477325E-2</v>
      </c>
      <c r="AB21" s="85">
        <v>1.1200000000000001</v>
      </c>
      <c r="AC21" s="100">
        <f>+AA21/AB21</f>
        <v>6.8263963325690402E-2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0.25</v>
      </c>
      <c r="D22" s="45">
        <v>1</v>
      </c>
      <c r="E22" s="45">
        <v>0.2</v>
      </c>
      <c r="F22" s="45">
        <f>1/3</f>
        <v>0.33333333333333331</v>
      </c>
      <c r="G22" s="5">
        <f>1/3</f>
        <v>0.33333333333333331</v>
      </c>
      <c r="M22" s="71">
        <f t="shared" ref="M22:M25" si="54">+C22/C$26</f>
        <v>0.11538461538461539</v>
      </c>
      <c r="N22" s="69">
        <f t="shared" si="49"/>
        <v>6.25E-2</v>
      </c>
      <c r="O22" s="69">
        <f t="shared" si="50"/>
        <v>5.4794520547945202E-2</v>
      </c>
      <c r="P22" s="69">
        <f t="shared" si="51"/>
        <v>3.2258064516129031E-2</v>
      </c>
      <c r="Q22" s="72">
        <f t="shared" si="52"/>
        <v>2.5000000000000001E-2</v>
      </c>
      <c r="W22" s="99">
        <f t="shared" ref="W22:W25" si="55">+AVERAGE(M22:U22)</f>
        <v>5.7987440089737927E-2</v>
      </c>
      <c r="Y22" s="87">
        <v>0.29493292316756747</v>
      </c>
      <c r="Z22" s="85">
        <f t="shared" si="53"/>
        <v>5.0861518065144233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3</v>
      </c>
      <c r="AN22" s="125">
        <f>+VLOOKUP(D21,$AE$4:$AH$20,3,FALSE)</f>
        <v>4</v>
      </c>
      <c r="AO22" s="125">
        <f>+VLOOKUP(D21,$AE$4:$AH$20,4,FALSE)</f>
        <v>5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3</v>
      </c>
      <c r="AT22" s="125">
        <f>+VLOOKUP(F21,$AE$4:$AH$20,3,FALSE)</f>
        <v>4</v>
      </c>
      <c r="AU22" s="125">
        <f>+VLOOKUP(F21,$AE$4:$AH$20,4,FALSE)</f>
        <v>5</v>
      </c>
      <c r="AV22" s="125">
        <f>+VLOOKUP(G21,$AE$4:$AH$20,2,FALSE)</f>
        <v>5</v>
      </c>
      <c r="AW22" s="125">
        <f>+VLOOKUP(G21,$AE$4:$AH$20,3,FALSE)</f>
        <v>6</v>
      </c>
      <c r="AX22" s="125">
        <f>+VLOOKUP(G21,$AE$4:$AH$20,4,FALSE)</f>
        <v>7</v>
      </c>
    </row>
    <row r="23" spans="1:56" x14ac:dyDescent="0.25">
      <c r="A23" s="10">
        <v>3</v>
      </c>
      <c r="B23" s="112" t="s">
        <v>17</v>
      </c>
      <c r="C23" s="45">
        <f>1/E21</f>
        <v>0.5</v>
      </c>
      <c r="D23" s="45">
        <f>1/E22</f>
        <v>5</v>
      </c>
      <c r="E23" s="45">
        <v>1</v>
      </c>
      <c r="F23" s="45">
        <v>4</v>
      </c>
      <c r="G23" s="5">
        <v>5</v>
      </c>
      <c r="M23" s="71">
        <f t="shared" si="54"/>
        <v>0.23076923076923078</v>
      </c>
      <c r="N23" s="69">
        <f t="shared" si="49"/>
        <v>0.3125</v>
      </c>
      <c r="O23" s="69">
        <f t="shared" si="50"/>
        <v>0.27397260273972601</v>
      </c>
      <c r="P23" s="69">
        <f t="shared" si="51"/>
        <v>0.38709677419354843</v>
      </c>
      <c r="Q23" s="72">
        <f t="shared" si="52"/>
        <v>0.37500000000000006</v>
      </c>
      <c r="W23" s="99">
        <f t="shared" si="55"/>
        <v>0.31586772154050108</v>
      </c>
      <c r="Y23" s="87">
        <v>1.7409763248240935</v>
      </c>
      <c r="Z23" s="85">
        <f t="shared" si="53"/>
        <v>5.5117259729271284</v>
      </c>
      <c r="AJ23" s="125">
        <f t="shared" ref="AJ23:AJ26" si="56">+VLOOKUP(C22,$AE$4:$AH$20,2,FALSE)</f>
        <v>0.2</v>
      </c>
      <c r="AK23" s="125">
        <f t="shared" ref="AK23:AK26" si="57">+VLOOKUP(C22,$AE$4:$AH$20,3,FALSE)</f>
        <v>0.25</v>
      </c>
      <c r="AL23" s="125">
        <f t="shared" ref="AL23:AL26" si="58">+VLOOKUP(C22,$AE$4:$AH$20,4,FALSE)</f>
        <v>0.33333333333333331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0.16666666666666666</v>
      </c>
      <c r="AQ23" s="125">
        <f t="shared" ref="AQ23:AQ26" si="63">+VLOOKUP(E22,$AE$4:$AH$20,3,FALSE)</f>
        <v>0.2</v>
      </c>
      <c r="AR23" s="125">
        <f t="shared" ref="AR23:AR26" si="64">+VLOOKUP(E22,$AE$4:$AH$20,3,FALSE)</f>
        <v>0.2</v>
      </c>
      <c r="AS23" s="125">
        <f t="shared" ref="AS23:AS26" si="65">+VLOOKUP(F22,$AE$4:$AH$20,2,FALSE)</f>
        <v>0.25</v>
      </c>
      <c r="AT23" s="125">
        <f t="shared" ref="AT23:AT26" si="66">+VLOOKUP(F22,$AE$4:$AH$20,3,FALSE)</f>
        <v>0.33333333333333331</v>
      </c>
      <c r="AU23" s="125">
        <f t="shared" ref="AU23:AU26" si="67">+VLOOKUP(F22,$AE$4:$AH$20,4,FALSE)</f>
        <v>0.5</v>
      </c>
      <c r="AV23" s="125">
        <f t="shared" ref="AV23:AV26" si="68">+VLOOKUP(G22,$AE$4:$AH$20,2,FALSE)</f>
        <v>0.25</v>
      </c>
      <c r="AW23" s="125">
        <f t="shared" ref="AW23:AW26" si="69">+VLOOKUP(G22,$AE$4:$AH$20,3,FALSE)</f>
        <v>0.33333333333333331</v>
      </c>
      <c r="AX23" s="125">
        <f t="shared" ref="AX23:AX26" si="70">+VLOOKUP(G22,$AE$4:$AH$20,4,FALSE)</f>
        <v>0.5</v>
      </c>
    </row>
    <row r="24" spans="1:56" x14ac:dyDescent="0.25">
      <c r="A24" s="10">
        <v>4</v>
      </c>
      <c r="B24" s="112" t="s">
        <v>18</v>
      </c>
      <c r="C24" s="45">
        <f>1/F21</f>
        <v>0.25</v>
      </c>
      <c r="D24" s="45">
        <f>1/F22</f>
        <v>3</v>
      </c>
      <c r="E24" s="45">
        <f>1/F23</f>
        <v>0.25</v>
      </c>
      <c r="F24" s="45">
        <v>1</v>
      </c>
      <c r="G24" s="5">
        <v>1</v>
      </c>
      <c r="M24" s="71">
        <f t="shared" si="54"/>
        <v>0.11538461538461539</v>
      </c>
      <c r="N24" s="69">
        <f t="shared" si="49"/>
        <v>0.1875</v>
      </c>
      <c r="O24" s="69">
        <f t="shared" si="50"/>
        <v>6.8493150684931503E-2</v>
      </c>
      <c r="P24" s="69">
        <f t="shared" si="51"/>
        <v>9.6774193548387108E-2</v>
      </c>
      <c r="Q24" s="72">
        <f t="shared" si="52"/>
        <v>7.5000000000000011E-2</v>
      </c>
      <c r="W24" s="99">
        <f t="shared" si="55"/>
        <v>0.10863039192358681</v>
      </c>
      <c r="Y24" s="87">
        <v>0.56458702284238083</v>
      </c>
      <c r="Z24" s="85">
        <f t="shared" si="53"/>
        <v>5.1973210521004534</v>
      </c>
      <c r="AJ24" s="125">
        <f t="shared" si="56"/>
        <v>0.33333333333333331</v>
      </c>
      <c r="AK24" s="125">
        <f t="shared" si="57"/>
        <v>0.5</v>
      </c>
      <c r="AL24" s="125">
        <f t="shared" si="58"/>
        <v>1</v>
      </c>
      <c r="AM24" s="125">
        <f t="shared" si="59"/>
        <v>4</v>
      </c>
      <c r="AN24" s="125">
        <f t="shared" si="60"/>
        <v>5</v>
      </c>
      <c r="AO24" s="125">
        <f t="shared" si="61"/>
        <v>6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3</v>
      </c>
      <c r="AT24" s="125">
        <f t="shared" si="66"/>
        <v>4</v>
      </c>
      <c r="AU24" s="125">
        <f t="shared" si="67"/>
        <v>5</v>
      </c>
      <c r="AV24" s="125">
        <f t="shared" si="68"/>
        <v>4</v>
      </c>
      <c r="AW24" s="125">
        <f t="shared" si="69"/>
        <v>5</v>
      </c>
      <c r="AX24" s="125">
        <f t="shared" si="70"/>
        <v>6</v>
      </c>
    </row>
    <row r="25" spans="1:56" ht="15.75" thickBot="1" x14ac:dyDescent="0.3">
      <c r="A25" s="13">
        <v>5</v>
      </c>
      <c r="B25" s="113" t="s">
        <v>19</v>
      </c>
      <c r="C25" s="6">
        <f>1/G21</f>
        <v>0.16666666666666666</v>
      </c>
      <c r="D25" s="6">
        <f>1/G22</f>
        <v>3</v>
      </c>
      <c r="E25" s="6">
        <f>1/G23</f>
        <v>0.2</v>
      </c>
      <c r="F25" s="6">
        <f>1/G24</f>
        <v>1</v>
      </c>
      <c r="G25" s="7">
        <v>1</v>
      </c>
      <c r="M25" s="79">
        <f t="shared" si="54"/>
        <v>7.6923076923076927E-2</v>
      </c>
      <c r="N25" s="73">
        <f t="shared" si="49"/>
        <v>0.1875</v>
      </c>
      <c r="O25" s="73">
        <f t="shared" si="50"/>
        <v>5.4794520547945202E-2</v>
      </c>
      <c r="P25" s="73">
        <f t="shared" si="51"/>
        <v>9.6774193548387108E-2</v>
      </c>
      <c r="Q25" s="74">
        <f t="shared" si="52"/>
        <v>7.5000000000000011E-2</v>
      </c>
      <c r="W25" s="99">
        <f t="shared" si="55"/>
        <v>9.8198358203881855E-2</v>
      </c>
      <c r="Y25" s="87">
        <v>0.51385062941183146</v>
      </c>
      <c r="Z25" s="85">
        <f t="shared" si="53"/>
        <v>5.2327822868989529</v>
      </c>
      <c r="AJ25" s="125">
        <f t="shared" si="56"/>
        <v>0.2</v>
      </c>
      <c r="AK25" s="125">
        <f t="shared" si="57"/>
        <v>0.25</v>
      </c>
      <c r="AL25" s="125">
        <f t="shared" si="58"/>
        <v>0.33333333333333331</v>
      </c>
      <c r="AM25" s="125">
        <f t="shared" si="59"/>
        <v>2</v>
      </c>
      <c r="AN25" s="125">
        <f t="shared" si="60"/>
        <v>3</v>
      </c>
      <c r="AO25" s="125">
        <f t="shared" si="61"/>
        <v>4</v>
      </c>
      <c r="AP25" s="125">
        <f t="shared" si="62"/>
        <v>0.2</v>
      </c>
      <c r="AQ25" s="125">
        <f t="shared" si="63"/>
        <v>0.25</v>
      </c>
      <c r="AR25" s="125">
        <f t="shared" si="64"/>
        <v>0.25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19"/>
      <c r="B26" s="112"/>
      <c r="C26" s="69">
        <f>+SUM(C21:C25)</f>
        <v>2.1666666666666665</v>
      </c>
      <c r="D26" s="69">
        <f t="shared" ref="D26:G26" si="71">+SUM(D21:D25)</f>
        <v>16</v>
      </c>
      <c r="E26" s="69">
        <f t="shared" si="71"/>
        <v>3.6500000000000004</v>
      </c>
      <c r="F26" s="69">
        <f t="shared" si="71"/>
        <v>10.333333333333332</v>
      </c>
      <c r="G26" s="69">
        <f t="shared" si="71"/>
        <v>13.333333333333332</v>
      </c>
      <c r="M26" s="70"/>
      <c r="N26" s="45"/>
      <c r="O26" s="45"/>
      <c r="P26" s="45"/>
      <c r="Q26" s="45"/>
      <c r="W26" s="101"/>
      <c r="Y26" s="102" t="s">
        <v>35</v>
      </c>
      <c r="Z26" s="85">
        <f>+AVERAGE(Z21:Z25)</f>
        <v>5.305822555699093</v>
      </c>
      <c r="AJ26" s="125">
        <f t="shared" si="56"/>
        <v>0.14285714285714285</v>
      </c>
      <c r="AK26" s="125">
        <f t="shared" si="57"/>
        <v>0.16666666666666666</v>
      </c>
      <c r="AL26" s="125">
        <f t="shared" si="58"/>
        <v>0.2</v>
      </c>
      <c r="AM26" s="125">
        <f t="shared" si="59"/>
        <v>2</v>
      </c>
      <c r="AN26" s="125">
        <f t="shared" si="60"/>
        <v>3</v>
      </c>
      <c r="AO26" s="125">
        <f t="shared" si="61"/>
        <v>4</v>
      </c>
      <c r="AP26" s="125">
        <f t="shared" si="62"/>
        <v>0.16666666666666666</v>
      </c>
      <c r="AQ26" s="125">
        <f t="shared" si="63"/>
        <v>0.2</v>
      </c>
      <c r="AR26" s="125">
        <f t="shared" si="64"/>
        <v>0.2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M27" s="70"/>
      <c r="N27" s="45"/>
      <c r="O27" s="45"/>
      <c r="P27" s="45"/>
      <c r="Q27" s="45"/>
      <c r="W27" s="101"/>
      <c r="Y27" s="102"/>
    </row>
    <row r="28" spans="1:56" ht="15.75" thickBot="1" x14ac:dyDescent="0.3"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9">
        <v>6</v>
      </c>
      <c r="I29" s="23">
        <v>7</v>
      </c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9">
        <v>6</v>
      </c>
      <c r="S29" s="23">
        <v>7</v>
      </c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f>1/2</f>
        <v>0.5</v>
      </c>
      <c r="E30" s="45">
        <v>0.16666666666666666</v>
      </c>
      <c r="F30" s="45">
        <v>0.16666666666666666</v>
      </c>
      <c r="G30" s="45">
        <f>1/3</f>
        <v>0.33333333333333331</v>
      </c>
      <c r="H30" s="65">
        <v>0.5</v>
      </c>
      <c r="I30" s="24">
        <v>3</v>
      </c>
      <c r="L30" s="104">
        <f>+AC30</f>
        <v>0.10151567603787534</v>
      </c>
      <c r="M30" s="71">
        <f>+C30/C$37</f>
        <v>4.9180327868852465E-2</v>
      </c>
      <c r="N30" s="69">
        <f t="shared" ref="N30:N36" si="72">+D30/D$37</f>
        <v>3.896103896103896E-2</v>
      </c>
      <c r="O30" s="69">
        <f t="shared" ref="O30:O36" si="73">+E30/E$37</f>
        <v>1.9607843137254898E-2</v>
      </c>
      <c r="P30" s="69">
        <f t="shared" ref="P30:P36" si="74">+F30/F$37</f>
        <v>1.7699115044247784E-2</v>
      </c>
      <c r="Q30" s="69">
        <f t="shared" ref="Q30:Q36" si="75">+G30/G$37</f>
        <v>0.10777521170130869</v>
      </c>
      <c r="R30" s="69">
        <f t="shared" ref="R30:R36" si="76">+H30/H$37</f>
        <v>9.6774193548387108E-2</v>
      </c>
      <c r="S30" s="72">
        <f t="shared" ref="S30:S36" si="77">+I30/I$37</f>
        <v>0.125</v>
      </c>
      <c r="W30" s="99">
        <f>+AVERAGE(M30:U30)</f>
        <v>6.4999675751584274E-2</v>
      </c>
      <c r="Y30" s="87">
        <f t="array" ref="Y30:Y36">+MMULT(C30:I36,W30:W36)</f>
        <v>0.47170176732494151</v>
      </c>
      <c r="Z30" s="85">
        <f t="shared" ref="Z30:Z36" si="78">+Y30/W30</f>
        <v>7.2569864675585629</v>
      </c>
      <c r="AA30" s="85">
        <f>+(Z37-7)/6</f>
        <v>0.13400069236999546</v>
      </c>
      <c r="AB30" s="85">
        <v>1.32</v>
      </c>
      <c r="AC30" s="100">
        <f>+AA30/AB30</f>
        <v>0.10151567603787534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2</v>
      </c>
      <c r="D31" s="45">
        <v>1</v>
      </c>
      <c r="E31" s="45">
        <v>1</v>
      </c>
      <c r="F31" s="45">
        <v>1</v>
      </c>
      <c r="G31" s="45">
        <v>0.16666666666666666</v>
      </c>
      <c r="H31" s="65">
        <f>1/3</f>
        <v>0.33333333333333331</v>
      </c>
      <c r="I31" s="24">
        <v>3</v>
      </c>
      <c r="L31"/>
      <c r="M31" s="71">
        <f t="shared" ref="M31:M36" si="79">+C31/C$37</f>
        <v>9.836065573770493E-2</v>
      </c>
      <c r="N31" s="69">
        <f t="shared" si="72"/>
        <v>7.792207792207792E-2</v>
      </c>
      <c r="O31" s="69">
        <f t="shared" si="73"/>
        <v>0.11764705882352938</v>
      </c>
      <c r="P31" s="69">
        <f t="shared" si="74"/>
        <v>0.10619469026548671</v>
      </c>
      <c r="Q31" s="69">
        <f t="shared" si="75"/>
        <v>5.3887605850654344E-2</v>
      </c>
      <c r="R31" s="69">
        <f t="shared" si="76"/>
        <v>6.4516129032258063E-2</v>
      </c>
      <c r="S31" s="72">
        <f t="shared" si="77"/>
        <v>0.125</v>
      </c>
      <c r="W31" s="99">
        <f t="shared" ref="W31:W36" si="80">+AVERAGE(M31:U31)</f>
        <v>9.1932602518815923E-2</v>
      </c>
      <c r="Y31" s="87">
        <v>0.73663772857653853</v>
      </c>
      <c r="Z31" s="85">
        <f t="shared" si="78"/>
        <v>8.012801861295836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0.33333333333333331</v>
      </c>
      <c r="AN31" s="125">
        <f>+VLOOKUP(D30,$AE$4:$AH$20,3,FALSE)</f>
        <v>0.5</v>
      </c>
      <c r="AO31" s="125">
        <f>+VLOOKUP(D30,$AE$4:$AH$20,4,FALSE)</f>
        <v>1</v>
      </c>
      <c r="AP31" s="125">
        <f>+VLOOKUP(E30,$AE$4:$AH$20,2,FALSE)</f>
        <v>0.14285714285714285</v>
      </c>
      <c r="AQ31" s="125">
        <f>+VLOOKUP(E30,$AE$4:$AH$20,3,FALSE)</f>
        <v>0.16666666666666666</v>
      </c>
      <c r="AR31" s="125">
        <f>+VLOOKUP(E30,$AE$4:$AH$20,3,FALSE)</f>
        <v>0.16666666666666666</v>
      </c>
      <c r="AS31" s="125">
        <f>+VLOOKUP(F30,$AE$4:$AH$20,2,FALSE)</f>
        <v>0.14285714285714285</v>
      </c>
      <c r="AT31" s="125">
        <f>+VLOOKUP(F30,$AE$4:$AH$20,3,FALSE)</f>
        <v>0.16666666666666666</v>
      </c>
      <c r="AU31" s="125">
        <f>+VLOOKUP(F30,$AE$4:$AH$20,4,FALSE)</f>
        <v>0.2</v>
      </c>
      <c r="AV31" s="125">
        <f>+VLOOKUP(G30,$AE$4:$AH$20,2,FALSE)</f>
        <v>0.25</v>
      </c>
      <c r="AW31" s="125">
        <f>+VLOOKUP(G30,$AE$4:$AH$20,3,FALSE)</f>
        <v>0.33333333333333331</v>
      </c>
      <c r="AX31" s="125">
        <f>+VLOOKUP(G30,$AE$4:$AH$20,4,FALSE)</f>
        <v>0.5</v>
      </c>
      <c r="AY31" s="125">
        <f>+VLOOKUP(H30,$AE$4:$AH$20,2,FALSE)</f>
        <v>0.33333333333333331</v>
      </c>
      <c r="AZ31" s="125">
        <f>+VLOOKUP(H30,$AE$4:$AH$20,3,FALSE)</f>
        <v>0.5</v>
      </c>
      <c r="BA31" s="125">
        <f>+VLOOKUP(H30,$AE$4:$AH$20,4,FALSE)</f>
        <v>1</v>
      </c>
      <c r="BB31" s="125">
        <f>+VLOOKUP(I30,$AE$4:$AH$20,2,FALSE)</f>
        <v>2</v>
      </c>
      <c r="BC31" s="125">
        <f>+VLOOKUP(I30,$AE$4:$AH$20,3,FALSE)</f>
        <v>3</v>
      </c>
      <c r="BD31" s="125">
        <f>+VLOOKUP(I30,$AE$4:$AH$20,4,FALSE)</f>
        <v>4</v>
      </c>
    </row>
    <row r="32" spans="1:56" x14ac:dyDescent="0.25">
      <c r="A32" s="10">
        <v>3</v>
      </c>
      <c r="B32" s="112" t="s">
        <v>22</v>
      </c>
      <c r="C32" s="45">
        <f>1/E30</f>
        <v>6</v>
      </c>
      <c r="D32" s="45">
        <f>1/E31</f>
        <v>1</v>
      </c>
      <c r="E32" s="45">
        <v>1</v>
      </c>
      <c r="F32" s="45">
        <v>1</v>
      </c>
      <c r="G32" s="45">
        <v>0.25</v>
      </c>
      <c r="H32" s="65">
        <v>1</v>
      </c>
      <c r="I32" s="24">
        <v>3</v>
      </c>
      <c r="L32"/>
      <c r="M32" s="71">
        <f t="shared" si="79"/>
        <v>0.29508196721311475</v>
      </c>
      <c r="N32" s="69">
        <f t="shared" si="72"/>
        <v>7.792207792207792E-2</v>
      </c>
      <c r="O32" s="69">
        <f t="shared" si="73"/>
        <v>0.11764705882352938</v>
      </c>
      <c r="P32" s="69">
        <f t="shared" si="74"/>
        <v>0.10619469026548671</v>
      </c>
      <c r="Q32" s="69">
        <f t="shared" si="75"/>
        <v>8.0831408775981523E-2</v>
      </c>
      <c r="R32" s="69">
        <f t="shared" si="76"/>
        <v>0.19354838709677422</v>
      </c>
      <c r="S32" s="72">
        <f t="shared" si="77"/>
        <v>0.125</v>
      </c>
      <c r="W32" s="99">
        <f t="shared" si="80"/>
        <v>0.14231794144242352</v>
      </c>
      <c r="Y32" s="87">
        <v>1.139587825784985</v>
      </c>
      <c r="Z32" s="85">
        <f t="shared" si="78"/>
        <v>8.007337755415886</v>
      </c>
      <c r="AJ32" s="125">
        <f t="shared" ref="AJ32:AJ37" si="81">+VLOOKUP(C31,$AE$4:$AH$20,2,FALSE)</f>
        <v>1</v>
      </c>
      <c r="AK32" s="125">
        <f t="shared" ref="AK32:AK37" si="82">+VLOOKUP(C31,$AE$4:$AH$20,3,FALSE)</f>
        <v>2</v>
      </c>
      <c r="AL32" s="125">
        <f t="shared" ref="AL32:AL37" si="83">+VLOOKUP(C31,$AE$4:$AH$20,4,FALSE)</f>
        <v>3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1</v>
      </c>
      <c r="AR32" s="125">
        <f t="shared" ref="AR32:AR37" si="89">+VLOOKUP(E31,$AE$4:$AH$20,3,FALSE)</f>
        <v>1</v>
      </c>
      <c r="AS32" s="125">
        <f t="shared" ref="AS32:AS37" si="90">+VLOOKUP(F31,$AE$4:$AH$20,2,FALSE)</f>
        <v>1</v>
      </c>
      <c r="AT32" s="125">
        <f t="shared" ref="AT32:AT37" si="91">+VLOOKUP(F31,$AE$4:$AH$20,3,FALSE)</f>
        <v>1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0.14285714285714285</v>
      </c>
      <c r="AW32" s="125">
        <f t="shared" ref="AW32:AW37" si="94">+VLOOKUP(G31,$AE$4:$AH$20,3,FALSE)</f>
        <v>0.16666666666666666</v>
      </c>
      <c r="AX32" s="125">
        <f t="shared" ref="AX32:AX37" si="95">+VLOOKUP(G31,$AE$4:$AH$20,4,FALSE)</f>
        <v>0.2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2</v>
      </c>
      <c r="BC32" s="125">
        <f t="shared" ref="BC32:BC37" si="100">+VLOOKUP(I31,$AE$4:$AH$20,3,FALSE)</f>
        <v>3</v>
      </c>
      <c r="BD32" s="125">
        <f t="shared" ref="BD32:BD37" si="101">+VLOOKUP(I31,$AE$4:$AH$20,4,FALSE)</f>
        <v>4</v>
      </c>
    </row>
    <row r="33" spans="1:62" x14ac:dyDescent="0.25">
      <c r="A33" s="10">
        <v>4</v>
      </c>
      <c r="B33" s="112" t="s">
        <v>23</v>
      </c>
      <c r="C33" s="45">
        <f>1/F30</f>
        <v>6</v>
      </c>
      <c r="D33" s="45">
        <f>1/F31</f>
        <v>1</v>
      </c>
      <c r="E33" s="45">
        <f>1/F32</f>
        <v>1</v>
      </c>
      <c r="F33" s="45">
        <v>1</v>
      </c>
      <c r="G33" s="45">
        <v>0.2</v>
      </c>
      <c r="H33" s="65">
        <v>1</v>
      </c>
      <c r="I33" s="24">
        <v>4</v>
      </c>
      <c r="L33"/>
      <c r="M33" s="71">
        <f t="shared" si="79"/>
        <v>0.29508196721311475</v>
      </c>
      <c r="N33" s="69">
        <f t="shared" si="72"/>
        <v>7.792207792207792E-2</v>
      </c>
      <c r="O33" s="69">
        <f t="shared" si="73"/>
        <v>0.11764705882352938</v>
      </c>
      <c r="P33" s="69">
        <f t="shared" si="74"/>
        <v>0.10619469026548671</v>
      </c>
      <c r="Q33" s="69">
        <f t="shared" si="75"/>
        <v>6.4665127020785224E-2</v>
      </c>
      <c r="R33" s="69">
        <f t="shared" si="76"/>
        <v>0.19354838709677422</v>
      </c>
      <c r="S33" s="72">
        <f t="shared" si="77"/>
        <v>0.16666666666666666</v>
      </c>
      <c r="W33" s="99">
        <f t="shared" si="80"/>
        <v>0.14596085357263355</v>
      </c>
      <c r="Y33" s="87">
        <v>1.1594799983919568</v>
      </c>
      <c r="Z33" s="85">
        <f t="shared" si="78"/>
        <v>7.9437737585918704</v>
      </c>
      <c r="AJ33" s="125">
        <f t="shared" si="81"/>
        <v>5</v>
      </c>
      <c r="AK33" s="125">
        <f t="shared" si="82"/>
        <v>6</v>
      </c>
      <c r="AL33" s="125">
        <f t="shared" si="83"/>
        <v>7</v>
      </c>
      <c r="AM33" s="125">
        <f t="shared" si="84"/>
        <v>1</v>
      </c>
      <c r="AN33" s="125">
        <f t="shared" si="85"/>
        <v>1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0.2</v>
      </c>
      <c r="AW33" s="125">
        <f t="shared" si="94"/>
        <v>0.25</v>
      </c>
      <c r="AX33" s="125">
        <f t="shared" si="95"/>
        <v>0.33333333333333331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2</v>
      </c>
      <c r="BC33" s="125">
        <f t="shared" si="100"/>
        <v>3</v>
      </c>
      <c r="BD33" s="125">
        <f t="shared" si="101"/>
        <v>4</v>
      </c>
    </row>
    <row r="34" spans="1:62" x14ac:dyDescent="0.25">
      <c r="A34" s="19">
        <v>5</v>
      </c>
      <c r="B34" s="112" t="s">
        <v>8</v>
      </c>
      <c r="C34" s="45">
        <f>1/G30</f>
        <v>3</v>
      </c>
      <c r="D34" s="45">
        <f>1/G31</f>
        <v>6</v>
      </c>
      <c r="E34" s="45">
        <f>1/G32</f>
        <v>4</v>
      </c>
      <c r="F34" s="45">
        <f>1/G33</f>
        <v>5</v>
      </c>
      <c r="G34" s="45">
        <v>1</v>
      </c>
      <c r="H34" s="45">
        <v>1</v>
      </c>
      <c r="I34" s="5">
        <v>7</v>
      </c>
      <c r="L34"/>
      <c r="M34" s="71">
        <f t="shared" si="79"/>
        <v>0.14754098360655737</v>
      </c>
      <c r="N34" s="69">
        <f t="shared" si="72"/>
        <v>0.46753246753246752</v>
      </c>
      <c r="O34" s="69">
        <f t="shared" si="73"/>
        <v>0.47058823529411753</v>
      </c>
      <c r="P34" s="69">
        <f t="shared" si="74"/>
        <v>0.53097345132743357</v>
      </c>
      <c r="Q34" s="69">
        <f t="shared" si="75"/>
        <v>0.32332563510392609</v>
      </c>
      <c r="R34" s="69">
        <f t="shared" si="76"/>
        <v>0.19354838709677422</v>
      </c>
      <c r="S34" s="72">
        <f t="shared" si="77"/>
        <v>0.29166666666666669</v>
      </c>
      <c r="W34" s="99">
        <f t="shared" si="80"/>
        <v>0.34645368951827749</v>
      </c>
      <c r="Y34" s="87">
        <v>2.823748745212368</v>
      </c>
      <c r="Z34" s="85">
        <f t="shared" si="78"/>
        <v>8.1504363516480858</v>
      </c>
      <c r="AJ34" s="125">
        <f t="shared" si="81"/>
        <v>5</v>
      </c>
      <c r="AK34" s="125">
        <f t="shared" si="82"/>
        <v>6</v>
      </c>
      <c r="AL34" s="125">
        <f t="shared" si="83"/>
        <v>7</v>
      </c>
      <c r="AM34" s="125">
        <f t="shared" si="84"/>
        <v>1</v>
      </c>
      <c r="AN34" s="125">
        <f t="shared" si="85"/>
        <v>1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1</v>
      </c>
      <c r="AZ34" s="125">
        <f t="shared" si="97"/>
        <v>1</v>
      </c>
      <c r="BA34" s="125">
        <f t="shared" si="98"/>
        <v>1</v>
      </c>
      <c r="BB34" s="125">
        <f t="shared" si="99"/>
        <v>3</v>
      </c>
      <c r="BC34" s="125">
        <f t="shared" si="100"/>
        <v>4</v>
      </c>
      <c r="BD34" s="125">
        <f t="shared" si="101"/>
        <v>5</v>
      </c>
    </row>
    <row r="35" spans="1:62" x14ac:dyDescent="0.25">
      <c r="A35" s="19">
        <v>6</v>
      </c>
      <c r="B35" s="112" t="s">
        <v>24</v>
      </c>
      <c r="C35" s="45">
        <f>1/H30</f>
        <v>2</v>
      </c>
      <c r="D35" s="45">
        <f>1/H31</f>
        <v>3</v>
      </c>
      <c r="E35" s="45">
        <f>1/H32</f>
        <v>1</v>
      </c>
      <c r="F35" s="45">
        <f>1/H33</f>
        <v>1</v>
      </c>
      <c r="G35" s="45">
        <f>1/H34</f>
        <v>1</v>
      </c>
      <c r="H35" s="45">
        <v>1</v>
      </c>
      <c r="I35" s="5">
        <v>3</v>
      </c>
      <c r="L35"/>
      <c r="M35" s="71">
        <f t="shared" si="79"/>
        <v>9.836065573770493E-2</v>
      </c>
      <c r="N35" s="69">
        <f t="shared" si="72"/>
        <v>0.23376623376623376</v>
      </c>
      <c r="O35" s="69">
        <f t="shared" si="73"/>
        <v>0.11764705882352938</v>
      </c>
      <c r="P35" s="69">
        <f t="shared" si="74"/>
        <v>0.10619469026548671</v>
      </c>
      <c r="Q35" s="69">
        <f t="shared" si="75"/>
        <v>0.32332563510392609</v>
      </c>
      <c r="R35" s="69">
        <f t="shared" si="76"/>
        <v>0.19354838709677422</v>
      </c>
      <c r="S35" s="72">
        <f t="shared" si="77"/>
        <v>0.125</v>
      </c>
      <c r="W35" s="99">
        <f t="shared" si="80"/>
        <v>0.17112038011337929</v>
      </c>
      <c r="Y35" s="87">
        <v>1.3232945949549877</v>
      </c>
      <c r="Z35" s="85">
        <f t="shared" si="78"/>
        <v>7.7331209413993349</v>
      </c>
      <c r="AJ35" s="125">
        <f t="shared" si="81"/>
        <v>2</v>
      </c>
      <c r="AK35" s="125">
        <f t="shared" si="82"/>
        <v>3</v>
      </c>
      <c r="AL35" s="125">
        <f t="shared" si="83"/>
        <v>4</v>
      </c>
      <c r="AM35" s="125">
        <f t="shared" si="84"/>
        <v>5</v>
      </c>
      <c r="AN35" s="125">
        <f t="shared" si="85"/>
        <v>6</v>
      </c>
      <c r="AO35" s="125">
        <f t="shared" si="86"/>
        <v>7</v>
      </c>
      <c r="AP35" s="125">
        <f t="shared" si="87"/>
        <v>3</v>
      </c>
      <c r="AQ35" s="125">
        <f t="shared" si="88"/>
        <v>4</v>
      </c>
      <c r="AR35" s="125">
        <f t="shared" si="89"/>
        <v>4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1</v>
      </c>
      <c r="AZ35" s="125">
        <f t="shared" si="97"/>
        <v>1</v>
      </c>
      <c r="BA35" s="125">
        <f t="shared" si="98"/>
        <v>1</v>
      </c>
      <c r="BB35" s="125">
        <f t="shared" si="99"/>
        <v>6</v>
      </c>
      <c r="BC35" s="125">
        <f t="shared" si="100"/>
        <v>7</v>
      </c>
      <c r="BD35" s="125">
        <f t="shared" si="101"/>
        <v>8</v>
      </c>
    </row>
    <row r="36" spans="1:62" ht="15.75" thickBot="1" x14ac:dyDescent="0.3">
      <c r="A36" s="13">
        <v>7</v>
      </c>
      <c r="B36" s="113" t="s">
        <v>25</v>
      </c>
      <c r="C36" s="20">
        <f>1/I30</f>
        <v>0.33333333333333331</v>
      </c>
      <c r="D36" s="20">
        <f>1/I31</f>
        <v>0.33333333333333331</v>
      </c>
      <c r="E36" s="20">
        <f>1/I32</f>
        <v>0.33333333333333331</v>
      </c>
      <c r="F36" s="20">
        <f>1/I33</f>
        <v>0.25</v>
      </c>
      <c r="G36" s="20">
        <f>1/I34</f>
        <v>0.14285714285714285</v>
      </c>
      <c r="H36" s="6">
        <f>1/I35</f>
        <v>0.33333333333333331</v>
      </c>
      <c r="I36" s="7">
        <v>1</v>
      </c>
      <c r="L36"/>
      <c r="M36" s="79">
        <f t="shared" si="79"/>
        <v>1.6393442622950821E-2</v>
      </c>
      <c r="N36" s="73">
        <f t="shared" si="72"/>
        <v>2.5974025974025972E-2</v>
      </c>
      <c r="O36" s="73">
        <f t="shared" si="73"/>
        <v>3.9215686274509796E-2</v>
      </c>
      <c r="P36" s="73">
        <f t="shared" si="74"/>
        <v>2.6548672566371678E-2</v>
      </c>
      <c r="Q36" s="73">
        <f t="shared" si="75"/>
        <v>4.6189376443418008E-2</v>
      </c>
      <c r="R36" s="73">
        <f t="shared" si="76"/>
        <v>6.4516129032258063E-2</v>
      </c>
      <c r="S36" s="74">
        <f t="shared" si="77"/>
        <v>4.1666666666666664E-2</v>
      </c>
      <c r="W36" s="99">
        <f t="shared" si="80"/>
        <v>3.7214857082885862E-2</v>
      </c>
      <c r="Y36" s="87">
        <v>0.27998865463500872</v>
      </c>
      <c r="Z36" s="85">
        <f t="shared" si="78"/>
        <v>7.5235719436302277</v>
      </c>
      <c r="AJ36" s="125">
        <f t="shared" si="81"/>
        <v>1</v>
      </c>
      <c r="AK36" s="125">
        <f t="shared" si="82"/>
        <v>2</v>
      </c>
      <c r="AL36" s="125">
        <f t="shared" si="83"/>
        <v>3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1</v>
      </c>
      <c r="AT36" s="125">
        <f t="shared" si="91"/>
        <v>1</v>
      </c>
      <c r="AU36" s="125">
        <f t="shared" si="92"/>
        <v>1</v>
      </c>
      <c r="AV36" s="125">
        <f t="shared" si="93"/>
        <v>1</v>
      </c>
      <c r="AW36" s="125">
        <f t="shared" si="94"/>
        <v>1</v>
      </c>
      <c r="AX36" s="125">
        <f t="shared" si="95"/>
        <v>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2</v>
      </c>
      <c r="BC36" s="125">
        <f t="shared" si="100"/>
        <v>3</v>
      </c>
      <c r="BD36" s="125">
        <f t="shared" si="101"/>
        <v>4</v>
      </c>
    </row>
    <row r="37" spans="1:62" x14ac:dyDescent="0.25">
      <c r="B37" s="114"/>
      <c r="C37" s="46">
        <f>+SUM(C30:C36)</f>
        <v>20.333333333333332</v>
      </c>
      <c r="D37" s="46">
        <f t="shared" ref="D37:I37" si="102">+SUM(D30:D36)</f>
        <v>12.833333333333334</v>
      </c>
      <c r="E37" s="46">
        <f t="shared" si="102"/>
        <v>8.5000000000000018</v>
      </c>
      <c r="F37" s="46">
        <f t="shared" si="102"/>
        <v>9.4166666666666679</v>
      </c>
      <c r="G37" s="46">
        <f t="shared" si="102"/>
        <v>3.092857142857143</v>
      </c>
      <c r="H37" s="46">
        <f t="shared" si="102"/>
        <v>5.1666666666666661</v>
      </c>
      <c r="I37" s="46">
        <f t="shared" si="102"/>
        <v>24</v>
      </c>
      <c r="M37" s="10"/>
      <c r="N37" s="54"/>
      <c r="O37" s="54"/>
      <c r="P37" s="54"/>
      <c r="W37" s="101"/>
      <c r="Y37" s="102" t="s">
        <v>35</v>
      </c>
      <c r="Z37" s="85">
        <f>+AVERAGE(Z30:Z36)</f>
        <v>7.8040041542199727</v>
      </c>
      <c r="AJ37" s="125">
        <f t="shared" si="81"/>
        <v>0.25</v>
      </c>
      <c r="AK37" s="125">
        <f t="shared" si="82"/>
        <v>0.33333333333333331</v>
      </c>
      <c r="AL37" s="125">
        <f t="shared" si="83"/>
        <v>0.5</v>
      </c>
      <c r="AM37" s="125">
        <f t="shared" si="84"/>
        <v>0.25</v>
      </c>
      <c r="AN37" s="125">
        <f t="shared" si="85"/>
        <v>0.33333333333333331</v>
      </c>
      <c r="AO37" s="125">
        <f t="shared" si="86"/>
        <v>0.5</v>
      </c>
      <c r="AP37" s="125">
        <f t="shared" si="87"/>
        <v>0.25</v>
      </c>
      <c r="AQ37" s="125">
        <f t="shared" si="88"/>
        <v>0.33333333333333331</v>
      </c>
      <c r="AR37" s="125">
        <f t="shared" si="89"/>
        <v>0.33333333333333331</v>
      </c>
      <c r="AS37" s="125">
        <f t="shared" si="90"/>
        <v>0.2</v>
      </c>
      <c r="AT37" s="125">
        <f t="shared" si="91"/>
        <v>0.25</v>
      </c>
      <c r="AU37" s="125">
        <f t="shared" si="92"/>
        <v>0.33333333333333331</v>
      </c>
      <c r="AV37" s="125">
        <f t="shared" si="93"/>
        <v>0.125</v>
      </c>
      <c r="AW37" s="125">
        <f t="shared" si="94"/>
        <v>0.14285714285714285</v>
      </c>
      <c r="AX37" s="125">
        <f t="shared" si="95"/>
        <v>0.16666666666666666</v>
      </c>
      <c r="AY37" s="125">
        <f t="shared" si="96"/>
        <v>0.25</v>
      </c>
      <c r="AZ37" s="125">
        <f t="shared" si="97"/>
        <v>0.33333333333333331</v>
      </c>
      <c r="BA37" s="125">
        <f t="shared" si="98"/>
        <v>0.5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M38" s="70"/>
      <c r="N38" s="45"/>
      <c r="O38" s="45"/>
      <c r="P38" s="45"/>
      <c r="W38" s="101"/>
      <c r="Y38" s="102"/>
    </row>
    <row r="39" spans="1:62" ht="15.75" thickBot="1" x14ac:dyDescent="0.3"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2</v>
      </c>
      <c r="F41" s="45">
        <v>2</v>
      </c>
      <c r="G41" s="45">
        <v>1</v>
      </c>
      <c r="H41" s="45">
        <v>1</v>
      </c>
      <c r="I41" s="45">
        <v>1</v>
      </c>
      <c r="J41" s="45">
        <v>6</v>
      </c>
      <c r="K41" s="5">
        <v>6</v>
      </c>
      <c r="L41" s="104">
        <f>+AC41</f>
        <v>6.728533179256882E-2</v>
      </c>
      <c r="M41" s="71">
        <f>+C41/C$50</f>
        <v>0.15789473684210525</v>
      </c>
      <c r="N41" s="69">
        <f t="shared" ref="N41:N49" si="103">+D41/D$50</f>
        <v>0.15789473684210525</v>
      </c>
      <c r="O41" s="69">
        <f t="shared" ref="O41:O49" si="104">+E41/E$50</f>
        <v>0.15789473684210528</v>
      </c>
      <c r="P41" s="69">
        <f t="shared" ref="P41:P49" si="105">+F41/F$50</f>
        <v>0.15000000000000002</v>
      </c>
      <c r="Q41" s="69">
        <f t="shared" ref="Q41:Q49" si="106">+G41/G$50</f>
        <v>0.18461538461538457</v>
      </c>
      <c r="R41" s="69">
        <f t="shared" ref="R41:R49" si="107">+H41/H$50</f>
        <v>8.2191780821917818E-2</v>
      </c>
      <c r="S41" s="69">
        <f t="shared" ref="S41:S49" si="108">+I41/I$50</f>
        <v>0.15</v>
      </c>
      <c r="T41" s="69">
        <f t="shared" ref="T41:T49" si="109">+J41/J$50</f>
        <v>0.14285714285714285</v>
      </c>
      <c r="U41" s="72">
        <f t="shared" ref="U41:U49" si="110">+K41/K$50</f>
        <v>0.13636363636363635</v>
      </c>
      <c r="W41" s="99">
        <f>+AVERAGE(M41:U41)</f>
        <v>0.14663468390937748</v>
      </c>
      <c r="Y41" s="87">
        <f t="array" ref="Y41:Y49">+MMULT(C41:K49,W41:W49)</f>
        <v>1.4230305339804259</v>
      </c>
      <c r="Z41" s="85">
        <f t="shared" ref="Z41:Z49" si="111">+Y41/W41</f>
        <v>9.7045971392408159</v>
      </c>
      <c r="AA41" s="85">
        <f>+(Z50-9)/8</f>
        <v>9.7563731099224782E-2</v>
      </c>
      <c r="AB41" s="85">
        <v>1.45</v>
      </c>
      <c r="AC41" s="100">
        <f>+AA41/AB41</f>
        <v>6.728533179256882E-2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2</v>
      </c>
      <c r="F42" s="45">
        <v>2</v>
      </c>
      <c r="G42" s="45">
        <v>1</v>
      </c>
      <c r="H42" s="45">
        <v>1</v>
      </c>
      <c r="I42" s="45">
        <v>1</v>
      </c>
      <c r="J42" s="45">
        <v>6</v>
      </c>
      <c r="K42" s="5">
        <v>6</v>
      </c>
      <c r="M42" s="71">
        <f t="shared" ref="M42:M49" si="112">+C42/C$50</f>
        <v>0.15789473684210525</v>
      </c>
      <c r="N42" s="69">
        <f t="shared" si="103"/>
        <v>0.15789473684210525</v>
      </c>
      <c r="O42" s="69">
        <f t="shared" si="104"/>
        <v>0.15789473684210528</v>
      </c>
      <c r="P42" s="69">
        <f t="shared" si="105"/>
        <v>0.15000000000000002</v>
      </c>
      <c r="Q42" s="69">
        <f t="shared" si="106"/>
        <v>0.18461538461538457</v>
      </c>
      <c r="R42" s="69">
        <f t="shared" si="107"/>
        <v>8.2191780821917818E-2</v>
      </c>
      <c r="S42" s="69">
        <f t="shared" si="108"/>
        <v>0.15</v>
      </c>
      <c r="T42" s="69">
        <f t="shared" si="109"/>
        <v>0.14285714285714285</v>
      </c>
      <c r="U42" s="72">
        <f t="shared" si="110"/>
        <v>0.13636363636363635</v>
      </c>
      <c r="W42" s="99">
        <f t="shared" ref="W42:W49" si="113">+AVERAGE(M42:U42)</f>
        <v>0.14663468390937748</v>
      </c>
      <c r="Y42" s="87">
        <v>1.4230305339804259</v>
      </c>
      <c r="Z42" s="85">
        <f t="shared" si="111"/>
        <v>9.7045971392408159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5</v>
      </c>
      <c r="BF42" s="125">
        <f>+VLOOKUP(J41,$AE$4:$AH$20,3,FALSE)</f>
        <v>6</v>
      </c>
      <c r="BG42" s="125">
        <f>+VLOOKUP(J41,$AE$4:$AH$20,4,FALSE)</f>
        <v>7</v>
      </c>
      <c r="BH42" s="125">
        <f>+VLOOKUP(K41,$AE$4:$AH$20,2,FALSE)</f>
        <v>5</v>
      </c>
      <c r="BI42" s="125">
        <f>+VLOOKUP(K41,$AE$4:$AH$20,3,FALSE)</f>
        <v>6</v>
      </c>
      <c r="BJ42" s="125">
        <f>+VLOOKUP(K41,$AE$4:$AH$20,4,FALSE)</f>
        <v>7</v>
      </c>
    </row>
    <row r="43" spans="1:62" x14ac:dyDescent="0.25">
      <c r="A43" s="10">
        <v>3</v>
      </c>
      <c r="B43" s="109" t="s">
        <v>27</v>
      </c>
      <c r="C43" s="45">
        <f>1/E41</f>
        <v>0.5</v>
      </c>
      <c r="D43" s="45">
        <f>1/E42</f>
        <v>0.5</v>
      </c>
      <c r="E43" s="45">
        <v>1</v>
      </c>
      <c r="F43" s="45">
        <v>3</v>
      </c>
      <c r="G43" s="45">
        <f>1/3</f>
        <v>0.33333333333333331</v>
      </c>
      <c r="H43" s="45">
        <f>1/3</f>
        <v>0.33333333333333331</v>
      </c>
      <c r="I43" s="45">
        <v>1</v>
      </c>
      <c r="J43" s="45">
        <v>6</v>
      </c>
      <c r="K43" s="5">
        <v>6</v>
      </c>
      <c r="M43" s="71">
        <f t="shared" si="112"/>
        <v>7.8947368421052627E-2</v>
      </c>
      <c r="N43" s="69">
        <f t="shared" si="103"/>
        <v>7.8947368421052627E-2</v>
      </c>
      <c r="O43" s="69">
        <f t="shared" si="104"/>
        <v>7.8947368421052641E-2</v>
      </c>
      <c r="P43" s="69">
        <f t="shared" si="105"/>
        <v>0.22500000000000003</v>
      </c>
      <c r="Q43" s="69">
        <f t="shared" si="106"/>
        <v>6.1538461538461521E-2</v>
      </c>
      <c r="R43" s="69">
        <f t="shared" si="107"/>
        <v>2.7397260273972601E-2</v>
      </c>
      <c r="S43" s="69">
        <f t="shared" si="108"/>
        <v>0.15</v>
      </c>
      <c r="T43" s="69">
        <f t="shared" si="109"/>
        <v>0.14285714285714285</v>
      </c>
      <c r="U43" s="72">
        <f t="shared" si="110"/>
        <v>0.13636363636363635</v>
      </c>
      <c r="W43" s="99">
        <f t="shared" si="113"/>
        <v>0.10888873403293015</v>
      </c>
      <c r="Y43" s="87">
        <v>1.0519381887172081</v>
      </c>
      <c r="Z43" s="85">
        <f t="shared" si="111"/>
        <v>9.6606705740474563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2</v>
      </c>
      <c r="AR43" s="125">
        <f t="shared" ref="AR43:AR50" si="122">+VLOOKUP(E42,$AE$4:$AH$20,3,FALSE)</f>
        <v>2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2</v>
      </c>
      <c r="AU43" s="125">
        <f t="shared" ref="AU43:AU50" si="125">+VLOOKUP(F42,$AE$4:$AH$20,4,FALSE)</f>
        <v>3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5</v>
      </c>
      <c r="BF43" s="125">
        <f t="shared" ref="BF43:BF50" si="136">+VLOOKUP(J42,$AE$4:$AH$20,3,FALSE)</f>
        <v>6</v>
      </c>
      <c r="BG43" s="125">
        <f t="shared" ref="BG43:BG50" si="137">+VLOOKUP(J42,$AE$4:$AH$20,4,FALSE)</f>
        <v>7</v>
      </c>
      <c r="BH43" s="125">
        <f t="shared" ref="BH43:BH50" si="138">+VLOOKUP(K42,$AE$4:$AH$20,2,FALSE)</f>
        <v>5</v>
      </c>
      <c r="BI43" s="125">
        <f t="shared" ref="BI43:BI50" si="139">+VLOOKUP(K42,$AE$4:$AH$20,3,FALSE)</f>
        <v>6</v>
      </c>
      <c r="BJ43" s="125">
        <f t="shared" ref="BJ43:BJ50" si="140">+VLOOKUP(K42,$AE$4:$AH$20,4,FALSE)</f>
        <v>7</v>
      </c>
    </row>
    <row r="44" spans="1:62" x14ac:dyDescent="0.25">
      <c r="A44" s="10">
        <v>4</v>
      </c>
      <c r="B44" s="109" t="s">
        <v>28</v>
      </c>
      <c r="C44" s="45">
        <f>1/F41</f>
        <v>0.5</v>
      </c>
      <c r="D44" s="45">
        <f>1/F42</f>
        <v>0.5</v>
      </c>
      <c r="E44" s="45">
        <f>1/F43</f>
        <v>0.33333333333333331</v>
      </c>
      <c r="F44" s="45">
        <v>1</v>
      </c>
      <c r="G44" s="45">
        <f>1/2</f>
        <v>0.5</v>
      </c>
      <c r="H44" s="45">
        <f>1/2</f>
        <v>0.5</v>
      </c>
      <c r="I44" s="45">
        <v>1</v>
      </c>
      <c r="J44" s="45">
        <v>6</v>
      </c>
      <c r="K44" s="5">
        <v>6</v>
      </c>
      <c r="M44" s="71">
        <f t="shared" si="112"/>
        <v>7.8947368421052627E-2</v>
      </c>
      <c r="N44" s="69">
        <f t="shared" si="103"/>
        <v>7.8947368421052627E-2</v>
      </c>
      <c r="O44" s="69">
        <f t="shared" si="104"/>
        <v>2.6315789473684213E-2</v>
      </c>
      <c r="P44" s="69">
        <f t="shared" si="105"/>
        <v>7.5000000000000011E-2</v>
      </c>
      <c r="Q44" s="69">
        <f t="shared" si="106"/>
        <v>9.2307692307692285E-2</v>
      </c>
      <c r="R44" s="69">
        <f t="shared" si="107"/>
        <v>4.1095890410958909E-2</v>
      </c>
      <c r="S44" s="69">
        <f t="shared" si="108"/>
        <v>0.15</v>
      </c>
      <c r="T44" s="69">
        <f t="shared" si="109"/>
        <v>0.14285714285714285</v>
      </c>
      <c r="U44" s="72">
        <f t="shared" si="110"/>
        <v>0.13636363636363635</v>
      </c>
      <c r="W44" s="99">
        <f t="shared" si="113"/>
        <v>9.1314987583913321E-2</v>
      </c>
      <c r="Y44" s="87">
        <v>0.8484367029203006</v>
      </c>
      <c r="Z44" s="85">
        <f t="shared" si="111"/>
        <v>9.2913192606047854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0.33333333333333331</v>
      </c>
      <c r="AN44" s="125">
        <f t="shared" si="118"/>
        <v>0.5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2</v>
      </c>
      <c r="AT44" s="125">
        <f t="shared" si="124"/>
        <v>3</v>
      </c>
      <c r="AU44" s="125">
        <f t="shared" si="125"/>
        <v>4</v>
      </c>
      <c r="AV44" s="125">
        <f t="shared" si="126"/>
        <v>0.25</v>
      </c>
      <c r="AW44" s="125">
        <f t="shared" si="127"/>
        <v>0.33333333333333331</v>
      </c>
      <c r="AX44" s="125">
        <f t="shared" si="128"/>
        <v>0.5</v>
      </c>
      <c r="AY44" s="125">
        <f t="shared" si="129"/>
        <v>0.25</v>
      </c>
      <c r="AZ44" s="125">
        <f t="shared" si="130"/>
        <v>0.33333333333333331</v>
      </c>
      <c r="BA44" s="125">
        <f t="shared" si="131"/>
        <v>0.5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5</v>
      </c>
      <c r="BF44" s="125">
        <f t="shared" si="136"/>
        <v>6</v>
      </c>
      <c r="BG44" s="125">
        <f t="shared" si="137"/>
        <v>7</v>
      </c>
      <c r="BH44" s="125">
        <f t="shared" si="138"/>
        <v>5</v>
      </c>
      <c r="BI44" s="125">
        <f t="shared" si="139"/>
        <v>6</v>
      </c>
      <c r="BJ44" s="125">
        <f t="shared" si="140"/>
        <v>7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3</v>
      </c>
      <c r="F45" s="45">
        <f>1/G44</f>
        <v>2</v>
      </c>
      <c r="G45" s="45">
        <v>1</v>
      </c>
      <c r="H45" s="45">
        <v>4</v>
      </c>
      <c r="I45" s="45">
        <v>1</v>
      </c>
      <c r="J45" s="45">
        <v>6</v>
      </c>
      <c r="K45" s="5">
        <v>6</v>
      </c>
      <c r="M45" s="71">
        <f t="shared" si="112"/>
        <v>0.15789473684210525</v>
      </c>
      <c r="N45" s="69">
        <f t="shared" si="103"/>
        <v>0.15789473684210525</v>
      </c>
      <c r="O45" s="69">
        <f t="shared" si="104"/>
        <v>0.23684210526315794</v>
      </c>
      <c r="P45" s="69">
        <f t="shared" si="105"/>
        <v>0.15000000000000002</v>
      </c>
      <c r="Q45" s="69">
        <f t="shared" si="106"/>
        <v>0.18461538461538457</v>
      </c>
      <c r="R45" s="69">
        <f t="shared" si="107"/>
        <v>0.32876712328767127</v>
      </c>
      <c r="S45" s="69">
        <f t="shared" si="108"/>
        <v>0.15</v>
      </c>
      <c r="T45" s="69">
        <f t="shared" si="109"/>
        <v>0.14285714285714285</v>
      </c>
      <c r="U45" s="72">
        <f t="shared" si="110"/>
        <v>0.13636363636363635</v>
      </c>
      <c r="W45" s="99">
        <f t="shared" si="113"/>
        <v>0.18280387400791151</v>
      </c>
      <c r="Y45" s="87">
        <v>1.9144852630613267</v>
      </c>
      <c r="Z45" s="85">
        <f t="shared" si="111"/>
        <v>10.47289218268137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0.33333333333333331</v>
      </c>
      <c r="AN45" s="125">
        <f t="shared" si="118"/>
        <v>0.5</v>
      </c>
      <c r="AO45" s="125">
        <f t="shared" si="119"/>
        <v>1</v>
      </c>
      <c r="AP45" s="125">
        <f t="shared" si="120"/>
        <v>0.25</v>
      </c>
      <c r="AQ45" s="125">
        <f t="shared" si="121"/>
        <v>0.33333333333333331</v>
      </c>
      <c r="AR45" s="125">
        <f t="shared" si="122"/>
        <v>0.33333333333333331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0.33333333333333331</v>
      </c>
      <c r="AW45" s="125">
        <f t="shared" si="127"/>
        <v>0.5</v>
      </c>
      <c r="AX45" s="125">
        <f t="shared" si="128"/>
        <v>1</v>
      </c>
      <c r="AY45" s="125">
        <f t="shared" si="129"/>
        <v>0.33333333333333331</v>
      </c>
      <c r="AZ45" s="125">
        <f t="shared" si="130"/>
        <v>0.5</v>
      </c>
      <c r="BA45" s="125">
        <f t="shared" si="131"/>
        <v>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5</v>
      </c>
      <c r="BF45" s="125">
        <f t="shared" si="136"/>
        <v>6</v>
      </c>
      <c r="BG45" s="125">
        <f t="shared" si="137"/>
        <v>7</v>
      </c>
      <c r="BH45" s="125">
        <f t="shared" si="138"/>
        <v>5</v>
      </c>
      <c r="BI45" s="125">
        <f t="shared" si="139"/>
        <v>6</v>
      </c>
      <c r="BJ45" s="125">
        <f t="shared" si="140"/>
        <v>7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3</v>
      </c>
      <c r="F46" s="45">
        <f>1/H44</f>
        <v>2</v>
      </c>
      <c r="G46" s="45">
        <f>1/H45</f>
        <v>0.25</v>
      </c>
      <c r="H46" s="45">
        <v>1</v>
      </c>
      <c r="I46" s="45">
        <v>0.25</v>
      </c>
      <c r="J46" s="45">
        <v>6</v>
      </c>
      <c r="K46" s="5">
        <v>6</v>
      </c>
      <c r="M46" s="71">
        <f t="shared" si="112"/>
        <v>0.15789473684210525</v>
      </c>
      <c r="N46" s="69">
        <f t="shared" si="103"/>
        <v>0.15789473684210525</v>
      </c>
      <c r="O46" s="69">
        <f t="shared" si="104"/>
        <v>0.23684210526315794</v>
      </c>
      <c r="P46" s="69">
        <f t="shared" si="105"/>
        <v>0.15000000000000002</v>
      </c>
      <c r="Q46" s="69">
        <f t="shared" si="106"/>
        <v>4.6153846153846143E-2</v>
      </c>
      <c r="R46" s="69">
        <f t="shared" si="107"/>
        <v>8.2191780821917818E-2</v>
      </c>
      <c r="S46" s="69">
        <f t="shared" si="108"/>
        <v>3.7499999999999999E-2</v>
      </c>
      <c r="T46" s="69">
        <f t="shared" si="109"/>
        <v>0.14285714285714285</v>
      </c>
      <c r="U46" s="72">
        <f t="shared" si="110"/>
        <v>0.13636363636363635</v>
      </c>
      <c r="W46" s="99">
        <f t="shared" si="113"/>
        <v>0.12752199834932354</v>
      </c>
      <c r="Y46" s="87">
        <v>1.2810896057065848</v>
      </c>
      <c r="Z46" s="85">
        <f t="shared" si="111"/>
        <v>10.046028311109669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2</v>
      </c>
      <c r="AQ46" s="125">
        <f t="shared" si="121"/>
        <v>3</v>
      </c>
      <c r="AR46" s="125">
        <f t="shared" si="122"/>
        <v>3</v>
      </c>
      <c r="AS46" s="125">
        <f t="shared" si="123"/>
        <v>1</v>
      </c>
      <c r="AT46" s="125">
        <f t="shared" si="124"/>
        <v>2</v>
      </c>
      <c r="AU46" s="125">
        <f t="shared" si="125"/>
        <v>3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3</v>
      </c>
      <c r="AZ46" s="125">
        <f t="shared" si="130"/>
        <v>4</v>
      </c>
      <c r="BA46" s="125">
        <f t="shared" si="131"/>
        <v>5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5</v>
      </c>
      <c r="BF46" s="125">
        <f t="shared" si="136"/>
        <v>6</v>
      </c>
      <c r="BG46" s="125">
        <f t="shared" si="137"/>
        <v>7</v>
      </c>
      <c r="BH46" s="125">
        <f t="shared" si="138"/>
        <v>5</v>
      </c>
      <c r="BI46" s="125">
        <f t="shared" si="139"/>
        <v>6</v>
      </c>
      <c r="BJ46" s="125">
        <f t="shared" si="140"/>
        <v>7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4</v>
      </c>
      <c r="I47" s="45">
        <v>1</v>
      </c>
      <c r="J47" s="45">
        <v>4</v>
      </c>
      <c r="K47" s="5">
        <v>6</v>
      </c>
      <c r="M47" s="71">
        <f t="shared" si="112"/>
        <v>0.15789473684210525</v>
      </c>
      <c r="N47" s="69">
        <f t="shared" si="103"/>
        <v>0.15789473684210525</v>
      </c>
      <c r="O47" s="69">
        <f t="shared" si="104"/>
        <v>7.8947368421052641E-2</v>
      </c>
      <c r="P47" s="69">
        <f t="shared" si="105"/>
        <v>7.5000000000000011E-2</v>
      </c>
      <c r="Q47" s="69">
        <f t="shared" si="106"/>
        <v>0.18461538461538457</v>
      </c>
      <c r="R47" s="69">
        <f t="shared" si="107"/>
        <v>0.32876712328767127</v>
      </c>
      <c r="S47" s="69">
        <f t="shared" si="108"/>
        <v>0.15</v>
      </c>
      <c r="T47" s="69">
        <f t="shared" si="109"/>
        <v>9.5238095238095233E-2</v>
      </c>
      <c r="U47" s="72">
        <f t="shared" si="110"/>
        <v>0.13636363636363635</v>
      </c>
      <c r="W47" s="99">
        <f t="shared" si="113"/>
        <v>0.15163567573445005</v>
      </c>
      <c r="Y47" s="87">
        <v>1.5594385560499477</v>
      </c>
      <c r="Z47" s="85">
        <f t="shared" si="111"/>
        <v>10.284113870280063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2</v>
      </c>
      <c r="AQ47" s="125">
        <f t="shared" si="121"/>
        <v>3</v>
      </c>
      <c r="AR47" s="125">
        <f t="shared" si="122"/>
        <v>3</v>
      </c>
      <c r="AS47" s="125">
        <f t="shared" si="123"/>
        <v>1</v>
      </c>
      <c r="AT47" s="125">
        <f t="shared" si="124"/>
        <v>2</v>
      </c>
      <c r="AU47" s="125">
        <f t="shared" si="125"/>
        <v>3</v>
      </c>
      <c r="AV47" s="125">
        <f t="shared" si="126"/>
        <v>0.2</v>
      </c>
      <c r="AW47" s="125">
        <f t="shared" si="127"/>
        <v>0.25</v>
      </c>
      <c r="AX47" s="125">
        <f t="shared" si="128"/>
        <v>0.33333333333333331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</v>
      </c>
      <c r="BC47" s="125">
        <f t="shared" si="133"/>
        <v>0.25</v>
      </c>
      <c r="BD47" s="125">
        <f t="shared" si="134"/>
        <v>0.33333333333333331</v>
      </c>
      <c r="BE47" s="125">
        <f t="shared" si="135"/>
        <v>5</v>
      </c>
      <c r="BF47" s="125">
        <f t="shared" si="136"/>
        <v>6</v>
      </c>
      <c r="BG47" s="125">
        <f t="shared" si="137"/>
        <v>7</v>
      </c>
      <c r="BH47" s="125">
        <f t="shared" si="138"/>
        <v>5</v>
      </c>
      <c r="BI47" s="125">
        <f t="shared" si="139"/>
        <v>6</v>
      </c>
      <c r="BJ47" s="125">
        <f t="shared" si="140"/>
        <v>7</v>
      </c>
    </row>
    <row r="48" spans="1:62" x14ac:dyDescent="0.25">
      <c r="A48" s="19">
        <v>8</v>
      </c>
      <c r="B48" s="109" t="s">
        <v>32</v>
      </c>
      <c r="C48" s="45">
        <f>1/J41</f>
        <v>0.16666666666666666</v>
      </c>
      <c r="D48" s="45">
        <f>1/J42</f>
        <v>0.16666666666666666</v>
      </c>
      <c r="E48" s="45">
        <f>1/J43</f>
        <v>0.16666666666666666</v>
      </c>
      <c r="F48" s="45">
        <f>1/J44</f>
        <v>0.16666666666666666</v>
      </c>
      <c r="G48" s="45">
        <f>1/J45</f>
        <v>0.16666666666666666</v>
      </c>
      <c r="H48" s="45">
        <f>1/J46</f>
        <v>0.16666666666666666</v>
      </c>
      <c r="I48" s="45">
        <f>1/J47</f>
        <v>0.25</v>
      </c>
      <c r="J48" s="45">
        <v>1</v>
      </c>
      <c r="K48" s="5">
        <v>1</v>
      </c>
      <c r="M48" s="71">
        <f t="shared" si="112"/>
        <v>2.6315789473684206E-2</v>
      </c>
      <c r="N48" s="69">
        <f t="shared" si="103"/>
        <v>2.6315789473684206E-2</v>
      </c>
      <c r="O48" s="69">
        <f t="shared" si="104"/>
        <v>1.3157894736842106E-2</v>
      </c>
      <c r="P48" s="69">
        <f t="shared" si="105"/>
        <v>1.2500000000000001E-2</v>
      </c>
      <c r="Q48" s="69">
        <f t="shared" si="106"/>
        <v>3.0769230769230761E-2</v>
      </c>
      <c r="R48" s="69">
        <f t="shared" si="107"/>
        <v>1.3698630136986301E-2</v>
      </c>
      <c r="S48" s="69">
        <f t="shared" si="108"/>
        <v>3.7499999999999999E-2</v>
      </c>
      <c r="T48" s="69">
        <f t="shared" si="109"/>
        <v>2.3809523809523808E-2</v>
      </c>
      <c r="U48" s="72">
        <f t="shared" si="110"/>
        <v>2.2727272727272728E-2</v>
      </c>
      <c r="W48" s="99">
        <f t="shared" si="113"/>
        <v>2.2977125680802679E-2</v>
      </c>
      <c r="Y48" s="87">
        <v>0.21644077503846787</v>
      </c>
      <c r="Z48" s="85">
        <f t="shared" si="111"/>
        <v>9.4198368431828481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3</v>
      </c>
      <c r="AZ48" s="125">
        <f t="shared" si="130"/>
        <v>4</v>
      </c>
      <c r="BA48" s="125">
        <f t="shared" si="131"/>
        <v>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3</v>
      </c>
      <c r="BF48" s="125">
        <f t="shared" si="136"/>
        <v>4</v>
      </c>
      <c r="BG48" s="125">
        <f t="shared" si="137"/>
        <v>5</v>
      </c>
      <c r="BH48" s="125">
        <f t="shared" si="138"/>
        <v>5</v>
      </c>
      <c r="BI48" s="125">
        <f t="shared" si="139"/>
        <v>6</v>
      </c>
      <c r="BJ48" s="125">
        <f t="shared" si="140"/>
        <v>7</v>
      </c>
    </row>
    <row r="49" spans="1:62" ht="15.75" thickBot="1" x14ac:dyDescent="0.3">
      <c r="A49" s="13">
        <v>9</v>
      </c>
      <c r="B49" s="110" t="s">
        <v>33</v>
      </c>
      <c r="C49" s="6">
        <f>1/K41</f>
        <v>0.16666666666666666</v>
      </c>
      <c r="D49" s="6">
        <f>1/K42</f>
        <v>0.16666666666666666</v>
      </c>
      <c r="E49" s="6">
        <f>1/K43</f>
        <v>0.16666666666666666</v>
      </c>
      <c r="F49" s="6">
        <f>1/K44</f>
        <v>0.16666666666666666</v>
      </c>
      <c r="G49" s="6">
        <f>1/K45</f>
        <v>0.16666666666666666</v>
      </c>
      <c r="H49" s="6">
        <f>1/K46</f>
        <v>0.16666666666666666</v>
      </c>
      <c r="I49" s="6">
        <f>1/K47</f>
        <v>0.16666666666666666</v>
      </c>
      <c r="J49" s="6">
        <f>1/K48</f>
        <v>1</v>
      </c>
      <c r="K49" s="7">
        <v>1</v>
      </c>
      <c r="M49" s="79">
        <f t="shared" si="112"/>
        <v>2.6315789473684206E-2</v>
      </c>
      <c r="N49" s="73">
        <f t="shared" si="103"/>
        <v>2.6315789473684206E-2</v>
      </c>
      <c r="O49" s="73">
        <f t="shared" si="104"/>
        <v>1.3157894736842106E-2</v>
      </c>
      <c r="P49" s="73">
        <f t="shared" si="105"/>
        <v>1.2500000000000001E-2</v>
      </c>
      <c r="Q49" s="73">
        <f t="shared" si="106"/>
        <v>3.0769230769230761E-2</v>
      </c>
      <c r="R49" s="73">
        <f t="shared" si="107"/>
        <v>1.3698630136986301E-2</v>
      </c>
      <c r="S49" s="73">
        <f t="shared" si="108"/>
        <v>2.4999999999999998E-2</v>
      </c>
      <c r="T49" s="73">
        <f t="shared" si="109"/>
        <v>2.3809523809523808E-2</v>
      </c>
      <c r="U49" s="74">
        <f t="shared" si="110"/>
        <v>2.2727272727272728E-2</v>
      </c>
      <c r="W49" s="99">
        <f t="shared" si="113"/>
        <v>2.1588236791913792E-2</v>
      </c>
      <c r="Y49" s="87">
        <v>0.20380446872726371</v>
      </c>
      <c r="Z49" s="85">
        <f t="shared" si="111"/>
        <v>9.4405333187563443</v>
      </c>
      <c r="AJ49" s="125">
        <f t="shared" si="114"/>
        <v>0.14285714285714285</v>
      </c>
      <c r="AK49" s="125">
        <f t="shared" si="115"/>
        <v>0.16666666666666666</v>
      </c>
      <c r="AL49" s="125">
        <f t="shared" si="116"/>
        <v>0.2</v>
      </c>
      <c r="AM49" s="125">
        <f t="shared" si="117"/>
        <v>0.14285714285714285</v>
      </c>
      <c r="AN49" s="125">
        <f t="shared" si="118"/>
        <v>0.16666666666666666</v>
      </c>
      <c r="AO49" s="125">
        <f t="shared" si="119"/>
        <v>0.2</v>
      </c>
      <c r="AP49" s="125">
        <f t="shared" si="120"/>
        <v>0.14285714285714285</v>
      </c>
      <c r="AQ49" s="125">
        <f t="shared" si="121"/>
        <v>0.16666666666666666</v>
      </c>
      <c r="AR49" s="125">
        <f t="shared" si="122"/>
        <v>0.16666666666666666</v>
      </c>
      <c r="AS49" s="125">
        <f t="shared" si="123"/>
        <v>0.14285714285714285</v>
      </c>
      <c r="AT49" s="125">
        <f t="shared" si="124"/>
        <v>0.16666666666666666</v>
      </c>
      <c r="AU49" s="125">
        <f t="shared" si="125"/>
        <v>0.2</v>
      </c>
      <c r="AV49" s="125">
        <f t="shared" si="126"/>
        <v>0.14285714285714285</v>
      </c>
      <c r="AW49" s="125">
        <f t="shared" si="127"/>
        <v>0.16666666666666666</v>
      </c>
      <c r="AX49" s="125">
        <f t="shared" si="128"/>
        <v>0.2</v>
      </c>
      <c r="AY49" s="125">
        <f t="shared" si="129"/>
        <v>0.14285714285714285</v>
      </c>
      <c r="AZ49" s="125">
        <f t="shared" si="130"/>
        <v>0.16666666666666666</v>
      </c>
      <c r="BA49" s="125">
        <f t="shared" si="131"/>
        <v>0.2</v>
      </c>
      <c r="BB49" s="125">
        <f t="shared" si="132"/>
        <v>0.2</v>
      </c>
      <c r="BC49" s="125">
        <f t="shared" si="133"/>
        <v>0.25</v>
      </c>
      <c r="BD49" s="125">
        <f t="shared" si="134"/>
        <v>0.33333333333333331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6">
        <f>+SUM(C41:C49)</f>
        <v>6.3333333333333339</v>
      </c>
      <c r="D50" s="46">
        <f t="shared" ref="D50:K50" si="141">+SUM(D41:D49)</f>
        <v>6.3333333333333339</v>
      </c>
      <c r="E50" s="46">
        <f t="shared" si="141"/>
        <v>12.666666666666664</v>
      </c>
      <c r="F50" s="46">
        <f t="shared" si="141"/>
        <v>13.333333333333332</v>
      </c>
      <c r="G50" s="46">
        <f t="shared" si="141"/>
        <v>5.4166666666666679</v>
      </c>
      <c r="H50" s="46">
        <f t="shared" si="141"/>
        <v>12.166666666666666</v>
      </c>
      <c r="I50" s="46">
        <f t="shared" si="141"/>
        <v>6.666666666666667</v>
      </c>
      <c r="J50" s="46">
        <f t="shared" si="141"/>
        <v>42</v>
      </c>
      <c r="K50" s="46">
        <f t="shared" si="141"/>
        <v>44</v>
      </c>
      <c r="Y50" s="102" t="s">
        <v>35</v>
      </c>
      <c r="Z50" s="85">
        <f>+AVERAGE(Z41:Z49)</f>
        <v>9.7805098487937983</v>
      </c>
      <c r="AJ50" s="125">
        <f t="shared" si="114"/>
        <v>0.14285714285714285</v>
      </c>
      <c r="AK50" s="125">
        <f t="shared" si="115"/>
        <v>0.16666666666666666</v>
      </c>
      <c r="AL50" s="125">
        <f t="shared" si="116"/>
        <v>0.2</v>
      </c>
      <c r="AM50" s="125">
        <f t="shared" si="117"/>
        <v>0.14285714285714285</v>
      </c>
      <c r="AN50" s="125">
        <f t="shared" si="118"/>
        <v>0.16666666666666666</v>
      </c>
      <c r="AO50" s="125">
        <f t="shared" si="119"/>
        <v>0.2</v>
      </c>
      <c r="AP50" s="125">
        <f t="shared" si="120"/>
        <v>0.14285714285714285</v>
      </c>
      <c r="AQ50" s="125">
        <f t="shared" si="121"/>
        <v>0.16666666666666666</v>
      </c>
      <c r="AR50" s="125">
        <f t="shared" si="122"/>
        <v>0.16666666666666666</v>
      </c>
      <c r="AS50" s="125">
        <f t="shared" si="123"/>
        <v>0.14285714285714285</v>
      </c>
      <c r="AT50" s="125">
        <f t="shared" si="124"/>
        <v>0.16666666666666666</v>
      </c>
      <c r="AU50" s="125">
        <f t="shared" si="125"/>
        <v>0.2</v>
      </c>
      <c r="AV50" s="125">
        <f t="shared" si="126"/>
        <v>0.14285714285714285</v>
      </c>
      <c r="AW50" s="125">
        <f t="shared" si="127"/>
        <v>0.16666666666666666</v>
      </c>
      <c r="AX50" s="125">
        <f t="shared" si="128"/>
        <v>0.2</v>
      </c>
      <c r="AY50" s="125">
        <f t="shared" si="129"/>
        <v>0.14285714285714285</v>
      </c>
      <c r="AZ50" s="125">
        <f t="shared" si="130"/>
        <v>0.16666666666666666</v>
      </c>
      <c r="BA50" s="125">
        <f t="shared" si="131"/>
        <v>0.2</v>
      </c>
      <c r="BB50" s="125">
        <f t="shared" si="132"/>
        <v>0.14285714285714285</v>
      </c>
      <c r="BC50" s="125">
        <f t="shared" si="133"/>
        <v>0.16666666666666666</v>
      </c>
      <c r="BD50" s="125">
        <f t="shared" si="134"/>
        <v>0.2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BCB3-F0FF-40F3-972B-5A6D3BF95BA2}">
  <dimension ref="A3:BJ50"/>
  <sheetViews>
    <sheetView topLeftCell="AA30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3" spans="1:47" ht="15.75" thickBot="1" x14ac:dyDescent="0.3">
      <c r="B3" s="106" t="s">
        <v>0</v>
      </c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5</v>
      </c>
      <c r="E5" s="45">
        <v>1</v>
      </c>
      <c r="F5" s="5">
        <v>4</v>
      </c>
      <c r="G5" s="45"/>
      <c r="L5" s="119">
        <f>+AC5</f>
        <v>4.1857916191057956E-2</v>
      </c>
      <c r="M5" s="71">
        <f>+C5/C$9</f>
        <v>0.4081632653061224</v>
      </c>
      <c r="N5" s="69">
        <f t="shared" ref="N5:N8" si="0">+D5/D$9</f>
        <v>0.38461538461538464</v>
      </c>
      <c r="O5" s="69">
        <f t="shared" ref="O5:O8" si="1">+E5/E$9</f>
        <v>0.37499999999999994</v>
      </c>
      <c r="P5" s="72">
        <f t="shared" ref="P5:P8" si="2">+F5/F$9</f>
        <v>0.5</v>
      </c>
      <c r="Q5" s="45"/>
      <c r="W5" s="99">
        <f t="shared" ref="W5:W8" si="3">+AVERAGE(M5:U5)</f>
        <v>0.41694466248037676</v>
      </c>
      <c r="Y5" s="87">
        <f t="array" ref="Y5:Y8">+MMULT(C5:F8,W5:W8)</f>
        <v>1.714653649921507</v>
      </c>
      <c r="Z5" s="85">
        <f>+Y5/W5</f>
        <v>4.1124249911754323</v>
      </c>
      <c r="AA5" s="85">
        <f>+(Z9-4)/3</f>
        <v>3.7672124571952161E-2</v>
      </c>
      <c r="AB5" s="85">
        <v>0.9</v>
      </c>
      <c r="AC5" s="100">
        <f>+AA5/AB5</f>
        <v>4.1857916191057956E-2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0.2</v>
      </c>
      <c r="D6" s="45">
        <v>1</v>
      </c>
      <c r="E6" s="45">
        <f>1/6</f>
        <v>0.16666666666666666</v>
      </c>
      <c r="F6" s="5">
        <v>1</v>
      </c>
      <c r="G6" s="45"/>
      <c r="L6"/>
      <c r="M6" s="71">
        <f t="shared" ref="M6:M8" si="5">+C6/C$9</f>
        <v>8.1632653061224483E-2</v>
      </c>
      <c r="N6" s="69">
        <f t="shared" si="0"/>
        <v>7.6923076923076927E-2</v>
      </c>
      <c r="O6" s="69">
        <f t="shared" si="1"/>
        <v>6.2499999999999986E-2</v>
      </c>
      <c r="P6" s="72">
        <f t="shared" si="2"/>
        <v>0.125</v>
      </c>
      <c r="Q6" s="45"/>
      <c r="W6" s="99">
        <f t="shared" si="3"/>
        <v>8.6513932496075349E-2</v>
      </c>
      <c r="Y6" s="87">
        <v>0.35504807692307694</v>
      </c>
      <c r="Z6" s="85">
        <f t="shared" ref="Z6:Z8" si="6">+Y6/W6</f>
        <v>4.1039410263680187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4</v>
      </c>
      <c r="AN6" s="125">
        <f>+VLOOKUP(D5,$AE$4:$AH$20,3,FALSE)</f>
        <v>5</v>
      </c>
      <c r="AO6" s="125">
        <f>+VLOOKUP(D5,$AE$4:$AH$20,4,FALSE)</f>
        <v>6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3</v>
      </c>
      <c r="AT6" s="125">
        <f>+VLOOKUP(F5,$AE$4:$AH$20,3,FALSE)</f>
        <v>4</v>
      </c>
      <c r="AU6" s="125">
        <f>+VLOOKUP(F5,$AE$4:$AH$20,4,FALSE)</f>
        <v>5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2</v>
      </c>
      <c r="G7" s="45"/>
      <c r="L7"/>
      <c r="M7" s="71">
        <f t="shared" si="5"/>
        <v>0.4081632653061224</v>
      </c>
      <c r="N7" s="69">
        <f t="shared" si="0"/>
        <v>0.46153846153846156</v>
      </c>
      <c r="O7" s="69">
        <f t="shared" si="1"/>
        <v>0.37499999999999994</v>
      </c>
      <c r="P7" s="72">
        <f t="shared" si="2"/>
        <v>0.25</v>
      </c>
      <c r="Q7" s="45"/>
      <c r="W7" s="99">
        <f t="shared" si="3"/>
        <v>0.37367543171114598</v>
      </c>
      <c r="Y7" s="87">
        <v>1.5554356357927785</v>
      </c>
      <c r="Z7" s="85">
        <f t="shared" si="6"/>
        <v>4.1625311802546934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0.16666666666666666</v>
      </c>
      <c r="AK7" s="125">
        <f t="shared" ref="AK7:AK9" si="10">+VLOOKUP(C6,$AE$4:$AH$20,3,FALSE)</f>
        <v>0.2</v>
      </c>
      <c r="AL7" s="125">
        <f t="shared" ref="AL7:AL9" si="11">+VLOOKUP(C6,$AE$4:$AH$20,4,FALSE)</f>
        <v>0.25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0.25</v>
      </c>
      <c r="D8" s="6">
        <f>1/F6</f>
        <v>1</v>
      </c>
      <c r="E8" s="6">
        <f>1/F7</f>
        <v>0.5</v>
      </c>
      <c r="F8" s="7">
        <v>1</v>
      </c>
      <c r="G8" s="45"/>
      <c r="L8"/>
      <c r="M8" s="79">
        <f t="shared" si="5"/>
        <v>0.1020408163265306</v>
      </c>
      <c r="N8" s="73">
        <f t="shared" si="0"/>
        <v>7.6923076923076927E-2</v>
      </c>
      <c r="O8" s="73">
        <f t="shared" si="1"/>
        <v>0.18749999999999997</v>
      </c>
      <c r="P8" s="74">
        <f t="shared" si="2"/>
        <v>0.125</v>
      </c>
      <c r="Q8" s="45"/>
      <c r="W8" s="99">
        <f t="shared" si="3"/>
        <v>0.12286597331240187</v>
      </c>
      <c r="Y8" s="87">
        <v>0.50045378728414447</v>
      </c>
      <c r="Z8" s="85">
        <f t="shared" si="6"/>
        <v>4.0731682970652834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2</v>
      </c>
      <c r="AU8" s="125">
        <f t="shared" si="20"/>
        <v>3</v>
      </c>
    </row>
    <row r="9" spans="1:47" x14ac:dyDescent="0.25">
      <c r="C9" s="46">
        <f>+SUM(C5:C8)</f>
        <v>2.4500000000000002</v>
      </c>
      <c r="D9" s="46">
        <f t="shared" ref="D9:F9" si="21">+SUM(D5:D8)</f>
        <v>13</v>
      </c>
      <c r="E9" s="46">
        <f t="shared" si="21"/>
        <v>2.666666666666667</v>
      </c>
      <c r="F9" s="46">
        <f t="shared" si="21"/>
        <v>8</v>
      </c>
      <c r="G9" s="46"/>
      <c r="M9" s="80"/>
      <c r="N9" s="46"/>
      <c r="O9" s="46"/>
      <c r="P9" s="46"/>
      <c r="Q9" s="46"/>
      <c r="W9" s="101"/>
      <c r="Y9" s="102" t="s">
        <v>35</v>
      </c>
      <c r="Z9" s="85">
        <f>+AVERAGE(Z5:Z8)</f>
        <v>4.1130163737158565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</v>
      </c>
      <c r="AK9" s="125">
        <f t="shared" si="10"/>
        <v>0.25</v>
      </c>
      <c r="AL9" s="125">
        <f t="shared" si="11"/>
        <v>0.33333333333333331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0.33333333333333331</v>
      </c>
      <c r="AQ9" s="125">
        <f t="shared" si="16"/>
        <v>0.5</v>
      </c>
      <c r="AR9" s="125">
        <f t="shared" si="17"/>
        <v>0.5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C10" s="46"/>
      <c r="D10" s="46"/>
      <c r="E10" s="46"/>
      <c r="F10" s="46"/>
      <c r="G10" s="46"/>
      <c r="M10" s="80"/>
      <c r="N10" s="46"/>
      <c r="O10" s="46"/>
      <c r="P10" s="46"/>
      <c r="Q10" s="46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C11" s="46"/>
      <c r="D11" s="46"/>
      <c r="E11" s="46"/>
      <c r="F11" s="46"/>
      <c r="G11" s="46"/>
      <c r="M11" s="80"/>
      <c r="N11" s="46"/>
      <c r="O11" s="46"/>
      <c r="P11" s="46"/>
      <c r="Q11" s="46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M12" s="8">
        <v>1</v>
      </c>
      <c r="N12" s="3">
        <v>2</v>
      </c>
      <c r="O12" s="3">
        <v>3</v>
      </c>
      <c r="P12" s="4">
        <v>4</v>
      </c>
      <c r="Q12" s="46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8</v>
      </c>
      <c r="E13" s="45">
        <v>2</v>
      </c>
      <c r="F13" s="5">
        <v>3</v>
      </c>
      <c r="G13" s="46"/>
      <c r="L13" s="104">
        <f>+AC13</f>
        <v>9.6407669002035165E-2</v>
      </c>
      <c r="M13" s="71">
        <f>+C13/C$17</f>
        <v>0.5106382978723405</v>
      </c>
      <c r="N13" s="69">
        <f t="shared" ref="N13:N16" si="24">+D13/D$17</f>
        <v>0.44444444444444442</v>
      </c>
      <c r="O13" s="69">
        <f t="shared" ref="O13:O16" si="25">+E13/E$17</f>
        <v>0.5714285714285714</v>
      </c>
      <c r="P13" s="72">
        <f t="shared" ref="P13:P16" si="26">+F13/F$17</f>
        <v>0.36585365853658541</v>
      </c>
      <c r="Q13" s="46"/>
      <c r="W13" s="99">
        <f t="shared" ref="W13:W16" si="27">+AVERAGE(M13:U13)</f>
        <v>0.47309124307048545</v>
      </c>
      <c r="Y13" s="87">
        <f t="array" ref="Y13:Y16">+MMULT(C13:F16,W13:W16)</f>
        <v>2.010057577779425</v>
      </c>
      <c r="Z13" s="85">
        <f t="shared" ref="Z13:Z16" si="28">+Y13/W13</f>
        <v>4.2487735869588867</v>
      </c>
      <c r="AA13" s="85">
        <f>+(Z17-4)/3</f>
        <v>8.6766902101831647E-2</v>
      </c>
      <c r="AB13" s="85">
        <v>0.9</v>
      </c>
      <c r="AC13" s="100">
        <f>+AA13/AB13</f>
        <v>9.6407669002035165E-2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0.125</v>
      </c>
      <c r="D14" s="45">
        <v>1</v>
      </c>
      <c r="E14" s="45">
        <v>0.25</v>
      </c>
      <c r="F14" s="5">
        <v>0.2</v>
      </c>
      <c r="G14" s="46"/>
      <c r="M14" s="71">
        <f t="shared" ref="M14:M16" si="32">+C14/C$17</f>
        <v>6.3829787234042562E-2</v>
      </c>
      <c r="N14" s="69">
        <f t="shared" si="24"/>
        <v>5.5555555555555552E-2</v>
      </c>
      <c r="O14" s="69">
        <f t="shared" si="25"/>
        <v>7.1428571428571425E-2</v>
      </c>
      <c r="P14" s="72">
        <f t="shared" si="26"/>
        <v>2.4390243902439029E-2</v>
      </c>
      <c r="Q14" s="46"/>
      <c r="W14" s="99">
        <f t="shared" si="27"/>
        <v>5.3801039530152139E-2</v>
      </c>
      <c r="Y14" s="87">
        <v>0.22319724508035355</v>
      </c>
      <c r="Z14" s="85">
        <f t="shared" si="28"/>
        <v>4.1485675189466438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7</v>
      </c>
      <c r="AN14" s="125">
        <f>+VLOOKUP(D13,$AE$4:$AH$20,3,FALSE)</f>
        <v>8</v>
      </c>
      <c r="AO14" s="125">
        <f>+VLOOKUP(D13,$AE$4:$AH$20,4,FALSE)</f>
        <v>9</v>
      </c>
      <c r="AP14" s="125">
        <f>+VLOOKUP(E13,$AE$4:$AH$20,2,FALSE)</f>
        <v>1</v>
      </c>
      <c r="AQ14" s="125">
        <f>+VLOOKUP(E13,$AE$4:$AH$20,3,FALSE)</f>
        <v>2</v>
      </c>
      <c r="AR14" s="125">
        <f>+VLOOKUP(E13,$AE$4:$AH$20,3,FALSE)</f>
        <v>2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10">
        <v>3</v>
      </c>
      <c r="B15" s="109" t="s">
        <v>15</v>
      </c>
      <c r="C15" s="45">
        <f>1/E13</f>
        <v>0.5</v>
      </c>
      <c r="D15" s="45">
        <f>1/E14</f>
        <v>4</v>
      </c>
      <c r="E15" s="45">
        <v>1</v>
      </c>
      <c r="F15" s="5">
        <v>4</v>
      </c>
      <c r="G15" s="46"/>
      <c r="M15" s="71">
        <f t="shared" si="32"/>
        <v>0.25531914893617025</v>
      </c>
      <c r="N15" s="69">
        <f t="shared" si="24"/>
        <v>0.22222222222222221</v>
      </c>
      <c r="O15" s="69">
        <f t="shared" si="25"/>
        <v>0.2857142857142857</v>
      </c>
      <c r="P15" s="72">
        <f t="shared" si="26"/>
        <v>0.48780487804878053</v>
      </c>
      <c r="Q15" s="46"/>
      <c r="W15" s="99">
        <f t="shared" si="27"/>
        <v>0.31276513373036469</v>
      </c>
      <c r="Y15" s="87">
        <v>1.405885248062207</v>
      </c>
      <c r="Z15" s="85">
        <f t="shared" si="28"/>
        <v>4.4950190940215959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0.1111111111111111</v>
      </c>
      <c r="AK15" s="125">
        <f t="shared" ref="AK15:AK17" si="35">+VLOOKUP(C14,$AE$4:$AH$20,3,FALSE)</f>
        <v>0.125</v>
      </c>
      <c r="AL15" s="125">
        <f t="shared" ref="AL15:AL17" si="36">+VLOOKUP(C14,$AE$4:$AH$20,4,FALSE)</f>
        <v>0.14285714285714285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0.2</v>
      </c>
      <c r="AQ15" s="125">
        <f t="shared" ref="AQ15:AQ17" si="41">+VLOOKUP(E14,$AE$4:$AH$20,3,FALSE)</f>
        <v>0.25</v>
      </c>
      <c r="AR15" s="125">
        <f t="shared" ref="AR15:AR17" si="42">+VLOOKUP(E14,$AE$4:$AH$20,3,FALSE)</f>
        <v>0.25</v>
      </c>
      <c r="AS15" s="125">
        <f t="shared" ref="AS15:AS17" si="43">+VLOOKUP(F14,$AE$4:$AH$20,2,FALSE)</f>
        <v>0.16666666666666666</v>
      </c>
      <c r="AT15" s="125">
        <f t="shared" ref="AT15:AT17" si="44">+VLOOKUP(F14,$AE$4:$AH$20,3,FALSE)</f>
        <v>0.2</v>
      </c>
      <c r="AU15" s="125">
        <f t="shared" ref="AU15:AU17" si="45">+VLOOKUP(F14,$AE$4:$AH$20,4,FALSE)</f>
        <v>0.25</v>
      </c>
    </row>
    <row r="16" spans="1:47" ht="15.75" thickBot="1" x14ac:dyDescent="0.3">
      <c r="A16" s="11">
        <v>4</v>
      </c>
      <c r="B16" s="110" t="s">
        <v>16</v>
      </c>
      <c r="C16" s="6">
        <f>1/F13</f>
        <v>0.33333333333333331</v>
      </c>
      <c r="D16" s="6">
        <f>1/F14</f>
        <v>5</v>
      </c>
      <c r="E16" s="6">
        <f>1/F15</f>
        <v>0.25</v>
      </c>
      <c r="F16" s="7">
        <v>1</v>
      </c>
      <c r="G16" s="46"/>
      <c r="M16" s="79">
        <f t="shared" si="32"/>
        <v>0.1702127659574468</v>
      </c>
      <c r="N16" s="73">
        <f t="shared" si="24"/>
        <v>0.27777777777777779</v>
      </c>
      <c r="O16" s="73">
        <f t="shared" si="25"/>
        <v>7.1428571428571425E-2</v>
      </c>
      <c r="P16" s="74">
        <f t="shared" si="26"/>
        <v>0.12195121951219513</v>
      </c>
      <c r="Q16" s="46"/>
      <c r="W16" s="99">
        <f t="shared" si="27"/>
        <v>0.16034258366899778</v>
      </c>
      <c r="Y16" s="87">
        <v>0.66523614577584478</v>
      </c>
      <c r="Z16" s="85">
        <f t="shared" si="28"/>
        <v>4.1488426252948551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0.33333333333333331</v>
      </c>
      <c r="AK16" s="125">
        <f t="shared" si="35"/>
        <v>0.5</v>
      </c>
      <c r="AL16" s="125">
        <f t="shared" si="36"/>
        <v>1</v>
      </c>
      <c r="AM16" s="125">
        <f t="shared" si="37"/>
        <v>3</v>
      </c>
      <c r="AN16" s="125">
        <f t="shared" si="38"/>
        <v>4</v>
      </c>
      <c r="AO16" s="125">
        <f t="shared" si="39"/>
        <v>5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3</v>
      </c>
      <c r="AT16" s="125">
        <f t="shared" si="44"/>
        <v>4</v>
      </c>
      <c r="AU16" s="125">
        <f t="shared" si="45"/>
        <v>5</v>
      </c>
    </row>
    <row r="17" spans="1:56" x14ac:dyDescent="0.25">
      <c r="A17" s="10"/>
      <c r="B17" s="109"/>
      <c r="C17" s="46">
        <f>+SUM(C13:C16)</f>
        <v>1.9583333333333333</v>
      </c>
      <c r="D17" s="46">
        <f t="shared" ref="D17" si="46">+SUM(D13:D16)</f>
        <v>18</v>
      </c>
      <c r="E17" s="46">
        <f t="shared" ref="E17" si="47">+SUM(E13:E16)</f>
        <v>3.5</v>
      </c>
      <c r="F17" s="46">
        <f t="shared" ref="F17" si="48">+SUM(F13:F16)</f>
        <v>8.1999999999999993</v>
      </c>
      <c r="G17" s="46"/>
      <c r="M17" s="70"/>
      <c r="N17" s="45"/>
      <c r="O17" s="45"/>
      <c r="P17" s="45"/>
      <c r="Q17" s="46"/>
      <c r="W17" s="101"/>
      <c r="Y17" s="102" t="s">
        <v>35</v>
      </c>
      <c r="Z17" s="85">
        <f>+AVERAGE(Z13:Z16)</f>
        <v>4.260300706305495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4</v>
      </c>
      <c r="AN17" s="125">
        <f t="shared" si="38"/>
        <v>5</v>
      </c>
      <c r="AO17" s="125">
        <f t="shared" si="39"/>
        <v>6</v>
      </c>
      <c r="AP17" s="125">
        <f t="shared" si="40"/>
        <v>0.2</v>
      </c>
      <c r="AQ17" s="125">
        <f t="shared" si="41"/>
        <v>0.25</v>
      </c>
      <c r="AR17" s="125">
        <f t="shared" si="42"/>
        <v>0.25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M18" s="70"/>
      <c r="N18" s="45"/>
      <c r="O18" s="45"/>
      <c r="P18" s="45"/>
      <c r="Q18" s="46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M19" s="70"/>
      <c r="N19" s="45"/>
      <c r="O19" s="45"/>
      <c r="P19" s="45"/>
      <c r="Q19" s="46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M20" s="8">
        <v>1</v>
      </c>
      <c r="N20" s="3">
        <v>2</v>
      </c>
      <c r="O20" s="3">
        <v>3</v>
      </c>
      <c r="P20" s="3">
        <v>4</v>
      </c>
      <c r="Q20" s="12">
        <v>5</v>
      </c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1</v>
      </c>
      <c r="E21" s="45">
        <f>1/4</f>
        <v>0.25</v>
      </c>
      <c r="F21" s="45">
        <f>1/3</f>
        <v>0.33333333333333331</v>
      </c>
      <c r="G21" s="5">
        <v>4</v>
      </c>
      <c r="L21" s="104">
        <f>+AC21</f>
        <v>5.0865871797675849E-2</v>
      </c>
      <c r="M21" s="71">
        <f>+C21/C$26</f>
        <v>0.10810810810810811</v>
      </c>
      <c r="N21" s="69">
        <f t="shared" ref="N21:N25" si="49">+D21/D$26</f>
        <v>0.23529411764705882</v>
      </c>
      <c r="O21" s="69">
        <f t="shared" ref="O21:O25" si="50">+E21/E$26</f>
        <v>7.2463768115942032E-2</v>
      </c>
      <c r="P21" s="69">
        <f t="shared" ref="P21:P25" si="51">+F21/F$26</f>
        <v>9.4339622641509427E-2</v>
      </c>
      <c r="Q21" s="72">
        <f t="shared" ref="Q21:Q25" si="52">+G21/G$26</f>
        <v>0.21052631578947367</v>
      </c>
      <c r="W21" s="99">
        <f>+AVERAGE(M21:U21)</f>
        <v>0.14414638646041841</v>
      </c>
      <c r="Y21" s="87">
        <f t="array" ref="Y21:Y25">+MMULT(C21:G25,W21:W25)</f>
        <v>0.74018369268472761</v>
      </c>
      <c r="Z21" s="85">
        <f t="shared" ref="Z21:Z25" si="53">+Y21/W21</f>
        <v>5.1349444884487401</v>
      </c>
      <c r="AA21" s="85">
        <f>+(Z26-5)/4</f>
        <v>5.6969776413396955E-2</v>
      </c>
      <c r="AB21" s="85">
        <v>1.1200000000000001</v>
      </c>
      <c r="AC21" s="100">
        <f>+AA21/AB21</f>
        <v>5.0865871797675849E-2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1</v>
      </c>
      <c r="D22" s="45">
        <v>1</v>
      </c>
      <c r="E22" s="45">
        <v>1</v>
      </c>
      <c r="F22" s="45">
        <v>1</v>
      </c>
      <c r="G22" s="5">
        <v>4</v>
      </c>
      <c r="M22" s="71">
        <f t="shared" ref="M22:M25" si="54">+C22/C$26</f>
        <v>0.10810810810810811</v>
      </c>
      <c r="N22" s="69">
        <f t="shared" si="49"/>
        <v>0.23529411764705882</v>
      </c>
      <c r="O22" s="69">
        <f t="shared" si="50"/>
        <v>0.28985507246376813</v>
      </c>
      <c r="P22" s="69">
        <f t="shared" si="51"/>
        <v>0.28301886792452829</v>
      </c>
      <c r="Q22" s="72">
        <f t="shared" si="52"/>
        <v>0.21052631578947367</v>
      </c>
      <c r="W22" s="99">
        <f t="shared" ref="W22:W25" si="55">+AVERAGE(M22:U22)</f>
        <v>0.22536049638658739</v>
      </c>
      <c r="Y22" s="87">
        <v>1.1518341540782917</v>
      </c>
      <c r="Z22" s="85">
        <f t="shared" si="53"/>
        <v>5.1110739128938327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1</v>
      </c>
      <c r="AO22" s="125">
        <f>+VLOOKUP(D21,$AE$4:$AH$20,4,FALSE)</f>
        <v>1</v>
      </c>
      <c r="AP22" s="125">
        <f>+VLOOKUP(E21,$AE$4:$AH$20,2,FALSE)</f>
        <v>0.2</v>
      </c>
      <c r="AQ22" s="125">
        <f>+VLOOKUP(E21,$AE$4:$AH$20,3,FALSE)</f>
        <v>0.25</v>
      </c>
      <c r="AR22" s="125">
        <f>+VLOOKUP(E21,$AE$4:$AH$20,3,FALSE)</f>
        <v>0.25</v>
      </c>
      <c r="AS22" s="125">
        <f>+VLOOKUP(F21,$AE$4:$AH$20,2,FALSE)</f>
        <v>0.25</v>
      </c>
      <c r="AT22" s="125">
        <f>+VLOOKUP(F21,$AE$4:$AH$20,3,FALSE)</f>
        <v>0.33333333333333331</v>
      </c>
      <c r="AU22" s="125">
        <f>+VLOOKUP(F21,$AE$4:$AH$20,4,FALSE)</f>
        <v>0.5</v>
      </c>
      <c r="AV22" s="125">
        <f>+VLOOKUP(G21,$AE$4:$AH$20,2,FALSE)</f>
        <v>3</v>
      </c>
      <c r="AW22" s="125">
        <f>+VLOOKUP(G21,$AE$4:$AH$20,3,FALSE)</f>
        <v>4</v>
      </c>
      <c r="AX22" s="125">
        <f>+VLOOKUP(G21,$AE$4:$AH$20,4,FALSE)</f>
        <v>5</v>
      </c>
    </row>
    <row r="23" spans="1:56" x14ac:dyDescent="0.25">
      <c r="A23" s="10">
        <v>3</v>
      </c>
      <c r="B23" s="112" t="s">
        <v>17</v>
      </c>
      <c r="C23" s="45">
        <f>1/E21</f>
        <v>4</v>
      </c>
      <c r="D23" s="45">
        <f>1/E22</f>
        <v>1</v>
      </c>
      <c r="E23" s="45">
        <v>1</v>
      </c>
      <c r="F23" s="45">
        <v>1</v>
      </c>
      <c r="G23" s="5">
        <v>5</v>
      </c>
      <c r="M23" s="71">
        <f t="shared" si="54"/>
        <v>0.43243243243243246</v>
      </c>
      <c r="N23" s="69">
        <f t="shared" si="49"/>
        <v>0.23529411764705882</v>
      </c>
      <c r="O23" s="69">
        <f t="shared" si="50"/>
        <v>0.28985507246376813</v>
      </c>
      <c r="P23" s="69">
        <f t="shared" si="51"/>
        <v>0.28301886792452829</v>
      </c>
      <c r="Q23" s="72">
        <f t="shared" si="52"/>
        <v>0.26315789473684209</v>
      </c>
      <c r="W23" s="99">
        <f t="shared" si="55"/>
        <v>0.30075167704092592</v>
      </c>
      <c r="Y23" s="87">
        <v>1.6348846981523106</v>
      </c>
      <c r="Z23" s="85">
        <f t="shared" si="53"/>
        <v>5.4359952843416313</v>
      </c>
      <c r="AJ23" s="125">
        <f t="shared" ref="AJ23:AJ26" si="56">+VLOOKUP(C22,$AE$4:$AH$20,2,FALSE)</f>
        <v>1</v>
      </c>
      <c r="AK23" s="125">
        <f t="shared" ref="AK23:AK26" si="57">+VLOOKUP(C22,$AE$4:$AH$20,3,FALSE)</f>
        <v>1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3</v>
      </c>
      <c r="AW23" s="125">
        <f t="shared" ref="AW23:AW26" si="69">+VLOOKUP(G22,$AE$4:$AH$20,3,FALSE)</f>
        <v>4</v>
      </c>
      <c r="AX23" s="125">
        <f t="shared" ref="AX23:AX26" si="70">+VLOOKUP(G22,$AE$4:$AH$20,4,FALSE)</f>
        <v>5</v>
      </c>
    </row>
    <row r="24" spans="1:56" x14ac:dyDescent="0.25">
      <c r="A24" s="10">
        <v>4</v>
      </c>
      <c r="B24" s="112" t="s">
        <v>18</v>
      </c>
      <c r="C24" s="45">
        <f>1/F21</f>
        <v>3</v>
      </c>
      <c r="D24" s="45">
        <f>1/F22</f>
        <v>1</v>
      </c>
      <c r="E24" s="45">
        <f>1/F23</f>
        <v>1</v>
      </c>
      <c r="F24" s="45">
        <v>1</v>
      </c>
      <c r="G24" s="5">
        <v>5</v>
      </c>
      <c r="M24" s="71">
        <f t="shared" si="54"/>
        <v>0.32432432432432434</v>
      </c>
      <c r="N24" s="69">
        <f t="shared" si="49"/>
        <v>0.23529411764705882</v>
      </c>
      <c r="O24" s="69">
        <f t="shared" si="50"/>
        <v>0.28985507246376813</v>
      </c>
      <c r="P24" s="69">
        <f t="shared" si="51"/>
        <v>0.28301886792452829</v>
      </c>
      <c r="Q24" s="72">
        <f t="shared" si="52"/>
        <v>0.26315789473684209</v>
      </c>
      <c r="W24" s="99">
        <f t="shared" si="55"/>
        <v>0.2791300554193043</v>
      </c>
      <c r="Y24" s="87">
        <v>1.4907383116918922</v>
      </c>
      <c r="Z24" s="85">
        <f t="shared" si="53"/>
        <v>5.3406585308505425</v>
      </c>
      <c r="AJ24" s="125">
        <f t="shared" si="56"/>
        <v>3</v>
      </c>
      <c r="AK24" s="125">
        <f t="shared" si="57"/>
        <v>4</v>
      </c>
      <c r="AL24" s="125">
        <f t="shared" si="58"/>
        <v>5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1</v>
      </c>
      <c r="AT24" s="125">
        <f t="shared" si="66"/>
        <v>1</v>
      </c>
      <c r="AU24" s="125">
        <f t="shared" si="67"/>
        <v>1</v>
      </c>
      <c r="AV24" s="125">
        <f t="shared" si="68"/>
        <v>4</v>
      </c>
      <c r="AW24" s="125">
        <f t="shared" si="69"/>
        <v>5</v>
      </c>
      <c r="AX24" s="125">
        <f t="shared" si="70"/>
        <v>6</v>
      </c>
    </row>
    <row r="25" spans="1:56" ht="15.75" thickBot="1" x14ac:dyDescent="0.3">
      <c r="A25" s="13">
        <v>5</v>
      </c>
      <c r="B25" s="113" t="s">
        <v>19</v>
      </c>
      <c r="C25" s="6">
        <f>1/G21</f>
        <v>0.25</v>
      </c>
      <c r="D25" s="6">
        <f>1/G22</f>
        <v>0.25</v>
      </c>
      <c r="E25" s="6">
        <f>1/G23</f>
        <v>0.2</v>
      </c>
      <c r="F25" s="6">
        <f>1/G24</f>
        <v>0.2</v>
      </c>
      <c r="G25" s="7">
        <v>1</v>
      </c>
      <c r="M25" s="79">
        <f t="shared" si="54"/>
        <v>2.7027027027027029E-2</v>
      </c>
      <c r="N25" s="73">
        <f t="shared" si="49"/>
        <v>5.8823529411764705E-2</v>
      </c>
      <c r="O25" s="73">
        <f t="shared" si="50"/>
        <v>5.7971014492753624E-2</v>
      </c>
      <c r="P25" s="73">
        <f t="shared" si="51"/>
        <v>5.6603773584905669E-2</v>
      </c>
      <c r="Q25" s="74">
        <f t="shared" si="52"/>
        <v>5.2631578947368418E-2</v>
      </c>
      <c r="W25" s="99">
        <f t="shared" si="55"/>
        <v>5.0611384692763897E-2</v>
      </c>
      <c r="Y25" s="87">
        <v>0.25896445189656142</v>
      </c>
      <c r="Z25" s="85">
        <f t="shared" si="53"/>
        <v>5.1167233117331907</v>
      </c>
      <c r="AJ25" s="125">
        <f t="shared" si="56"/>
        <v>2</v>
      </c>
      <c r="AK25" s="125">
        <f t="shared" si="57"/>
        <v>3</v>
      </c>
      <c r="AL25" s="125">
        <f t="shared" si="58"/>
        <v>4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1</v>
      </c>
      <c r="AQ25" s="125">
        <f t="shared" si="63"/>
        <v>1</v>
      </c>
      <c r="AR25" s="125">
        <f t="shared" si="64"/>
        <v>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4</v>
      </c>
      <c r="AW25" s="125">
        <f t="shared" si="69"/>
        <v>5</v>
      </c>
      <c r="AX25" s="125">
        <f t="shared" si="70"/>
        <v>6</v>
      </c>
    </row>
    <row r="26" spans="1:56" x14ac:dyDescent="0.25">
      <c r="A26" s="19"/>
      <c r="B26" s="112"/>
      <c r="C26" s="69">
        <f>+SUM(C21:C25)</f>
        <v>9.25</v>
      </c>
      <c r="D26" s="69">
        <f t="shared" ref="D26:G26" si="71">+SUM(D21:D25)</f>
        <v>4.25</v>
      </c>
      <c r="E26" s="69">
        <f t="shared" si="71"/>
        <v>3.45</v>
      </c>
      <c r="F26" s="69">
        <f t="shared" si="71"/>
        <v>3.5333333333333332</v>
      </c>
      <c r="G26" s="69">
        <f t="shared" si="71"/>
        <v>19</v>
      </c>
      <c r="M26" s="70"/>
      <c r="N26" s="45"/>
      <c r="O26" s="45"/>
      <c r="P26" s="45"/>
      <c r="Q26" s="45"/>
      <c r="W26" s="101"/>
      <c r="Y26" s="102" t="s">
        <v>35</v>
      </c>
      <c r="Z26" s="85">
        <f>+AVERAGE(Z21:Z25)</f>
        <v>5.2278791056535878</v>
      </c>
      <c r="AJ26" s="125">
        <f t="shared" si="56"/>
        <v>0.2</v>
      </c>
      <c r="AK26" s="125">
        <f t="shared" si="57"/>
        <v>0.25</v>
      </c>
      <c r="AL26" s="125">
        <f t="shared" si="58"/>
        <v>0.33333333333333331</v>
      </c>
      <c r="AM26" s="125">
        <f t="shared" si="59"/>
        <v>0.2</v>
      </c>
      <c r="AN26" s="125">
        <f t="shared" si="60"/>
        <v>0.25</v>
      </c>
      <c r="AO26" s="125">
        <f t="shared" si="61"/>
        <v>0.33333333333333331</v>
      </c>
      <c r="AP26" s="125">
        <f t="shared" si="62"/>
        <v>0.16666666666666666</v>
      </c>
      <c r="AQ26" s="125">
        <f t="shared" si="63"/>
        <v>0.2</v>
      </c>
      <c r="AR26" s="125">
        <f t="shared" si="64"/>
        <v>0.2</v>
      </c>
      <c r="AS26" s="125">
        <f t="shared" si="65"/>
        <v>0.16666666666666666</v>
      </c>
      <c r="AT26" s="125">
        <f t="shared" si="66"/>
        <v>0.2</v>
      </c>
      <c r="AU26" s="125">
        <f t="shared" si="67"/>
        <v>0.25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M27" s="70"/>
      <c r="N27" s="45"/>
      <c r="O27" s="45"/>
      <c r="P27" s="45"/>
      <c r="Q27" s="45"/>
      <c r="W27" s="101"/>
      <c r="Y27" s="102"/>
    </row>
    <row r="28" spans="1:56" ht="15.75" thickBot="1" x14ac:dyDescent="0.3"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9">
        <v>6</v>
      </c>
      <c r="I29" s="23">
        <v>7</v>
      </c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9">
        <v>6</v>
      </c>
      <c r="S29" s="23">
        <v>7</v>
      </c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f>1/3</f>
        <v>0.33333333333333331</v>
      </c>
      <c r="E30" s="45">
        <f>1/4</f>
        <v>0.25</v>
      </c>
      <c r="F30" s="45">
        <v>0.16666666666666666</v>
      </c>
      <c r="G30" s="45">
        <f>1/4</f>
        <v>0.25</v>
      </c>
      <c r="H30" s="65">
        <v>0.5</v>
      </c>
      <c r="I30" s="24">
        <v>3</v>
      </c>
      <c r="L30" s="104">
        <f>+AC30</f>
        <v>8.5206710556321369E-2</v>
      </c>
      <c r="M30" s="71">
        <f>+C30/C$37</f>
        <v>4.9180327868852465E-2</v>
      </c>
      <c r="N30" s="69">
        <f t="shared" ref="N30:N36" si="72">+D30/D$37</f>
        <v>2.2857142857142857E-2</v>
      </c>
      <c r="O30" s="69">
        <f t="shared" ref="O30:O36" si="73">+E30/E$37</f>
        <v>3.0303030303030304E-2</v>
      </c>
      <c r="P30" s="69">
        <f t="shared" ref="P30:P36" si="74">+F30/F$37</f>
        <v>2.0057306590257881E-2</v>
      </c>
      <c r="Q30" s="69">
        <f t="shared" ref="Q30:Q36" si="75">+G30/G$37</f>
        <v>0.11152416356877323</v>
      </c>
      <c r="R30" s="69">
        <f t="shared" ref="R30:R36" si="76">+H30/H$37</f>
        <v>4.9586776859504141E-2</v>
      </c>
      <c r="S30" s="72">
        <f t="shared" ref="S30:S36" si="77">+I30/I$37</f>
        <v>9.0909090909090912E-2</v>
      </c>
      <c r="W30" s="99">
        <f>+AVERAGE(M30:U30)</f>
        <v>5.3488262708093114E-2</v>
      </c>
      <c r="Y30" s="87">
        <f t="array" ref="Y30:Y36">+MMULT(C30:I36,W30:W36)</f>
        <v>0.38248799588367877</v>
      </c>
      <c r="Z30" s="85">
        <f t="shared" ref="Z30:Z36" si="78">+Y30/W30</f>
        <v>7.1508771554437853</v>
      </c>
      <c r="AA30" s="85">
        <f>+(Z37-7)/6</f>
        <v>0.11247285793434421</v>
      </c>
      <c r="AB30" s="85">
        <v>1.32</v>
      </c>
      <c r="AC30" s="100">
        <f>+AA30/AB30</f>
        <v>8.5206710556321369E-2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3</v>
      </c>
      <c r="D31" s="45">
        <v>1</v>
      </c>
      <c r="E31" s="45">
        <v>0.5</v>
      </c>
      <c r="F31" s="45">
        <v>0.5</v>
      </c>
      <c r="G31" s="45">
        <v>0.16666666666666666</v>
      </c>
      <c r="H31" s="65">
        <f>1/3</f>
        <v>0.33333333333333331</v>
      </c>
      <c r="I31" s="24">
        <v>4</v>
      </c>
      <c r="L31"/>
      <c r="M31" s="71">
        <f t="shared" ref="M31:M36" si="79">+C31/C$37</f>
        <v>0.14754098360655737</v>
      </c>
      <c r="N31" s="69">
        <f t="shared" si="72"/>
        <v>6.8571428571428575E-2</v>
      </c>
      <c r="O31" s="69">
        <f t="shared" si="73"/>
        <v>6.0606060606060608E-2</v>
      </c>
      <c r="P31" s="69">
        <f t="shared" si="74"/>
        <v>6.0171919770773644E-2</v>
      </c>
      <c r="Q31" s="69">
        <f t="shared" si="75"/>
        <v>7.4349442379182146E-2</v>
      </c>
      <c r="R31" s="69">
        <f t="shared" si="76"/>
        <v>3.3057851239669422E-2</v>
      </c>
      <c r="S31" s="72">
        <f t="shared" si="77"/>
        <v>0.12121212121212122</v>
      </c>
      <c r="W31" s="99">
        <f t="shared" ref="W31:W36" si="80">+AVERAGE(M31:U31)</f>
        <v>8.0787115340827567E-2</v>
      </c>
      <c r="Y31" s="87">
        <v>0.61366104146066935</v>
      </c>
      <c r="Z31" s="85">
        <f t="shared" si="78"/>
        <v>7.5960261592672822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0.25</v>
      </c>
      <c r="AN31" s="125">
        <f>+VLOOKUP(D30,$AE$4:$AH$20,3,FALSE)</f>
        <v>0.33333333333333331</v>
      </c>
      <c r="AO31" s="125">
        <f>+VLOOKUP(D30,$AE$4:$AH$20,4,FALSE)</f>
        <v>0.5</v>
      </c>
      <c r="AP31" s="125">
        <f>+VLOOKUP(E30,$AE$4:$AH$20,2,FALSE)</f>
        <v>0.2</v>
      </c>
      <c r="AQ31" s="125">
        <f>+VLOOKUP(E30,$AE$4:$AH$20,3,FALSE)</f>
        <v>0.25</v>
      </c>
      <c r="AR31" s="125">
        <f>+VLOOKUP(E30,$AE$4:$AH$20,3,FALSE)</f>
        <v>0.25</v>
      </c>
      <c r="AS31" s="125">
        <f>+VLOOKUP(F30,$AE$4:$AH$20,2,FALSE)</f>
        <v>0.14285714285714285</v>
      </c>
      <c r="AT31" s="125">
        <f>+VLOOKUP(F30,$AE$4:$AH$20,3,FALSE)</f>
        <v>0.16666666666666666</v>
      </c>
      <c r="AU31" s="125">
        <f>+VLOOKUP(F30,$AE$4:$AH$20,4,FALSE)</f>
        <v>0.2</v>
      </c>
      <c r="AV31" s="125">
        <f>+VLOOKUP(G30,$AE$4:$AH$20,2,FALSE)</f>
        <v>0.2</v>
      </c>
      <c r="AW31" s="125">
        <f>+VLOOKUP(G30,$AE$4:$AH$20,3,FALSE)</f>
        <v>0.25</v>
      </c>
      <c r="AX31" s="125">
        <f>+VLOOKUP(G30,$AE$4:$AH$20,4,FALSE)</f>
        <v>0.33333333333333331</v>
      </c>
      <c r="AY31" s="125">
        <f>+VLOOKUP(H30,$AE$4:$AH$20,2,FALSE)</f>
        <v>0.33333333333333331</v>
      </c>
      <c r="AZ31" s="125">
        <f>+VLOOKUP(H30,$AE$4:$AH$20,3,FALSE)</f>
        <v>0.5</v>
      </c>
      <c r="BA31" s="125">
        <f>+VLOOKUP(H30,$AE$4:$AH$20,4,FALSE)</f>
        <v>1</v>
      </c>
      <c r="BB31" s="125">
        <f>+VLOOKUP(I30,$AE$4:$AH$20,2,FALSE)</f>
        <v>2</v>
      </c>
      <c r="BC31" s="125">
        <f>+VLOOKUP(I30,$AE$4:$AH$20,3,FALSE)</f>
        <v>3</v>
      </c>
      <c r="BD31" s="125">
        <f>+VLOOKUP(I30,$AE$4:$AH$20,4,FALSE)</f>
        <v>4</v>
      </c>
    </row>
    <row r="32" spans="1:56" x14ac:dyDescent="0.25">
      <c r="A32" s="10">
        <v>3</v>
      </c>
      <c r="B32" s="112" t="s">
        <v>22</v>
      </c>
      <c r="C32" s="45">
        <f>1/E30</f>
        <v>4</v>
      </c>
      <c r="D32" s="45">
        <f>1/E31</f>
        <v>2</v>
      </c>
      <c r="E32" s="45">
        <v>1</v>
      </c>
      <c r="F32" s="45">
        <v>0.5</v>
      </c>
      <c r="G32" s="45">
        <v>0.25</v>
      </c>
      <c r="H32" s="65">
        <v>3</v>
      </c>
      <c r="I32" s="24">
        <v>6</v>
      </c>
      <c r="L32"/>
      <c r="M32" s="71">
        <f t="shared" si="79"/>
        <v>0.19672131147540986</v>
      </c>
      <c r="N32" s="69">
        <f t="shared" si="72"/>
        <v>0.13714285714285715</v>
      </c>
      <c r="O32" s="69">
        <f t="shared" si="73"/>
        <v>0.12121212121212122</v>
      </c>
      <c r="P32" s="69">
        <f t="shared" si="74"/>
        <v>6.0171919770773644E-2</v>
      </c>
      <c r="Q32" s="69">
        <f t="shared" si="75"/>
        <v>0.11152416356877323</v>
      </c>
      <c r="R32" s="69">
        <f t="shared" si="76"/>
        <v>0.2975206611570248</v>
      </c>
      <c r="S32" s="72">
        <f t="shared" si="77"/>
        <v>0.18181818181818182</v>
      </c>
      <c r="W32" s="99">
        <f t="shared" si="80"/>
        <v>0.15801588802073455</v>
      </c>
      <c r="Y32" s="87">
        <v>1.215495660368191</v>
      </c>
      <c r="Z32" s="85">
        <f t="shared" si="78"/>
        <v>7.6922369996661093</v>
      </c>
      <c r="AJ32" s="125">
        <f t="shared" ref="AJ32:AJ37" si="81">+VLOOKUP(C31,$AE$4:$AH$20,2,FALSE)</f>
        <v>2</v>
      </c>
      <c r="AK32" s="125">
        <f t="shared" ref="AK32:AK37" si="82">+VLOOKUP(C31,$AE$4:$AH$20,3,FALSE)</f>
        <v>3</v>
      </c>
      <c r="AL32" s="125">
        <f t="shared" ref="AL32:AL37" si="83">+VLOOKUP(C31,$AE$4:$AH$20,4,FALSE)</f>
        <v>4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0.33333333333333331</v>
      </c>
      <c r="AQ32" s="125">
        <f t="shared" ref="AQ32:AQ37" si="88">+VLOOKUP(E31,$AE$4:$AH$20,3,FALSE)</f>
        <v>0.5</v>
      </c>
      <c r="AR32" s="125">
        <f t="shared" ref="AR32:AR37" si="89">+VLOOKUP(E31,$AE$4:$AH$20,3,FALSE)</f>
        <v>0.5</v>
      </c>
      <c r="AS32" s="125">
        <f t="shared" ref="AS32:AS37" si="90">+VLOOKUP(F31,$AE$4:$AH$20,2,FALSE)</f>
        <v>0.33333333333333331</v>
      </c>
      <c r="AT32" s="125">
        <f t="shared" ref="AT32:AT37" si="91">+VLOOKUP(F31,$AE$4:$AH$20,3,FALSE)</f>
        <v>0.5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0.14285714285714285</v>
      </c>
      <c r="AW32" s="125">
        <f t="shared" ref="AW32:AW37" si="94">+VLOOKUP(G31,$AE$4:$AH$20,3,FALSE)</f>
        <v>0.16666666666666666</v>
      </c>
      <c r="AX32" s="125">
        <f t="shared" ref="AX32:AX37" si="95">+VLOOKUP(G31,$AE$4:$AH$20,4,FALSE)</f>
        <v>0.2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3</v>
      </c>
      <c r="BC32" s="125">
        <f t="shared" ref="BC32:BC37" si="100">+VLOOKUP(I31,$AE$4:$AH$20,3,FALSE)</f>
        <v>4</v>
      </c>
      <c r="BD32" s="125">
        <f t="shared" ref="BD32:BD37" si="101">+VLOOKUP(I31,$AE$4:$AH$20,4,FALSE)</f>
        <v>5</v>
      </c>
    </row>
    <row r="33" spans="1:62" x14ac:dyDescent="0.25">
      <c r="A33" s="10">
        <v>4</v>
      </c>
      <c r="B33" s="112" t="s">
        <v>23</v>
      </c>
      <c r="C33" s="45">
        <f>1/F30</f>
        <v>6</v>
      </c>
      <c r="D33" s="45">
        <f>1/F31</f>
        <v>2</v>
      </c>
      <c r="E33" s="45">
        <f>1/F32</f>
        <v>2</v>
      </c>
      <c r="F33" s="45">
        <v>1</v>
      </c>
      <c r="G33" s="45">
        <v>0.2</v>
      </c>
      <c r="H33" s="65">
        <v>1</v>
      </c>
      <c r="I33" s="24">
        <v>7</v>
      </c>
      <c r="L33"/>
      <c r="M33" s="71">
        <f t="shared" si="79"/>
        <v>0.29508196721311475</v>
      </c>
      <c r="N33" s="69">
        <f t="shared" si="72"/>
        <v>0.13714285714285715</v>
      </c>
      <c r="O33" s="69">
        <f t="shared" si="73"/>
        <v>0.24242424242424243</v>
      </c>
      <c r="P33" s="69">
        <f t="shared" si="74"/>
        <v>0.12034383954154729</v>
      </c>
      <c r="Q33" s="69">
        <f t="shared" si="75"/>
        <v>8.9219330855018597E-2</v>
      </c>
      <c r="R33" s="69">
        <f t="shared" si="76"/>
        <v>9.9173553719008281E-2</v>
      </c>
      <c r="S33" s="72">
        <f t="shared" si="77"/>
        <v>0.21212121212121213</v>
      </c>
      <c r="W33" s="99">
        <f t="shared" si="80"/>
        <v>0.17078671471671436</v>
      </c>
      <c r="Y33" s="87">
        <v>1.3443566945799863</v>
      </c>
      <c r="Z33" s="85">
        <f t="shared" si="78"/>
        <v>7.8715531053447823</v>
      </c>
      <c r="AJ33" s="125">
        <f t="shared" si="81"/>
        <v>3</v>
      </c>
      <c r="AK33" s="125">
        <f t="shared" si="82"/>
        <v>4</v>
      </c>
      <c r="AL33" s="125">
        <f t="shared" si="83"/>
        <v>5</v>
      </c>
      <c r="AM33" s="125">
        <f t="shared" si="84"/>
        <v>1</v>
      </c>
      <c r="AN33" s="125">
        <f t="shared" si="85"/>
        <v>2</v>
      </c>
      <c r="AO33" s="125">
        <f t="shared" si="86"/>
        <v>3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0.33333333333333331</v>
      </c>
      <c r="AT33" s="125">
        <f t="shared" si="91"/>
        <v>0.5</v>
      </c>
      <c r="AU33" s="125">
        <f t="shared" si="92"/>
        <v>1</v>
      </c>
      <c r="AV33" s="125">
        <f t="shared" si="93"/>
        <v>0.2</v>
      </c>
      <c r="AW33" s="125">
        <f t="shared" si="94"/>
        <v>0.25</v>
      </c>
      <c r="AX33" s="125">
        <f t="shared" si="95"/>
        <v>0.33333333333333331</v>
      </c>
      <c r="AY33" s="125">
        <f t="shared" si="96"/>
        <v>2</v>
      </c>
      <c r="AZ33" s="125">
        <f t="shared" si="97"/>
        <v>3</v>
      </c>
      <c r="BA33" s="125">
        <f t="shared" si="98"/>
        <v>4</v>
      </c>
      <c r="BB33" s="125">
        <f t="shared" si="99"/>
        <v>5</v>
      </c>
      <c r="BC33" s="125">
        <f t="shared" si="100"/>
        <v>6</v>
      </c>
      <c r="BD33" s="125">
        <f t="shared" si="101"/>
        <v>7</v>
      </c>
    </row>
    <row r="34" spans="1:62" x14ac:dyDescent="0.25">
      <c r="A34" s="19">
        <v>5</v>
      </c>
      <c r="B34" s="112" t="s">
        <v>8</v>
      </c>
      <c r="C34" s="45">
        <f>1/G30</f>
        <v>4</v>
      </c>
      <c r="D34" s="45">
        <f>1/G31</f>
        <v>6</v>
      </c>
      <c r="E34" s="45">
        <f>1/G32</f>
        <v>4</v>
      </c>
      <c r="F34" s="45">
        <f>1/G33</f>
        <v>5</v>
      </c>
      <c r="G34" s="45">
        <v>1</v>
      </c>
      <c r="H34" s="45">
        <v>4</v>
      </c>
      <c r="I34" s="5">
        <v>8</v>
      </c>
      <c r="L34"/>
      <c r="M34" s="71">
        <f t="shared" si="79"/>
        <v>0.19672131147540986</v>
      </c>
      <c r="N34" s="69">
        <f t="shared" si="72"/>
        <v>0.41142857142857148</v>
      </c>
      <c r="O34" s="69">
        <f t="shared" si="73"/>
        <v>0.48484848484848486</v>
      </c>
      <c r="P34" s="69">
        <f t="shared" si="74"/>
        <v>0.60171919770773652</v>
      </c>
      <c r="Q34" s="69">
        <f t="shared" si="75"/>
        <v>0.44609665427509293</v>
      </c>
      <c r="R34" s="69">
        <f t="shared" si="76"/>
        <v>0.39669421487603312</v>
      </c>
      <c r="S34" s="72">
        <f t="shared" si="77"/>
        <v>0.24242424242424243</v>
      </c>
      <c r="W34" s="99">
        <f t="shared" si="80"/>
        <v>0.3971332395765102</v>
      </c>
      <c r="Y34" s="87">
        <v>3.2448405395616171</v>
      </c>
      <c r="Z34" s="85">
        <f t="shared" si="78"/>
        <v>8.1706596582592983</v>
      </c>
      <c r="AJ34" s="125">
        <f t="shared" si="81"/>
        <v>5</v>
      </c>
      <c r="AK34" s="125">
        <f t="shared" si="82"/>
        <v>6</v>
      </c>
      <c r="AL34" s="125">
        <f t="shared" si="83"/>
        <v>7</v>
      </c>
      <c r="AM34" s="125">
        <f t="shared" si="84"/>
        <v>1</v>
      </c>
      <c r="AN34" s="125">
        <f t="shared" si="85"/>
        <v>2</v>
      </c>
      <c r="AO34" s="125">
        <f t="shared" si="86"/>
        <v>3</v>
      </c>
      <c r="AP34" s="125">
        <f t="shared" si="87"/>
        <v>1</v>
      </c>
      <c r="AQ34" s="125">
        <f t="shared" si="88"/>
        <v>2</v>
      </c>
      <c r="AR34" s="125">
        <f t="shared" si="89"/>
        <v>2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1</v>
      </c>
      <c r="AZ34" s="125">
        <f t="shared" si="97"/>
        <v>1</v>
      </c>
      <c r="BA34" s="125">
        <f t="shared" si="98"/>
        <v>1</v>
      </c>
      <c r="BB34" s="125">
        <f t="shared" si="99"/>
        <v>6</v>
      </c>
      <c r="BC34" s="125">
        <f t="shared" si="100"/>
        <v>7</v>
      </c>
      <c r="BD34" s="125">
        <f t="shared" si="101"/>
        <v>8</v>
      </c>
    </row>
    <row r="35" spans="1:62" x14ac:dyDescent="0.25">
      <c r="A35" s="19">
        <v>6</v>
      </c>
      <c r="B35" s="112" t="s">
        <v>24</v>
      </c>
      <c r="C35" s="45">
        <f>1/H30</f>
        <v>2</v>
      </c>
      <c r="D35" s="45">
        <f>1/H31</f>
        <v>3</v>
      </c>
      <c r="E35" s="45">
        <f>1/H32</f>
        <v>0.33333333333333331</v>
      </c>
      <c r="F35" s="45">
        <f>1/H33</f>
        <v>1</v>
      </c>
      <c r="G35" s="45">
        <f>1/H34</f>
        <v>0.25</v>
      </c>
      <c r="H35" s="45">
        <v>1</v>
      </c>
      <c r="I35" s="5">
        <v>4</v>
      </c>
      <c r="L35"/>
      <c r="M35" s="71">
        <f t="shared" si="79"/>
        <v>9.836065573770493E-2</v>
      </c>
      <c r="N35" s="69">
        <f t="shared" si="72"/>
        <v>0.20571428571428574</v>
      </c>
      <c r="O35" s="69">
        <f t="shared" si="73"/>
        <v>4.0404040404040401E-2</v>
      </c>
      <c r="P35" s="69">
        <f t="shared" si="74"/>
        <v>0.12034383954154729</v>
      </c>
      <c r="Q35" s="69">
        <f t="shared" si="75"/>
        <v>0.11152416356877323</v>
      </c>
      <c r="R35" s="69">
        <f t="shared" si="76"/>
        <v>9.9173553719008281E-2</v>
      </c>
      <c r="S35" s="72">
        <f t="shared" si="77"/>
        <v>0.12121212121212122</v>
      </c>
      <c r="W35" s="99">
        <f t="shared" si="80"/>
        <v>0.11381895141392587</v>
      </c>
      <c r="Y35" s="87">
        <v>0.88977812302979264</v>
      </c>
      <c r="Z35" s="85">
        <f t="shared" si="78"/>
        <v>7.8174865606864774</v>
      </c>
      <c r="AJ35" s="125">
        <f t="shared" si="81"/>
        <v>3</v>
      </c>
      <c r="AK35" s="125">
        <f t="shared" si="82"/>
        <v>4</v>
      </c>
      <c r="AL35" s="125">
        <f t="shared" si="83"/>
        <v>5</v>
      </c>
      <c r="AM35" s="125">
        <f t="shared" si="84"/>
        <v>5</v>
      </c>
      <c r="AN35" s="125">
        <f t="shared" si="85"/>
        <v>6</v>
      </c>
      <c r="AO35" s="125">
        <f t="shared" si="86"/>
        <v>7</v>
      </c>
      <c r="AP35" s="125">
        <f t="shared" si="87"/>
        <v>3</v>
      </c>
      <c r="AQ35" s="125">
        <f t="shared" si="88"/>
        <v>4</v>
      </c>
      <c r="AR35" s="125">
        <f t="shared" si="89"/>
        <v>4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3</v>
      </c>
      <c r="AZ35" s="125">
        <f t="shared" si="97"/>
        <v>4</v>
      </c>
      <c r="BA35" s="125">
        <f t="shared" si="98"/>
        <v>5</v>
      </c>
      <c r="BB35" s="125">
        <f t="shared" si="99"/>
        <v>7</v>
      </c>
      <c r="BC35" s="125">
        <f t="shared" si="100"/>
        <v>8</v>
      </c>
      <c r="BD35" s="125">
        <f t="shared" si="101"/>
        <v>9</v>
      </c>
    </row>
    <row r="36" spans="1:62" ht="15.75" thickBot="1" x14ac:dyDescent="0.3">
      <c r="A36" s="13">
        <v>7</v>
      </c>
      <c r="B36" s="113" t="s">
        <v>25</v>
      </c>
      <c r="C36" s="20">
        <f>1/I30</f>
        <v>0.33333333333333331</v>
      </c>
      <c r="D36" s="20">
        <f>1/I31</f>
        <v>0.25</v>
      </c>
      <c r="E36" s="20">
        <f>1/I32</f>
        <v>0.16666666666666666</v>
      </c>
      <c r="F36" s="20">
        <f>1/I33</f>
        <v>0.14285714285714285</v>
      </c>
      <c r="G36" s="20">
        <f>1/I34</f>
        <v>0.125</v>
      </c>
      <c r="H36" s="6">
        <f>1/I35</f>
        <v>0.25</v>
      </c>
      <c r="I36" s="7">
        <v>1</v>
      </c>
      <c r="L36"/>
      <c r="M36" s="79">
        <f t="shared" si="79"/>
        <v>1.6393442622950821E-2</v>
      </c>
      <c r="N36" s="73">
        <f t="shared" si="72"/>
        <v>1.7142857142857144E-2</v>
      </c>
      <c r="O36" s="73">
        <f t="shared" si="73"/>
        <v>2.02020202020202E-2</v>
      </c>
      <c r="P36" s="73">
        <f t="shared" si="74"/>
        <v>1.7191977077363897E-2</v>
      </c>
      <c r="Q36" s="73">
        <f t="shared" si="75"/>
        <v>5.5762081784386616E-2</v>
      </c>
      <c r="R36" s="73">
        <f t="shared" si="76"/>
        <v>2.479338842975207E-2</v>
      </c>
      <c r="S36" s="74">
        <f t="shared" si="77"/>
        <v>3.0303030303030304E-2</v>
      </c>
      <c r="W36" s="99">
        <f t="shared" si="80"/>
        <v>2.5969828223194436E-2</v>
      </c>
      <c r="Y36" s="87">
        <v>0.19282650420082112</v>
      </c>
      <c r="Z36" s="85">
        <f t="shared" si="78"/>
        <v>7.4250203945747302</v>
      </c>
      <c r="AJ36" s="125">
        <f t="shared" si="81"/>
        <v>1</v>
      </c>
      <c r="AK36" s="125">
        <f t="shared" si="82"/>
        <v>2</v>
      </c>
      <c r="AL36" s="125">
        <f t="shared" si="83"/>
        <v>3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0.25</v>
      </c>
      <c r="AQ36" s="125">
        <f t="shared" si="88"/>
        <v>0.33333333333333331</v>
      </c>
      <c r="AR36" s="125">
        <f t="shared" si="89"/>
        <v>0.33333333333333331</v>
      </c>
      <c r="AS36" s="125">
        <f t="shared" si="90"/>
        <v>1</v>
      </c>
      <c r="AT36" s="125">
        <f t="shared" si="91"/>
        <v>1</v>
      </c>
      <c r="AU36" s="125">
        <f t="shared" si="92"/>
        <v>1</v>
      </c>
      <c r="AV36" s="125">
        <f t="shared" si="93"/>
        <v>0.2</v>
      </c>
      <c r="AW36" s="125">
        <f t="shared" si="94"/>
        <v>0.25</v>
      </c>
      <c r="AX36" s="125">
        <f t="shared" si="95"/>
        <v>0.33333333333333331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3</v>
      </c>
      <c r="BC36" s="125">
        <f t="shared" si="100"/>
        <v>4</v>
      </c>
      <c r="BD36" s="125">
        <f t="shared" si="101"/>
        <v>5</v>
      </c>
    </row>
    <row r="37" spans="1:62" x14ac:dyDescent="0.25">
      <c r="B37" s="114"/>
      <c r="C37" s="46">
        <f>+SUM(C30:C36)</f>
        <v>20.333333333333332</v>
      </c>
      <c r="D37" s="46">
        <f t="shared" ref="D37:I37" si="102">+SUM(D30:D36)</f>
        <v>14.583333333333332</v>
      </c>
      <c r="E37" s="46">
        <f t="shared" si="102"/>
        <v>8.25</v>
      </c>
      <c r="F37" s="46">
        <f t="shared" si="102"/>
        <v>8.3095238095238084</v>
      </c>
      <c r="G37" s="46">
        <f t="shared" si="102"/>
        <v>2.2416666666666667</v>
      </c>
      <c r="H37" s="46">
        <f t="shared" si="102"/>
        <v>10.083333333333332</v>
      </c>
      <c r="I37" s="46">
        <f t="shared" si="102"/>
        <v>33</v>
      </c>
      <c r="M37" s="10"/>
      <c r="N37" s="54"/>
      <c r="O37" s="54"/>
      <c r="P37" s="54"/>
      <c r="W37" s="101"/>
      <c r="Y37" s="102" t="s">
        <v>35</v>
      </c>
      <c r="Z37" s="85">
        <f>+AVERAGE(Z30:Z36)</f>
        <v>7.6748371476060653</v>
      </c>
      <c r="AJ37" s="125">
        <f t="shared" si="81"/>
        <v>0.25</v>
      </c>
      <c r="AK37" s="125">
        <f t="shared" si="82"/>
        <v>0.33333333333333331</v>
      </c>
      <c r="AL37" s="125">
        <f t="shared" si="83"/>
        <v>0.5</v>
      </c>
      <c r="AM37" s="125">
        <f t="shared" si="84"/>
        <v>0.2</v>
      </c>
      <c r="AN37" s="125">
        <f t="shared" si="85"/>
        <v>0.25</v>
      </c>
      <c r="AO37" s="125">
        <f t="shared" si="86"/>
        <v>0.33333333333333331</v>
      </c>
      <c r="AP37" s="125">
        <f t="shared" si="87"/>
        <v>0.14285714285714285</v>
      </c>
      <c r="AQ37" s="125">
        <f t="shared" si="88"/>
        <v>0.16666666666666666</v>
      </c>
      <c r="AR37" s="125">
        <f t="shared" si="89"/>
        <v>0.16666666666666666</v>
      </c>
      <c r="AS37" s="125">
        <f t="shared" si="90"/>
        <v>0.125</v>
      </c>
      <c r="AT37" s="125">
        <f t="shared" si="91"/>
        <v>0.14285714285714285</v>
      </c>
      <c r="AU37" s="125">
        <f t="shared" si="92"/>
        <v>0.16666666666666666</v>
      </c>
      <c r="AV37" s="125">
        <f t="shared" si="93"/>
        <v>0.1111111111111111</v>
      </c>
      <c r="AW37" s="125">
        <f t="shared" si="94"/>
        <v>0.125</v>
      </c>
      <c r="AX37" s="125">
        <f t="shared" si="95"/>
        <v>0.14285714285714285</v>
      </c>
      <c r="AY37" s="125">
        <f t="shared" si="96"/>
        <v>0.2</v>
      </c>
      <c r="AZ37" s="125">
        <f t="shared" si="97"/>
        <v>0.25</v>
      </c>
      <c r="BA37" s="125">
        <f t="shared" si="98"/>
        <v>0.33333333333333331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M38" s="70"/>
      <c r="N38" s="45"/>
      <c r="O38" s="45"/>
      <c r="P38" s="45"/>
      <c r="W38" s="101"/>
      <c r="Y38" s="102"/>
    </row>
    <row r="39" spans="1:62" ht="15.75" thickBot="1" x14ac:dyDescent="0.3"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3">
        <v>6</v>
      </c>
      <c r="I40" s="3">
        <v>7</v>
      </c>
      <c r="J40" s="3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3">
        <v>6</v>
      </c>
      <c r="S40" s="3">
        <v>7</v>
      </c>
      <c r="T40" s="3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2</v>
      </c>
      <c r="F41" s="45">
        <v>2</v>
      </c>
      <c r="G41" s="45">
        <v>1</v>
      </c>
      <c r="H41" s="45">
        <v>1</v>
      </c>
      <c r="I41" s="45">
        <v>0.5</v>
      </c>
      <c r="J41" s="45">
        <v>6</v>
      </c>
      <c r="K41" s="5">
        <v>6</v>
      </c>
      <c r="L41" s="104">
        <f>+AC41</f>
        <v>9.7996369990428378E-2</v>
      </c>
      <c r="M41" s="71">
        <f>+C41/C$50</f>
        <v>0.13636363636363635</v>
      </c>
      <c r="N41" s="69">
        <f t="shared" ref="N41:N49" si="103">+D41/D$50</f>
        <v>0.10714285714285715</v>
      </c>
      <c r="O41" s="69">
        <f t="shared" ref="O41:O49" si="104">+E41/E$50</f>
        <v>0.12765957446808512</v>
      </c>
      <c r="P41" s="69">
        <f t="shared" ref="P41:P49" si="105">+F41/F$50</f>
        <v>0.10889292196007259</v>
      </c>
      <c r="Q41" s="69">
        <f t="shared" ref="Q41:Q49" si="106">+G41/G$50</f>
        <v>0.16949152542372881</v>
      </c>
      <c r="R41" s="69">
        <f t="shared" ref="R41:R49" si="107">+H41/H$50</f>
        <v>0.11447260834014721</v>
      </c>
      <c r="S41" s="69">
        <f t="shared" ref="S41:S49" si="108">+I41/I$50</f>
        <v>0.1</v>
      </c>
      <c r="T41" s="69">
        <f t="shared" ref="T41:T49" si="109">+J41/J$50</f>
        <v>0.13953488372093023</v>
      </c>
      <c r="U41" s="72">
        <f t="shared" ref="U41:U49" si="110">+K41/K$50</f>
        <v>0.14634146341463414</v>
      </c>
      <c r="W41" s="99">
        <f>+AVERAGE(M41:U41)</f>
        <v>0.1277666078704546</v>
      </c>
      <c r="Y41" s="87">
        <f t="array" ref="Y41:Y49">+MMULT(C41:K49,W41:W49)</f>
        <v>1.2941952052338741</v>
      </c>
      <c r="Z41" s="85">
        <f t="shared" ref="Z41:Z49" si="111">+Y41/W41</f>
        <v>10.129369690600907</v>
      </c>
      <c r="AA41" s="85">
        <f>+(Z50-9)/8</f>
        <v>0.14209473648612114</v>
      </c>
      <c r="AB41" s="85">
        <v>1.45</v>
      </c>
      <c r="AC41" s="100">
        <f>+AA41/AB41</f>
        <v>9.7996369990428378E-2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2</v>
      </c>
      <c r="F42" s="45">
        <v>2</v>
      </c>
      <c r="G42" s="45">
        <v>1</v>
      </c>
      <c r="H42" s="45">
        <v>1</v>
      </c>
      <c r="I42" s="45">
        <v>0.25</v>
      </c>
      <c r="J42" s="45">
        <v>6</v>
      </c>
      <c r="K42" s="5">
        <v>6</v>
      </c>
      <c r="M42" s="71">
        <f t="shared" ref="M42:M49" si="112">+C42/C$50</f>
        <v>0.13636363636363635</v>
      </c>
      <c r="N42" s="69">
        <f t="shared" si="103"/>
        <v>0.10714285714285715</v>
      </c>
      <c r="O42" s="69">
        <f t="shared" si="104"/>
        <v>0.12765957446808512</v>
      </c>
      <c r="P42" s="69">
        <f t="shared" si="105"/>
        <v>0.10889292196007259</v>
      </c>
      <c r="Q42" s="69">
        <f t="shared" si="106"/>
        <v>0.16949152542372881</v>
      </c>
      <c r="R42" s="69">
        <f t="shared" si="107"/>
        <v>0.11447260834014721</v>
      </c>
      <c r="S42" s="69">
        <f t="shared" si="108"/>
        <v>0.05</v>
      </c>
      <c r="T42" s="69">
        <f t="shared" si="109"/>
        <v>0.13953488372093023</v>
      </c>
      <c r="U42" s="72">
        <f t="shared" si="110"/>
        <v>0.14634146341463414</v>
      </c>
      <c r="W42" s="99">
        <f t="shared" ref="W42:W49" si="113">+AVERAGE(M42:U42)</f>
        <v>0.12221105231489908</v>
      </c>
      <c r="Y42" s="87">
        <v>1.241379346151795</v>
      </c>
      <c r="Z42" s="85">
        <f t="shared" si="111"/>
        <v>10.157668415726874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0.33333333333333331</v>
      </c>
      <c r="BC42" s="125">
        <f>+VLOOKUP(I41,$AE$4:$AH$20,3,FALSE)</f>
        <v>0.5</v>
      </c>
      <c r="BD42" s="125">
        <f>+VLOOKUP(I41,$AE$4:$AH$20,4,FALSE)</f>
        <v>1</v>
      </c>
      <c r="BE42" s="125">
        <f>+VLOOKUP(J41,$AE$4:$AH$20,2,FALSE)</f>
        <v>5</v>
      </c>
      <c r="BF42" s="125">
        <f>+VLOOKUP(J41,$AE$4:$AH$20,3,FALSE)</f>
        <v>6</v>
      </c>
      <c r="BG42" s="125">
        <f>+VLOOKUP(J41,$AE$4:$AH$20,4,FALSE)</f>
        <v>7</v>
      </c>
      <c r="BH42" s="125">
        <f>+VLOOKUP(K41,$AE$4:$AH$20,2,FALSE)</f>
        <v>5</v>
      </c>
      <c r="BI42" s="125">
        <f>+VLOOKUP(K41,$AE$4:$AH$20,3,FALSE)</f>
        <v>6</v>
      </c>
      <c r="BJ42" s="125">
        <f>+VLOOKUP(K41,$AE$4:$AH$20,4,FALSE)</f>
        <v>7</v>
      </c>
    </row>
    <row r="43" spans="1:62" x14ac:dyDescent="0.25">
      <c r="A43" s="10">
        <v>3</v>
      </c>
      <c r="B43" s="109" t="s">
        <v>27</v>
      </c>
      <c r="C43" s="45">
        <f>1/E41</f>
        <v>0.5</v>
      </c>
      <c r="D43" s="45">
        <f>1/E42</f>
        <v>0.5</v>
      </c>
      <c r="E43" s="45">
        <v>1</v>
      </c>
      <c r="F43" s="45">
        <v>3</v>
      </c>
      <c r="G43" s="45">
        <f>1/3</f>
        <v>0.33333333333333331</v>
      </c>
      <c r="H43" s="45">
        <v>0.2</v>
      </c>
      <c r="I43" s="45">
        <v>0.5</v>
      </c>
      <c r="J43" s="45">
        <v>6</v>
      </c>
      <c r="K43" s="5">
        <v>6</v>
      </c>
      <c r="M43" s="71">
        <f t="shared" si="112"/>
        <v>6.8181818181818177E-2</v>
      </c>
      <c r="N43" s="69">
        <f t="shared" si="103"/>
        <v>5.3571428571428575E-2</v>
      </c>
      <c r="O43" s="69">
        <f t="shared" si="104"/>
        <v>6.3829787234042562E-2</v>
      </c>
      <c r="P43" s="69">
        <f t="shared" si="105"/>
        <v>0.16333938294010888</v>
      </c>
      <c r="Q43" s="69">
        <f t="shared" si="106"/>
        <v>5.6497175141242931E-2</v>
      </c>
      <c r="R43" s="69">
        <f t="shared" si="107"/>
        <v>2.2894521668029442E-2</v>
      </c>
      <c r="S43" s="69">
        <f t="shared" si="108"/>
        <v>0.1</v>
      </c>
      <c r="T43" s="69">
        <f t="shared" si="109"/>
        <v>0.13953488372093023</v>
      </c>
      <c r="U43" s="72">
        <f t="shared" si="110"/>
        <v>0.14634146341463414</v>
      </c>
      <c r="W43" s="99">
        <f t="shared" si="113"/>
        <v>9.0465606763581674E-2</v>
      </c>
      <c r="Y43" s="87">
        <v>0.92259458496227043</v>
      </c>
      <c r="Z43" s="85">
        <f t="shared" si="111"/>
        <v>10.198291018744099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2</v>
      </c>
      <c r="AR43" s="125">
        <f t="shared" ref="AR43:AR50" si="122">+VLOOKUP(E42,$AE$4:$AH$20,3,FALSE)</f>
        <v>2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2</v>
      </c>
      <c r="AU43" s="125">
        <f t="shared" ref="AU43:AU50" si="125">+VLOOKUP(F42,$AE$4:$AH$20,4,FALSE)</f>
        <v>3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0.2</v>
      </c>
      <c r="BC43" s="125">
        <f t="shared" ref="BC43:BC50" si="133">+VLOOKUP(I42,$AE$4:$AH$20,3,FALSE)</f>
        <v>0.25</v>
      </c>
      <c r="BD43" s="125">
        <f t="shared" ref="BD43:BD50" si="134">+VLOOKUP(I42,$AE$4:$AH$20,4,FALSE)</f>
        <v>0.33333333333333331</v>
      </c>
      <c r="BE43" s="125">
        <f t="shared" ref="BE43:BE50" si="135">+VLOOKUP(J42,$AE$4:$AH$20,2,FALSE)</f>
        <v>5</v>
      </c>
      <c r="BF43" s="125">
        <f t="shared" ref="BF43:BF50" si="136">+VLOOKUP(J42,$AE$4:$AH$20,3,FALSE)</f>
        <v>6</v>
      </c>
      <c r="BG43" s="125">
        <f t="shared" ref="BG43:BG50" si="137">+VLOOKUP(J42,$AE$4:$AH$20,4,FALSE)</f>
        <v>7</v>
      </c>
      <c r="BH43" s="125">
        <f t="shared" ref="BH43:BH50" si="138">+VLOOKUP(K42,$AE$4:$AH$20,2,FALSE)</f>
        <v>5</v>
      </c>
      <c r="BI43" s="125">
        <f t="shared" ref="BI43:BI50" si="139">+VLOOKUP(K42,$AE$4:$AH$20,3,FALSE)</f>
        <v>6</v>
      </c>
      <c r="BJ43" s="125">
        <f t="shared" ref="BJ43:BJ50" si="140">+VLOOKUP(K42,$AE$4:$AH$20,4,FALSE)</f>
        <v>7</v>
      </c>
    </row>
    <row r="44" spans="1:62" x14ac:dyDescent="0.25">
      <c r="A44" s="10">
        <v>4</v>
      </c>
      <c r="B44" s="109" t="s">
        <v>28</v>
      </c>
      <c r="C44" s="45">
        <f>1/F41</f>
        <v>0.5</v>
      </c>
      <c r="D44" s="45">
        <f>1/F42</f>
        <v>0.5</v>
      </c>
      <c r="E44" s="45">
        <f>1/F43</f>
        <v>0.33333333333333331</v>
      </c>
      <c r="F44" s="45">
        <v>1</v>
      </c>
      <c r="G44" s="45">
        <v>0.2</v>
      </c>
      <c r="H44" s="45">
        <v>0.25</v>
      </c>
      <c r="I44" s="45">
        <v>1</v>
      </c>
      <c r="J44" s="45">
        <v>6</v>
      </c>
      <c r="K44" s="5">
        <v>5</v>
      </c>
      <c r="M44" s="71">
        <f t="shared" si="112"/>
        <v>6.8181818181818177E-2</v>
      </c>
      <c r="N44" s="69">
        <f t="shared" si="103"/>
        <v>5.3571428571428575E-2</v>
      </c>
      <c r="O44" s="69">
        <f t="shared" si="104"/>
        <v>2.1276595744680854E-2</v>
      </c>
      <c r="P44" s="69">
        <f t="shared" si="105"/>
        <v>5.4446460980036297E-2</v>
      </c>
      <c r="Q44" s="69">
        <f t="shared" si="106"/>
        <v>3.3898305084745763E-2</v>
      </c>
      <c r="R44" s="69">
        <f t="shared" si="107"/>
        <v>2.8618152085036801E-2</v>
      </c>
      <c r="S44" s="69">
        <f t="shared" si="108"/>
        <v>0.2</v>
      </c>
      <c r="T44" s="69">
        <f t="shared" si="109"/>
        <v>0.13953488372093023</v>
      </c>
      <c r="U44" s="72">
        <f t="shared" si="110"/>
        <v>0.12195121951219512</v>
      </c>
      <c r="W44" s="99">
        <f t="shared" si="113"/>
        <v>8.0164318208985758E-2</v>
      </c>
      <c r="Y44" s="87">
        <v>0.77077574434538687</v>
      </c>
      <c r="Z44" s="85">
        <f t="shared" si="111"/>
        <v>9.6149479165530938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0.33333333333333331</v>
      </c>
      <c r="AN44" s="125">
        <f t="shared" si="118"/>
        <v>0.5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2</v>
      </c>
      <c r="AT44" s="125">
        <f t="shared" si="124"/>
        <v>3</v>
      </c>
      <c r="AU44" s="125">
        <f t="shared" si="125"/>
        <v>4</v>
      </c>
      <c r="AV44" s="125">
        <f t="shared" si="126"/>
        <v>0.25</v>
      </c>
      <c r="AW44" s="125">
        <f t="shared" si="127"/>
        <v>0.33333333333333331</v>
      </c>
      <c r="AX44" s="125">
        <f t="shared" si="128"/>
        <v>0.5</v>
      </c>
      <c r="AY44" s="125">
        <f t="shared" si="129"/>
        <v>0.16666666666666666</v>
      </c>
      <c r="AZ44" s="125">
        <f t="shared" si="130"/>
        <v>0.2</v>
      </c>
      <c r="BA44" s="125">
        <f t="shared" si="131"/>
        <v>0.25</v>
      </c>
      <c r="BB44" s="125">
        <f t="shared" si="132"/>
        <v>0.33333333333333331</v>
      </c>
      <c r="BC44" s="125">
        <f t="shared" si="133"/>
        <v>0.5</v>
      </c>
      <c r="BD44" s="125">
        <f t="shared" si="134"/>
        <v>1</v>
      </c>
      <c r="BE44" s="125">
        <f t="shared" si="135"/>
        <v>5</v>
      </c>
      <c r="BF44" s="125">
        <f t="shared" si="136"/>
        <v>6</v>
      </c>
      <c r="BG44" s="125">
        <f t="shared" si="137"/>
        <v>7</v>
      </c>
      <c r="BH44" s="125">
        <f t="shared" si="138"/>
        <v>5</v>
      </c>
      <c r="BI44" s="125">
        <f t="shared" si="139"/>
        <v>6</v>
      </c>
      <c r="BJ44" s="125">
        <f t="shared" si="140"/>
        <v>7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3</v>
      </c>
      <c r="F45" s="45">
        <f>1/G44</f>
        <v>5</v>
      </c>
      <c r="G45" s="45">
        <v>1</v>
      </c>
      <c r="H45" s="45">
        <v>1</v>
      </c>
      <c r="I45" s="45">
        <v>1</v>
      </c>
      <c r="J45" s="45">
        <v>6</v>
      </c>
      <c r="K45" s="5">
        <v>5</v>
      </c>
      <c r="M45" s="71">
        <f t="shared" si="112"/>
        <v>0.13636363636363635</v>
      </c>
      <c r="N45" s="69">
        <f t="shared" si="103"/>
        <v>0.10714285714285715</v>
      </c>
      <c r="O45" s="69">
        <f t="shared" si="104"/>
        <v>0.19148936170212769</v>
      </c>
      <c r="P45" s="69">
        <f t="shared" si="105"/>
        <v>0.27223230490018147</v>
      </c>
      <c r="Q45" s="69">
        <f t="shared" si="106"/>
        <v>0.16949152542372881</v>
      </c>
      <c r="R45" s="69">
        <f t="shared" si="107"/>
        <v>0.11447260834014721</v>
      </c>
      <c r="S45" s="69">
        <f t="shared" si="108"/>
        <v>0.2</v>
      </c>
      <c r="T45" s="69">
        <f t="shared" si="109"/>
        <v>0.13953488372093023</v>
      </c>
      <c r="U45" s="72">
        <f t="shared" si="110"/>
        <v>0.12195121951219512</v>
      </c>
      <c r="W45" s="99">
        <f t="shared" si="113"/>
        <v>0.16140871078953378</v>
      </c>
      <c r="Y45" s="87">
        <v>1.7074510849712032</v>
      </c>
      <c r="Z45" s="85">
        <f t="shared" si="111"/>
        <v>10.578432084731819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0.33333333333333331</v>
      </c>
      <c r="AN45" s="125">
        <f t="shared" si="118"/>
        <v>0.5</v>
      </c>
      <c r="AO45" s="125">
        <f t="shared" si="119"/>
        <v>1</v>
      </c>
      <c r="AP45" s="125">
        <f t="shared" si="120"/>
        <v>0.25</v>
      </c>
      <c r="AQ45" s="125">
        <f t="shared" si="121"/>
        <v>0.33333333333333331</v>
      </c>
      <c r="AR45" s="125">
        <f t="shared" si="122"/>
        <v>0.33333333333333331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0.16666666666666666</v>
      </c>
      <c r="AW45" s="125">
        <f t="shared" si="127"/>
        <v>0.2</v>
      </c>
      <c r="AX45" s="125">
        <f t="shared" si="128"/>
        <v>0.25</v>
      </c>
      <c r="AY45" s="125">
        <f t="shared" si="129"/>
        <v>0.2</v>
      </c>
      <c r="AZ45" s="125">
        <f t="shared" si="130"/>
        <v>0.25</v>
      </c>
      <c r="BA45" s="125">
        <f t="shared" si="131"/>
        <v>0.33333333333333331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5</v>
      </c>
      <c r="BF45" s="125">
        <f t="shared" si="136"/>
        <v>6</v>
      </c>
      <c r="BG45" s="125">
        <f t="shared" si="137"/>
        <v>7</v>
      </c>
      <c r="BH45" s="125">
        <f t="shared" si="138"/>
        <v>4</v>
      </c>
      <c r="BI45" s="125">
        <f t="shared" si="139"/>
        <v>5</v>
      </c>
      <c r="BJ45" s="125">
        <f t="shared" si="140"/>
        <v>6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5</v>
      </c>
      <c r="F46" s="45">
        <f>1/H44</f>
        <v>4</v>
      </c>
      <c r="G46" s="45">
        <f>1/H45</f>
        <v>1</v>
      </c>
      <c r="H46" s="45">
        <v>1</v>
      </c>
      <c r="I46" s="45">
        <v>0.25</v>
      </c>
      <c r="J46" s="45">
        <v>7</v>
      </c>
      <c r="K46" s="5">
        <v>7</v>
      </c>
      <c r="M46" s="71">
        <f t="shared" si="112"/>
        <v>0.13636363636363635</v>
      </c>
      <c r="N46" s="69">
        <f t="shared" si="103"/>
        <v>0.10714285714285715</v>
      </c>
      <c r="O46" s="69">
        <f t="shared" si="104"/>
        <v>0.31914893617021284</v>
      </c>
      <c r="P46" s="69">
        <f t="shared" si="105"/>
        <v>0.21778584392014519</v>
      </c>
      <c r="Q46" s="69">
        <f t="shared" si="106"/>
        <v>0.16949152542372881</v>
      </c>
      <c r="R46" s="69">
        <f t="shared" si="107"/>
        <v>0.11447260834014721</v>
      </c>
      <c r="S46" s="69">
        <f t="shared" si="108"/>
        <v>0.05</v>
      </c>
      <c r="T46" s="69">
        <f t="shared" si="109"/>
        <v>0.16279069767441862</v>
      </c>
      <c r="U46" s="72">
        <f t="shared" si="110"/>
        <v>0.17073170731707318</v>
      </c>
      <c r="W46" s="99">
        <f t="shared" si="113"/>
        <v>0.16088086803913548</v>
      </c>
      <c r="Y46" s="87">
        <v>1.7189442025456043</v>
      </c>
      <c r="Z46" s="85">
        <f t="shared" si="111"/>
        <v>10.684578119801406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2</v>
      </c>
      <c r="AQ46" s="125">
        <f t="shared" si="121"/>
        <v>3</v>
      </c>
      <c r="AR46" s="125">
        <f t="shared" si="122"/>
        <v>3</v>
      </c>
      <c r="AS46" s="125">
        <f t="shared" si="123"/>
        <v>4</v>
      </c>
      <c r="AT46" s="125">
        <f t="shared" si="124"/>
        <v>5</v>
      </c>
      <c r="AU46" s="125">
        <f t="shared" si="125"/>
        <v>6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1</v>
      </c>
      <c r="AZ46" s="125">
        <f t="shared" si="130"/>
        <v>1</v>
      </c>
      <c r="BA46" s="125">
        <f t="shared" si="131"/>
        <v>1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5</v>
      </c>
      <c r="BF46" s="125">
        <f t="shared" si="136"/>
        <v>6</v>
      </c>
      <c r="BG46" s="125">
        <f t="shared" si="137"/>
        <v>7</v>
      </c>
      <c r="BH46" s="125">
        <f t="shared" si="138"/>
        <v>4</v>
      </c>
      <c r="BI46" s="125">
        <f t="shared" si="139"/>
        <v>5</v>
      </c>
      <c r="BJ46" s="125">
        <f t="shared" si="140"/>
        <v>6</v>
      </c>
    </row>
    <row r="47" spans="1:62" x14ac:dyDescent="0.25">
      <c r="A47" s="19">
        <v>7</v>
      </c>
      <c r="B47" s="109" t="s">
        <v>31</v>
      </c>
      <c r="C47" s="45">
        <f>1/I41</f>
        <v>2</v>
      </c>
      <c r="D47" s="45">
        <f>1/I42</f>
        <v>4</v>
      </c>
      <c r="E47" s="45">
        <f>1/I43</f>
        <v>2</v>
      </c>
      <c r="F47" s="45">
        <f>1/I44</f>
        <v>1</v>
      </c>
      <c r="G47" s="45">
        <f>1/I45</f>
        <v>1</v>
      </c>
      <c r="H47" s="45">
        <f>1/I46</f>
        <v>4</v>
      </c>
      <c r="I47" s="45">
        <v>1</v>
      </c>
      <c r="J47" s="45">
        <v>4</v>
      </c>
      <c r="K47" s="5">
        <v>4</v>
      </c>
      <c r="M47" s="71">
        <f t="shared" si="112"/>
        <v>0.27272727272727271</v>
      </c>
      <c r="N47" s="69">
        <f t="shared" si="103"/>
        <v>0.4285714285714286</v>
      </c>
      <c r="O47" s="69">
        <f t="shared" si="104"/>
        <v>0.12765957446808512</v>
      </c>
      <c r="P47" s="69">
        <f t="shared" si="105"/>
        <v>5.4446460980036297E-2</v>
      </c>
      <c r="Q47" s="69">
        <f t="shared" si="106"/>
        <v>0.16949152542372881</v>
      </c>
      <c r="R47" s="69">
        <f t="shared" si="107"/>
        <v>0.45789043336058882</v>
      </c>
      <c r="S47" s="69">
        <f t="shared" si="108"/>
        <v>0.2</v>
      </c>
      <c r="T47" s="69">
        <f t="shared" si="109"/>
        <v>9.3023255813953487E-2</v>
      </c>
      <c r="U47" s="72">
        <f t="shared" si="110"/>
        <v>9.7560975609756101E-2</v>
      </c>
      <c r="W47" s="99">
        <f t="shared" si="113"/>
        <v>0.21126343632831668</v>
      </c>
      <c r="Y47" s="87">
        <v>2.2050261747514193</v>
      </c>
      <c r="Z47" s="85">
        <f t="shared" si="111"/>
        <v>10.437329871529069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4</v>
      </c>
      <c r="AQ47" s="125">
        <f t="shared" si="121"/>
        <v>5</v>
      </c>
      <c r="AR47" s="125">
        <f t="shared" si="122"/>
        <v>5</v>
      </c>
      <c r="AS47" s="125">
        <f t="shared" si="123"/>
        <v>3</v>
      </c>
      <c r="AT47" s="125">
        <f t="shared" si="124"/>
        <v>4</v>
      </c>
      <c r="AU47" s="125">
        <f t="shared" si="125"/>
        <v>5</v>
      </c>
      <c r="AV47" s="125">
        <f t="shared" si="126"/>
        <v>1</v>
      </c>
      <c r="AW47" s="125">
        <f t="shared" si="127"/>
        <v>1</v>
      </c>
      <c r="AX47" s="125">
        <f t="shared" si="128"/>
        <v>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</v>
      </c>
      <c r="BC47" s="125">
        <f t="shared" si="133"/>
        <v>0.25</v>
      </c>
      <c r="BD47" s="125">
        <f t="shared" si="134"/>
        <v>0.33333333333333331</v>
      </c>
      <c r="BE47" s="125">
        <f t="shared" si="135"/>
        <v>6</v>
      </c>
      <c r="BF47" s="125">
        <f t="shared" si="136"/>
        <v>7</v>
      </c>
      <c r="BG47" s="125">
        <f t="shared" si="137"/>
        <v>8</v>
      </c>
      <c r="BH47" s="125">
        <f t="shared" si="138"/>
        <v>6</v>
      </c>
      <c r="BI47" s="125">
        <f t="shared" si="139"/>
        <v>7</v>
      </c>
      <c r="BJ47" s="125">
        <f t="shared" si="140"/>
        <v>8</v>
      </c>
    </row>
    <row r="48" spans="1:62" x14ac:dyDescent="0.25">
      <c r="A48" s="19">
        <v>8</v>
      </c>
      <c r="B48" s="109" t="s">
        <v>32</v>
      </c>
      <c r="C48" s="45">
        <f>1/J41</f>
        <v>0.16666666666666666</v>
      </c>
      <c r="D48" s="45">
        <f>1/J42</f>
        <v>0.16666666666666666</v>
      </c>
      <c r="E48" s="45">
        <f>1/J43</f>
        <v>0.16666666666666666</v>
      </c>
      <c r="F48" s="45">
        <f>1/J44</f>
        <v>0.16666666666666666</v>
      </c>
      <c r="G48" s="45">
        <f>1/J45</f>
        <v>0.16666666666666666</v>
      </c>
      <c r="H48" s="45">
        <f>1/J46</f>
        <v>0.14285714285714285</v>
      </c>
      <c r="I48" s="45">
        <f>1/J47</f>
        <v>0.25</v>
      </c>
      <c r="J48" s="45">
        <v>1</v>
      </c>
      <c r="K48" s="5">
        <v>1</v>
      </c>
      <c r="M48" s="71">
        <f t="shared" si="112"/>
        <v>2.2727272727272724E-2</v>
      </c>
      <c r="N48" s="69">
        <f t="shared" si="103"/>
        <v>1.785714285714286E-2</v>
      </c>
      <c r="O48" s="69">
        <f t="shared" si="104"/>
        <v>1.0638297872340427E-2</v>
      </c>
      <c r="P48" s="69">
        <f t="shared" si="105"/>
        <v>9.0744101633393817E-3</v>
      </c>
      <c r="Q48" s="69">
        <f t="shared" si="106"/>
        <v>2.8248587570621465E-2</v>
      </c>
      <c r="R48" s="69">
        <f t="shared" si="107"/>
        <v>1.6353229762878171E-2</v>
      </c>
      <c r="S48" s="69">
        <f t="shared" si="108"/>
        <v>0.05</v>
      </c>
      <c r="T48" s="69">
        <f t="shared" si="109"/>
        <v>2.3255813953488372E-2</v>
      </c>
      <c r="U48" s="72">
        <f t="shared" si="110"/>
        <v>2.4390243902439025E-2</v>
      </c>
      <c r="W48" s="99">
        <f t="shared" si="113"/>
        <v>2.2504999867724709E-2</v>
      </c>
      <c r="Y48" s="87">
        <v>0.21864095590686256</v>
      </c>
      <c r="Z48" s="85">
        <f t="shared" si="111"/>
        <v>9.7152169381002302</v>
      </c>
      <c r="AJ48" s="125">
        <f t="shared" si="114"/>
        <v>1</v>
      </c>
      <c r="AK48" s="125">
        <f t="shared" si="115"/>
        <v>2</v>
      </c>
      <c r="AL48" s="125">
        <f t="shared" si="116"/>
        <v>3</v>
      </c>
      <c r="AM48" s="125">
        <f t="shared" si="117"/>
        <v>3</v>
      </c>
      <c r="AN48" s="125">
        <f t="shared" si="118"/>
        <v>4</v>
      </c>
      <c r="AO48" s="125">
        <f t="shared" si="119"/>
        <v>5</v>
      </c>
      <c r="AP48" s="125">
        <f t="shared" si="120"/>
        <v>1</v>
      </c>
      <c r="AQ48" s="125">
        <f t="shared" si="121"/>
        <v>2</v>
      </c>
      <c r="AR48" s="125">
        <f t="shared" si="122"/>
        <v>2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3</v>
      </c>
      <c r="AZ48" s="125">
        <f t="shared" si="130"/>
        <v>4</v>
      </c>
      <c r="BA48" s="125">
        <f t="shared" si="131"/>
        <v>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3</v>
      </c>
      <c r="BF48" s="125">
        <f t="shared" si="136"/>
        <v>4</v>
      </c>
      <c r="BG48" s="125">
        <f t="shared" si="137"/>
        <v>5</v>
      </c>
      <c r="BH48" s="125">
        <f t="shared" si="138"/>
        <v>3</v>
      </c>
      <c r="BI48" s="125">
        <f t="shared" si="139"/>
        <v>4</v>
      </c>
      <c r="BJ48" s="125">
        <f t="shared" si="140"/>
        <v>5</v>
      </c>
    </row>
    <row r="49" spans="1:62" ht="15.75" thickBot="1" x14ac:dyDescent="0.3">
      <c r="A49" s="13">
        <v>9</v>
      </c>
      <c r="B49" s="110" t="s">
        <v>33</v>
      </c>
      <c r="C49" s="6">
        <f>1/K41</f>
        <v>0.16666666666666666</v>
      </c>
      <c r="D49" s="6">
        <f>1/K42</f>
        <v>0.16666666666666666</v>
      </c>
      <c r="E49" s="6">
        <f>1/K43</f>
        <v>0.16666666666666666</v>
      </c>
      <c r="F49" s="6">
        <f>1/K44</f>
        <v>0.2</v>
      </c>
      <c r="G49" s="6">
        <f>1/K45</f>
        <v>0.2</v>
      </c>
      <c r="H49" s="6">
        <f>1/K46</f>
        <v>0.14285714285714285</v>
      </c>
      <c r="I49" s="6">
        <f>1/K47</f>
        <v>0.25</v>
      </c>
      <c r="J49" s="6">
        <f>1/K48</f>
        <v>1</v>
      </c>
      <c r="K49" s="7">
        <v>1</v>
      </c>
      <c r="M49" s="79">
        <f t="shared" si="112"/>
        <v>2.2727272727272724E-2</v>
      </c>
      <c r="N49" s="73">
        <f t="shared" si="103"/>
        <v>1.785714285714286E-2</v>
      </c>
      <c r="O49" s="73">
        <f t="shared" si="104"/>
        <v>1.0638297872340427E-2</v>
      </c>
      <c r="P49" s="73">
        <f t="shared" si="105"/>
        <v>1.0889292196007259E-2</v>
      </c>
      <c r="Q49" s="73">
        <f t="shared" si="106"/>
        <v>3.3898305084745763E-2</v>
      </c>
      <c r="R49" s="73">
        <f t="shared" si="107"/>
        <v>1.6353229762878171E-2</v>
      </c>
      <c r="S49" s="73">
        <f t="shared" si="108"/>
        <v>0.05</v>
      </c>
      <c r="T49" s="73">
        <f t="shared" si="109"/>
        <v>2.3255813953488372E-2</v>
      </c>
      <c r="U49" s="74">
        <f t="shared" si="110"/>
        <v>2.4390243902439025E-2</v>
      </c>
      <c r="W49" s="99">
        <f t="shared" si="113"/>
        <v>2.3334399817368286E-2</v>
      </c>
      <c r="Y49" s="87">
        <v>0.22669339020681323</v>
      </c>
      <c r="Z49" s="85">
        <f t="shared" si="111"/>
        <v>9.7149869712132286</v>
      </c>
      <c r="AJ49" s="125">
        <f t="shared" si="114"/>
        <v>0.14285714285714285</v>
      </c>
      <c r="AK49" s="125">
        <f t="shared" si="115"/>
        <v>0.16666666666666666</v>
      </c>
      <c r="AL49" s="125">
        <f t="shared" si="116"/>
        <v>0.2</v>
      </c>
      <c r="AM49" s="125">
        <f t="shared" si="117"/>
        <v>0.14285714285714285</v>
      </c>
      <c r="AN49" s="125">
        <f t="shared" si="118"/>
        <v>0.16666666666666666</v>
      </c>
      <c r="AO49" s="125">
        <f t="shared" si="119"/>
        <v>0.2</v>
      </c>
      <c r="AP49" s="125">
        <f t="shared" si="120"/>
        <v>0.14285714285714285</v>
      </c>
      <c r="AQ49" s="125">
        <f t="shared" si="121"/>
        <v>0.16666666666666666</v>
      </c>
      <c r="AR49" s="125">
        <f t="shared" si="122"/>
        <v>0.16666666666666666</v>
      </c>
      <c r="AS49" s="125">
        <f t="shared" si="123"/>
        <v>0.14285714285714285</v>
      </c>
      <c r="AT49" s="125">
        <f t="shared" si="124"/>
        <v>0.16666666666666666</v>
      </c>
      <c r="AU49" s="125">
        <f t="shared" si="125"/>
        <v>0.2</v>
      </c>
      <c r="AV49" s="125">
        <f t="shared" si="126"/>
        <v>0.14285714285714285</v>
      </c>
      <c r="AW49" s="125">
        <f t="shared" si="127"/>
        <v>0.16666666666666666</v>
      </c>
      <c r="AX49" s="125">
        <f t="shared" si="128"/>
        <v>0.2</v>
      </c>
      <c r="AY49" s="125">
        <f t="shared" si="129"/>
        <v>0.125</v>
      </c>
      <c r="AZ49" s="125">
        <f t="shared" si="130"/>
        <v>0.14285714285714285</v>
      </c>
      <c r="BA49" s="125">
        <f t="shared" si="131"/>
        <v>0.16666666666666666</v>
      </c>
      <c r="BB49" s="125">
        <f t="shared" si="132"/>
        <v>0.2</v>
      </c>
      <c r="BC49" s="125">
        <f t="shared" si="133"/>
        <v>0.25</v>
      </c>
      <c r="BD49" s="125">
        <f t="shared" si="134"/>
        <v>0.33333333333333331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6">
        <f>+SUM(C41:C49)</f>
        <v>7.3333333333333339</v>
      </c>
      <c r="D50" s="46">
        <f t="shared" ref="D50:K50" si="141">+SUM(D41:D49)</f>
        <v>9.3333333333333321</v>
      </c>
      <c r="E50" s="46">
        <f t="shared" si="141"/>
        <v>15.666666666666664</v>
      </c>
      <c r="F50" s="46">
        <f t="shared" si="141"/>
        <v>18.366666666666667</v>
      </c>
      <c r="G50" s="46">
        <f t="shared" si="141"/>
        <v>5.9</v>
      </c>
      <c r="H50" s="46">
        <f t="shared" si="141"/>
        <v>8.735714285714284</v>
      </c>
      <c r="I50" s="46">
        <f t="shared" si="141"/>
        <v>5</v>
      </c>
      <c r="J50" s="46">
        <f t="shared" si="141"/>
        <v>43</v>
      </c>
      <c r="K50" s="46">
        <f t="shared" si="141"/>
        <v>41</v>
      </c>
      <c r="Y50" s="102" t="s">
        <v>35</v>
      </c>
      <c r="Z50" s="85">
        <f>+AVERAGE(Z41:Z49)</f>
        <v>10.136757891888969</v>
      </c>
      <c r="AJ50" s="125">
        <f t="shared" si="114"/>
        <v>0.14285714285714285</v>
      </c>
      <c r="AK50" s="125">
        <f t="shared" si="115"/>
        <v>0.16666666666666666</v>
      </c>
      <c r="AL50" s="125">
        <f t="shared" si="116"/>
        <v>0.2</v>
      </c>
      <c r="AM50" s="125">
        <f t="shared" si="117"/>
        <v>0.14285714285714285</v>
      </c>
      <c r="AN50" s="125">
        <f t="shared" si="118"/>
        <v>0.16666666666666666</v>
      </c>
      <c r="AO50" s="125">
        <f t="shared" si="119"/>
        <v>0.2</v>
      </c>
      <c r="AP50" s="125">
        <f t="shared" si="120"/>
        <v>0.14285714285714285</v>
      </c>
      <c r="AQ50" s="125">
        <f t="shared" si="121"/>
        <v>0.16666666666666666</v>
      </c>
      <c r="AR50" s="125">
        <f t="shared" si="122"/>
        <v>0.16666666666666666</v>
      </c>
      <c r="AS50" s="125">
        <f t="shared" si="123"/>
        <v>0.16666666666666666</v>
      </c>
      <c r="AT50" s="125">
        <f t="shared" si="124"/>
        <v>0.2</v>
      </c>
      <c r="AU50" s="125">
        <f t="shared" si="125"/>
        <v>0.25</v>
      </c>
      <c r="AV50" s="125">
        <f t="shared" si="126"/>
        <v>0.16666666666666666</v>
      </c>
      <c r="AW50" s="125">
        <f t="shared" si="127"/>
        <v>0.2</v>
      </c>
      <c r="AX50" s="125">
        <f t="shared" si="128"/>
        <v>0.25</v>
      </c>
      <c r="AY50" s="125">
        <f t="shared" si="129"/>
        <v>0.125</v>
      </c>
      <c r="AZ50" s="125">
        <f t="shared" si="130"/>
        <v>0.14285714285714285</v>
      </c>
      <c r="BA50" s="125">
        <f t="shared" si="131"/>
        <v>0.16666666666666666</v>
      </c>
      <c r="BB50" s="125">
        <f t="shared" si="132"/>
        <v>0.2</v>
      </c>
      <c r="BC50" s="125">
        <f t="shared" si="133"/>
        <v>0.25</v>
      </c>
      <c r="BD50" s="125">
        <f t="shared" si="134"/>
        <v>0.33333333333333331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4A6D-F517-49F1-A17D-9F2636CD5DDE}">
  <dimension ref="A1:BJ50"/>
  <sheetViews>
    <sheetView topLeftCell="AH27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3</v>
      </c>
      <c r="E5" s="45">
        <f>1/2</f>
        <v>0.5</v>
      </c>
      <c r="F5" s="5">
        <v>3</v>
      </c>
      <c r="G5" s="45"/>
      <c r="H5" s="1"/>
      <c r="I5" s="1"/>
      <c r="J5" s="1"/>
      <c r="K5" s="1"/>
      <c r="L5" s="119">
        <f>+AC5</f>
        <v>2.2485403636983498E-2</v>
      </c>
      <c r="M5" s="71">
        <f>+C5/C$9</f>
        <v>0.27272727272727276</v>
      </c>
      <c r="N5" s="69">
        <f t="shared" ref="N5:N8" si="0">+D5/D$9</f>
        <v>0.27272727272727271</v>
      </c>
      <c r="O5" s="69">
        <f t="shared" ref="O5:O8" si="1">+E5/E$9</f>
        <v>0.25</v>
      </c>
      <c r="P5" s="72">
        <f t="shared" ref="P5:P8" si="2">+F5/F$9</f>
        <v>0.375</v>
      </c>
      <c r="Q5" s="45"/>
      <c r="R5" s="1"/>
      <c r="S5" s="1"/>
      <c r="T5" s="1"/>
      <c r="U5" s="1"/>
      <c r="W5" s="99">
        <f t="shared" ref="W5:W8" si="3">+AVERAGE(M5:U5)</f>
        <v>0.29261363636363635</v>
      </c>
      <c r="Y5" s="87">
        <f t="array" ref="Y5:Y8">+MMULT(C5:F8,W5:W8)</f>
        <v>1.1860795454545454</v>
      </c>
      <c r="Z5" s="85">
        <f>+Y5/W5</f>
        <v>4.0533980582524274</v>
      </c>
      <c r="AA5" s="85">
        <f>+(Z9-4)/3</f>
        <v>2.0236863273285149E-2</v>
      </c>
      <c r="AB5" s="85">
        <v>0.9</v>
      </c>
      <c r="AC5" s="100">
        <f>+AA5/AB5</f>
        <v>2.2485403636983498E-2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0.33333333333333331</v>
      </c>
      <c r="D6" s="45">
        <v>1</v>
      </c>
      <c r="E6" s="45">
        <f>1/6</f>
        <v>0.16666666666666666</v>
      </c>
      <c r="F6" s="5">
        <v>1</v>
      </c>
      <c r="G6" s="45"/>
      <c r="H6" s="1"/>
      <c r="I6" s="1"/>
      <c r="J6" s="1"/>
      <c r="K6" s="1"/>
      <c r="L6"/>
      <c r="M6" s="71">
        <f t="shared" ref="M6:M8" si="5">+C6/C$9</f>
        <v>9.0909090909090912E-2</v>
      </c>
      <c r="N6" s="69">
        <f t="shared" si="0"/>
        <v>9.0909090909090912E-2</v>
      </c>
      <c r="O6" s="69">
        <f t="shared" si="1"/>
        <v>8.3333333333333343E-2</v>
      </c>
      <c r="P6" s="72">
        <f t="shared" si="2"/>
        <v>0.125</v>
      </c>
      <c r="Q6" s="45"/>
      <c r="R6" s="1"/>
      <c r="S6" s="1"/>
      <c r="T6" s="1"/>
      <c r="U6" s="1"/>
      <c r="W6" s="99">
        <f t="shared" si="3"/>
        <v>9.7537878787878785E-2</v>
      </c>
      <c r="Y6" s="87">
        <v>0.39535984848484851</v>
      </c>
      <c r="Z6" s="85">
        <f t="shared" ref="Z6:Z8" si="6">+Y6/W6</f>
        <v>4.0533980582524274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2</v>
      </c>
      <c r="AN6" s="125">
        <f>+VLOOKUP(D5,$AE$4:$AH$20,3,FALSE)</f>
        <v>3</v>
      </c>
      <c r="AO6" s="125">
        <f>+VLOOKUP(D5,$AE$4:$AH$20,4,FALSE)</f>
        <v>4</v>
      </c>
      <c r="AP6" s="125">
        <f>+VLOOKUP(E5,$AE$4:$AH$20,2,FALSE)</f>
        <v>0.33333333333333331</v>
      </c>
      <c r="AQ6" s="125">
        <f>+VLOOKUP(E5,$AE$4:$AH$20,3,FALSE)</f>
        <v>0.5</v>
      </c>
      <c r="AR6" s="125">
        <f>+VLOOKUP(E5,$AE$4:$AH$20,3,FALSE)</f>
        <v>0.5</v>
      </c>
      <c r="AS6" s="125">
        <f>+VLOOKUP(F5,$AE$4:$AH$20,2,FALSE)</f>
        <v>2</v>
      </c>
      <c r="AT6" s="125">
        <f>+VLOOKUP(F5,$AE$4:$AH$20,3,FALSE)</f>
        <v>3</v>
      </c>
      <c r="AU6" s="125">
        <f>+VLOOKUP(F5,$AE$4:$AH$20,4,FALSE)</f>
        <v>4</v>
      </c>
    </row>
    <row r="7" spans="1:47" x14ac:dyDescent="0.25">
      <c r="A7" s="10">
        <v>3</v>
      </c>
      <c r="B7" s="107" t="s">
        <v>11</v>
      </c>
      <c r="C7" s="45">
        <f>1/E5</f>
        <v>2</v>
      </c>
      <c r="D7" s="45">
        <f>1/E6</f>
        <v>6</v>
      </c>
      <c r="E7" s="45">
        <v>1</v>
      </c>
      <c r="F7" s="5">
        <v>3</v>
      </c>
      <c r="G7" s="45"/>
      <c r="H7" s="1"/>
      <c r="I7" s="1"/>
      <c r="J7" s="1"/>
      <c r="K7" s="1"/>
      <c r="L7"/>
      <c r="M7" s="71">
        <f t="shared" si="5"/>
        <v>0.54545454545454553</v>
      </c>
      <c r="N7" s="69">
        <f t="shared" si="0"/>
        <v>0.54545454545454541</v>
      </c>
      <c r="O7" s="69">
        <f t="shared" si="1"/>
        <v>0.5</v>
      </c>
      <c r="P7" s="72">
        <f t="shared" si="2"/>
        <v>0.375</v>
      </c>
      <c r="Q7" s="45"/>
      <c r="R7" s="1"/>
      <c r="S7" s="1"/>
      <c r="T7" s="1"/>
      <c r="U7" s="1"/>
      <c r="W7" s="99">
        <f t="shared" si="3"/>
        <v>0.49147727272727271</v>
      </c>
      <c r="Y7" s="87">
        <v>2.0170454545454546</v>
      </c>
      <c r="Z7" s="85">
        <f t="shared" si="6"/>
        <v>4.104046242774567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0.25</v>
      </c>
      <c r="AK7" s="125">
        <f t="shared" ref="AK7:AK9" si="10">+VLOOKUP(C6,$AE$4:$AH$20,3,FALSE)</f>
        <v>0.33333333333333331</v>
      </c>
      <c r="AL7" s="125">
        <f t="shared" ref="AL7:AL9" si="11">+VLOOKUP(C6,$AE$4:$AH$20,4,FALSE)</f>
        <v>0.5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11">
        <v>4</v>
      </c>
      <c r="B8" s="108" t="s">
        <v>12</v>
      </c>
      <c r="C8" s="6">
        <f>1/F5</f>
        <v>0.33333333333333331</v>
      </c>
      <c r="D8" s="6">
        <f>1/F6</f>
        <v>1</v>
      </c>
      <c r="E8" s="6">
        <f>1/F7</f>
        <v>0.33333333333333331</v>
      </c>
      <c r="F8" s="7">
        <v>1</v>
      </c>
      <c r="G8" s="45"/>
      <c r="H8" s="1"/>
      <c r="I8" s="1"/>
      <c r="J8" s="1"/>
      <c r="K8" s="1"/>
      <c r="L8"/>
      <c r="M8" s="79">
        <f t="shared" si="5"/>
        <v>9.0909090909090912E-2</v>
      </c>
      <c r="N8" s="73">
        <f t="shared" si="0"/>
        <v>9.0909090909090912E-2</v>
      </c>
      <c r="O8" s="73">
        <f t="shared" si="1"/>
        <v>0.16666666666666669</v>
      </c>
      <c r="P8" s="74">
        <f t="shared" si="2"/>
        <v>0.125</v>
      </c>
      <c r="Q8" s="45"/>
      <c r="R8" s="1"/>
      <c r="S8" s="1"/>
      <c r="T8" s="1"/>
      <c r="U8" s="1"/>
      <c r="W8" s="99">
        <f t="shared" si="3"/>
        <v>0.11837121212121213</v>
      </c>
      <c r="Y8" s="87">
        <v>0.47727272727272729</v>
      </c>
      <c r="Z8" s="85">
        <f t="shared" si="6"/>
        <v>4.032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2</v>
      </c>
      <c r="AL8" s="125">
        <f t="shared" si="11"/>
        <v>3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2</v>
      </c>
      <c r="AT8" s="125">
        <f t="shared" si="19"/>
        <v>3</v>
      </c>
      <c r="AU8" s="125">
        <f t="shared" si="20"/>
        <v>4</v>
      </c>
    </row>
    <row r="9" spans="1:47" x14ac:dyDescent="0.25">
      <c r="A9" s="52"/>
      <c r="B9" s="1"/>
      <c r="C9" s="46">
        <f>+SUM(C5:C8)</f>
        <v>3.6666666666666665</v>
      </c>
      <c r="D9" s="46">
        <f t="shared" ref="D9:F9" si="21">+SUM(D5:D8)</f>
        <v>11</v>
      </c>
      <c r="E9" s="46">
        <f t="shared" si="21"/>
        <v>1.9999999999999998</v>
      </c>
      <c r="F9" s="46">
        <f t="shared" si="21"/>
        <v>8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4.0607105898198554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0.25</v>
      </c>
      <c r="AK9" s="125">
        <f t="shared" si="10"/>
        <v>0.33333333333333331</v>
      </c>
      <c r="AL9" s="125">
        <f t="shared" si="11"/>
        <v>0.5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0.25</v>
      </c>
      <c r="AQ9" s="125">
        <f t="shared" si="16"/>
        <v>0.33333333333333331</v>
      </c>
      <c r="AR9" s="125">
        <f t="shared" si="17"/>
        <v>0.33333333333333331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1</v>
      </c>
      <c r="E13" s="45">
        <v>1</v>
      </c>
      <c r="F13" s="5">
        <v>1</v>
      </c>
      <c r="G13" s="46"/>
      <c r="H13" s="1"/>
      <c r="I13" s="1"/>
      <c r="J13" s="1"/>
      <c r="K13" s="1"/>
      <c r="L13" s="104">
        <f>+AC13</f>
        <v>0</v>
      </c>
      <c r="M13" s="71">
        <f>+C13/C$17</f>
        <v>0.25</v>
      </c>
      <c r="N13" s="69">
        <f t="shared" ref="N13:N16" si="24">+D13/D$17</f>
        <v>0.25</v>
      </c>
      <c r="O13" s="69">
        <f t="shared" ref="O13:O16" si="25">+E13/E$17</f>
        <v>0.25</v>
      </c>
      <c r="P13" s="72">
        <f t="shared" ref="P13:P16" si="26">+F13/F$17</f>
        <v>0.25</v>
      </c>
      <c r="Q13" s="46"/>
      <c r="R13" s="1"/>
      <c r="S13" s="1"/>
      <c r="T13" s="1"/>
      <c r="U13" s="1"/>
      <c r="W13" s="99">
        <f t="shared" ref="W13:W16" si="27">+AVERAGE(M13:U13)</f>
        <v>0.25</v>
      </c>
      <c r="Y13" s="87">
        <f t="array" ref="Y13:Y16">+MMULT(C13:F16,W13:W16)</f>
        <v>1</v>
      </c>
      <c r="Z13" s="85">
        <f t="shared" ref="Z13:Z16" si="28">+Y13/W13</f>
        <v>4</v>
      </c>
      <c r="AA13" s="85">
        <f>+(Z17-4)/3</f>
        <v>0</v>
      </c>
      <c r="AB13" s="85">
        <v>0.9</v>
      </c>
      <c r="AC13" s="100">
        <f>+AA13/AB13</f>
        <v>0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1</v>
      </c>
      <c r="D14" s="45">
        <v>1</v>
      </c>
      <c r="E14" s="45">
        <v>1</v>
      </c>
      <c r="F14" s="5">
        <v>1</v>
      </c>
      <c r="G14" s="46"/>
      <c r="H14" s="1"/>
      <c r="I14" s="1"/>
      <c r="J14" s="1"/>
      <c r="K14" s="1"/>
      <c r="M14" s="71">
        <f t="shared" ref="M14:M16" si="32">+C14/C$17</f>
        <v>0.25</v>
      </c>
      <c r="N14" s="69">
        <f t="shared" si="24"/>
        <v>0.25</v>
      </c>
      <c r="O14" s="69">
        <f t="shared" si="25"/>
        <v>0.25</v>
      </c>
      <c r="P14" s="72">
        <f t="shared" si="26"/>
        <v>0.25</v>
      </c>
      <c r="Q14" s="46"/>
      <c r="R14" s="1"/>
      <c r="S14" s="1"/>
      <c r="T14" s="1"/>
      <c r="U14" s="1"/>
      <c r="W14" s="99">
        <f t="shared" si="27"/>
        <v>0.25</v>
      </c>
      <c r="Y14" s="87">
        <v>1</v>
      </c>
      <c r="Z14" s="85">
        <f t="shared" si="28"/>
        <v>4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1</v>
      </c>
      <c r="AN14" s="125">
        <f>+VLOOKUP(D13,$AE$4:$AH$20,3,FALSE)</f>
        <v>1</v>
      </c>
      <c r="AO14" s="125">
        <f>+VLOOKUP(D13,$AE$4:$AH$20,4,FALSE)</f>
        <v>1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1</v>
      </c>
      <c r="AT14" s="125">
        <f>+VLOOKUP(F13,$AE$4:$AH$20,3,FALSE)</f>
        <v>1</v>
      </c>
      <c r="AU14" s="125">
        <f>+VLOOKUP(F13,$AE$4:$AH$20,4,FALSE)</f>
        <v>1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1</v>
      </c>
      <c r="E15" s="45">
        <v>1</v>
      </c>
      <c r="F15" s="5">
        <v>1</v>
      </c>
      <c r="G15" s="46"/>
      <c r="H15" s="1"/>
      <c r="I15" s="1"/>
      <c r="J15" s="1"/>
      <c r="K15" s="1"/>
      <c r="M15" s="71">
        <f t="shared" si="32"/>
        <v>0.25</v>
      </c>
      <c r="N15" s="69">
        <f t="shared" si="24"/>
        <v>0.25</v>
      </c>
      <c r="O15" s="69">
        <f t="shared" si="25"/>
        <v>0.25</v>
      </c>
      <c r="P15" s="72">
        <f t="shared" si="26"/>
        <v>0.25</v>
      </c>
      <c r="Q15" s="46"/>
      <c r="R15" s="1"/>
      <c r="S15" s="1"/>
      <c r="T15" s="1"/>
      <c r="U15" s="1"/>
      <c r="W15" s="99">
        <f t="shared" si="27"/>
        <v>0.25</v>
      </c>
      <c r="Y15" s="87">
        <v>1</v>
      </c>
      <c r="Z15" s="85">
        <f t="shared" si="28"/>
        <v>4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1</v>
      </c>
      <c r="AK15" s="125">
        <f t="shared" ref="AK15:AK17" si="35">+VLOOKUP(C14,$AE$4:$AH$20,3,FALSE)</f>
        <v>1</v>
      </c>
      <c r="AL15" s="125">
        <f t="shared" ref="AL15:AL17" si="36">+VLOOKUP(C14,$AE$4:$AH$20,4,FALSE)</f>
        <v>1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1</v>
      </c>
      <c r="AR15" s="125">
        <f t="shared" ref="AR15:AR17" si="42">+VLOOKUP(E14,$AE$4:$AH$20,3,FALSE)</f>
        <v>1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11">
        <v>4</v>
      </c>
      <c r="B16" s="110" t="s">
        <v>16</v>
      </c>
      <c r="C16" s="6">
        <f>1/F13</f>
        <v>1</v>
      </c>
      <c r="D16" s="6">
        <f>1/F14</f>
        <v>1</v>
      </c>
      <c r="E16" s="6">
        <f>1/F15</f>
        <v>1</v>
      </c>
      <c r="F16" s="7">
        <v>1</v>
      </c>
      <c r="G16" s="46"/>
      <c r="H16" s="1"/>
      <c r="I16" s="1"/>
      <c r="J16" s="1"/>
      <c r="K16" s="1"/>
      <c r="M16" s="79">
        <f t="shared" si="32"/>
        <v>0.25</v>
      </c>
      <c r="N16" s="73">
        <f t="shared" si="24"/>
        <v>0.25</v>
      </c>
      <c r="O16" s="73">
        <f t="shared" si="25"/>
        <v>0.25</v>
      </c>
      <c r="P16" s="74">
        <f t="shared" si="26"/>
        <v>0.25</v>
      </c>
      <c r="Q16" s="46"/>
      <c r="R16" s="1"/>
      <c r="S16" s="1"/>
      <c r="T16" s="1"/>
      <c r="U16" s="1"/>
      <c r="W16" s="99">
        <f t="shared" si="27"/>
        <v>0.25</v>
      </c>
      <c r="Y16" s="87">
        <v>1</v>
      </c>
      <c r="Z16" s="85">
        <f t="shared" si="28"/>
        <v>4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1</v>
      </c>
      <c r="AL16" s="125">
        <f t="shared" si="36"/>
        <v>1</v>
      </c>
      <c r="AM16" s="125">
        <f t="shared" si="37"/>
        <v>1</v>
      </c>
      <c r="AN16" s="125">
        <f t="shared" si="38"/>
        <v>1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1</v>
      </c>
      <c r="AU16" s="125">
        <f t="shared" si="45"/>
        <v>1</v>
      </c>
    </row>
    <row r="17" spans="1:56" x14ac:dyDescent="0.25">
      <c r="A17" s="10"/>
      <c r="B17" s="109"/>
      <c r="C17" s="46">
        <f>+SUM(C13:C16)</f>
        <v>4</v>
      </c>
      <c r="D17" s="46">
        <f t="shared" ref="D17" si="46">+SUM(D13:D16)</f>
        <v>4</v>
      </c>
      <c r="E17" s="46">
        <f t="shared" ref="E17" si="47">+SUM(E13:E16)</f>
        <v>4</v>
      </c>
      <c r="F17" s="46">
        <f t="shared" ref="F17" si="48">+SUM(F13:F16)</f>
        <v>4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1</v>
      </c>
      <c r="AK17" s="125">
        <f t="shared" si="35"/>
        <v>1</v>
      </c>
      <c r="AL17" s="125">
        <f t="shared" si="36"/>
        <v>1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1</v>
      </c>
      <c r="AQ17" s="125">
        <f t="shared" si="41"/>
        <v>1</v>
      </c>
      <c r="AR17" s="125">
        <f t="shared" si="42"/>
        <v>1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3</v>
      </c>
      <c r="E21" s="45">
        <f>1/3</f>
        <v>0.33333333333333331</v>
      </c>
      <c r="F21" s="45">
        <v>1</v>
      </c>
      <c r="G21" s="2">
        <v>1</v>
      </c>
      <c r="H21" s="1"/>
      <c r="I21" s="1"/>
      <c r="J21" s="1"/>
      <c r="K21" s="1"/>
      <c r="L21" s="104">
        <f>+AC21</f>
        <v>6.6972367959569221E-2</v>
      </c>
      <c r="M21" s="71">
        <f>+C21/C$26</f>
        <v>0.15789473684210528</v>
      </c>
      <c r="N21" s="69">
        <f t="shared" ref="N21:N25" si="49">+D21/D$26</f>
        <v>0.33333333333333331</v>
      </c>
      <c r="O21" s="69">
        <f t="shared" ref="O21:O25" si="50">+E21/E$26</f>
        <v>0.1111111111111111</v>
      </c>
      <c r="P21" s="69">
        <f t="shared" ref="P21:P25" si="51">+F21/F$26</f>
        <v>0.14285714285714285</v>
      </c>
      <c r="Q21" s="72">
        <f t="shared" ref="Q21:Q25" si="52">+G21/G$26</f>
        <v>0.2</v>
      </c>
      <c r="R21" s="1"/>
      <c r="S21" s="1"/>
      <c r="T21" s="1"/>
      <c r="U21" s="1"/>
      <c r="W21" s="99">
        <f>+AVERAGE(M21:U21)</f>
        <v>0.18903926482873851</v>
      </c>
      <c r="Y21" s="87">
        <f t="array" ref="Y21:Y25">+MMULT(C21:G25,W21:W25)</f>
        <v>1.0112280701754386</v>
      </c>
      <c r="Z21" s="85">
        <f t="shared" ref="Z21:Z25" si="53">+Y21/W21</f>
        <v>5.3493017500441935</v>
      </c>
      <c r="AA21" s="85">
        <f>+(Z26-5)/4</f>
        <v>7.5009052114717534E-2</v>
      </c>
      <c r="AB21" s="85">
        <v>1.1200000000000001</v>
      </c>
      <c r="AC21" s="100">
        <f>+AA21/AB21</f>
        <v>6.6972367959569221E-2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0.33333333333333331</v>
      </c>
      <c r="D22" s="45">
        <v>1</v>
      </c>
      <c r="E22" s="45">
        <f>1/3</f>
        <v>0.33333333333333331</v>
      </c>
      <c r="F22" s="45">
        <v>1</v>
      </c>
      <c r="G22" s="2">
        <v>1</v>
      </c>
      <c r="H22" s="1"/>
      <c r="I22" s="1"/>
      <c r="J22" s="1"/>
      <c r="K22" s="1"/>
      <c r="M22" s="71">
        <f t="shared" ref="M22:M25" si="54">+C22/C$26</f>
        <v>5.2631578947368418E-2</v>
      </c>
      <c r="N22" s="69">
        <f t="shared" si="49"/>
        <v>0.1111111111111111</v>
      </c>
      <c r="O22" s="69">
        <f t="shared" si="50"/>
        <v>0.1111111111111111</v>
      </c>
      <c r="P22" s="69">
        <f t="shared" si="51"/>
        <v>0.14285714285714285</v>
      </c>
      <c r="Q22" s="72">
        <f t="shared" si="52"/>
        <v>0.2</v>
      </c>
      <c r="R22" s="1"/>
      <c r="S22" s="1"/>
      <c r="T22" s="1"/>
      <c r="U22" s="1"/>
      <c r="W22" s="99">
        <f t="shared" ref="W22:W25" si="55">+AVERAGE(M22:U22)</f>
        <v>0.12354218880534669</v>
      </c>
      <c r="Y22" s="87">
        <v>0.63811751601225275</v>
      </c>
      <c r="Z22" s="85">
        <f t="shared" si="53"/>
        <v>5.1651789739428358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2</v>
      </c>
      <c r="AN22" s="125">
        <f>+VLOOKUP(D21,$AE$4:$AH$20,3,FALSE)</f>
        <v>3</v>
      </c>
      <c r="AO22" s="125">
        <f>+VLOOKUP(D21,$AE$4:$AH$20,4,FALSE)</f>
        <v>4</v>
      </c>
      <c r="AP22" s="125">
        <f>+VLOOKUP(E21,$AE$4:$AH$20,2,FALSE)</f>
        <v>0.25</v>
      </c>
      <c r="AQ22" s="125">
        <f>+VLOOKUP(E21,$AE$4:$AH$20,3,FALSE)</f>
        <v>0.33333333333333331</v>
      </c>
      <c r="AR22" s="125">
        <f>+VLOOKUP(E21,$AE$4:$AH$20,3,FALSE)</f>
        <v>0.33333333333333331</v>
      </c>
      <c r="AS22" s="125">
        <f>+VLOOKUP(F21,$AE$4:$AH$20,2,FALSE)</f>
        <v>1</v>
      </c>
      <c r="AT22" s="125">
        <f>+VLOOKUP(F21,$AE$4:$AH$20,3,FALSE)</f>
        <v>1</v>
      </c>
      <c r="AU22" s="125">
        <f>+VLOOKUP(F21,$AE$4:$AH$20,4,FALSE)</f>
        <v>1</v>
      </c>
      <c r="AV22" s="125">
        <f>+VLOOKUP(G21,$AE$4:$AH$20,2,FALSE)</f>
        <v>1</v>
      </c>
      <c r="AW22" s="125">
        <f>+VLOOKUP(G21,$AE$4:$AH$20,3,FALSE)</f>
        <v>1</v>
      </c>
      <c r="AX22" s="125">
        <f>+VLOOKUP(G21,$AE$4:$AH$20,4,FALSE)</f>
        <v>1</v>
      </c>
    </row>
    <row r="23" spans="1:56" x14ac:dyDescent="0.25">
      <c r="A23" s="10">
        <v>3</v>
      </c>
      <c r="B23" s="112" t="s">
        <v>17</v>
      </c>
      <c r="C23" s="45">
        <f>1/E21</f>
        <v>3</v>
      </c>
      <c r="D23" s="45">
        <f>1/E22</f>
        <v>3</v>
      </c>
      <c r="E23" s="45">
        <v>1</v>
      </c>
      <c r="F23" s="45">
        <v>3</v>
      </c>
      <c r="G23" s="2">
        <v>1</v>
      </c>
      <c r="H23" s="1"/>
      <c r="I23" s="1"/>
      <c r="J23" s="1"/>
      <c r="K23" s="1"/>
      <c r="M23" s="71">
        <f t="shared" si="54"/>
        <v>0.47368421052631582</v>
      </c>
      <c r="N23" s="69">
        <f t="shared" si="49"/>
        <v>0.33333333333333331</v>
      </c>
      <c r="O23" s="69">
        <f t="shared" si="50"/>
        <v>0.33333333333333331</v>
      </c>
      <c r="P23" s="69">
        <f t="shared" si="51"/>
        <v>0.42857142857142855</v>
      </c>
      <c r="Q23" s="72">
        <f t="shared" si="52"/>
        <v>0.2</v>
      </c>
      <c r="R23" s="1"/>
      <c r="S23" s="1"/>
      <c r="T23" s="1"/>
      <c r="U23" s="1"/>
      <c r="W23" s="99">
        <f t="shared" si="55"/>
        <v>0.3537844611528822</v>
      </c>
      <c r="Y23" s="87">
        <v>1.9143525480367585</v>
      </c>
      <c r="Z23" s="85">
        <f t="shared" si="53"/>
        <v>5.4110701804099364</v>
      </c>
      <c r="AJ23" s="125">
        <f t="shared" ref="AJ23:AJ26" si="56">+VLOOKUP(C22,$AE$4:$AH$20,2,FALSE)</f>
        <v>0.25</v>
      </c>
      <c r="AK23" s="125">
        <f t="shared" ref="AK23:AK26" si="57">+VLOOKUP(C22,$AE$4:$AH$20,3,FALSE)</f>
        <v>0.33333333333333331</v>
      </c>
      <c r="AL23" s="125">
        <f t="shared" ref="AL23:AL26" si="58">+VLOOKUP(C22,$AE$4:$AH$20,4,FALSE)</f>
        <v>0.5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0.25</v>
      </c>
      <c r="AQ23" s="125">
        <f t="shared" ref="AQ23:AQ26" si="63">+VLOOKUP(E22,$AE$4:$AH$20,3,FALSE)</f>
        <v>0.33333333333333331</v>
      </c>
      <c r="AR23" s="125">
        <f t="shared" ref="AR23:AR26" si="64">+VLOOKUP(E22,$AE$4:$AH$20,3,FALSE)</f>
        <v>0.33333333333333331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1</v>
      </c>
      <c r="AW23" s="125">
        <f t="shared" ref="AW23:AW26" si="69">+VLOOKUP(G22,$AE$4:$AH$20,3,FALSE)</f>
        <v>1</v>
      </c>
      <c r="AX23" s="125">
        <f t="shared" ref="AX23:AX26" si="70">+VLOOKUP(G22,$AE$4:$AH$20,4,FALSE)</f>
        <v>1</v>
      </c>
    </row>
    <row r="24" spans="1:56" x14ac:dyDescent="0.25">
      <c r="A24" s="10">
        <v>4</v>
      </c>
      <c r="B24" s="112" t="s">
        <v>18</v>
      </c>
      <c r="C24" s="45">
        <f>1/F21</f>
        <v>1</v>
      </c>
      <c r="D24" s="45">
        <f>1/F22</f>
        <v>1</v>
      </c>
      <c r="E24" s="45">
        <f>1/F23</f>
        <v>0.33333333333333331</v>
      </c>
      <c r="F24" s="45">
        <v>1</v>
      </c>
      <c r="G24" s="5">
        <v>1</v>
      </c>
      <c r="H24" s="1"/>
      <c r="I24" s="1"/>
      <c r="J24" s="1"/>
      <c r="K24" s="1"/>
      <c r="M24" s="71">
        <f t="shared" si="54"/>
        <v>0.15789473684210528</v>
      </c>
      <c r="N24" s="69">
        <f t="shared" si="49"/>
        <v>0.1111111111111111</v>
      </c>
      <c r="O24" s="69">
        <f t="shared" si="50"/>
        <v>0.1111111111111111</v>
      </c>
      <c r="P24" s="69">
        <f t="shared" si="51"/>
        <v>0.14285714285714285</v>
      </c>
      <c r="Q24" s="72">
        <f t="shared" si="52"/>
        <v>0.2</v>
      </c>
      <c r="R24" s="1"/>
      <c r="S24" s="1"/>
      <c r="T24" s="1"/>
      <c r="U24" s="1"/>
      <c r="W24" s="99">
        <f t="shared" si="55"/>
        <v>0.14459482038429408</v>
      </c>
      <c r="Y24" s="87">
        <v>0.76414369256474513</v>
      </c>
      <c r="Z24" s="85">
        <f t="shared" si="53"/>
        <v>5.2847238271319608</v>
      </c>
      <c r="AJ24" s="125">
        <f t="shared" si="56"/>
        <v>2</v>
      </c>
      <c r="AK24" s="125">
        <f t="shared" si="57"/>
        <v>3</v>
      </c>
      <c r="AL24" s="125">
        <f t="shared" si="58"/>
        <v>4</v>
      </c>
      <c r="AM24" s="125">
        <f t="shared" si="59"/>
        <v>2</v>
      </c>
      <c r="AN24" s="125">
        <f t="shared" si="60"/>
        <v>3</v>
      </c>
      <c r="AO24" s="125">
        <f t="shared" si="61"/>
        <v>4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2</v>
      </c>
      <c r="AT24" s="125">
        <f t="shared" si="66"/>
        <v>3</v>
      </c>
      <c r="AU24" s="125">
        <f t="shared" si="67"/>
        <v>4</v>
      </c>
      <c r="AV24" s="125">
        <f t="shared" si="68"/>
        <v>1</v>
      </c>
      <c r="AW24" s="125">
        <f t="shared" si="69"/>
        <v>1</v>
      </c>
      <c r="AX24" s="125">
        <f t="shared" si="70"/>
        <v>1</v>
      </c>
    </row>
    <row r="25" spans="1:56" ht="15.75" thickBot="1" x14ac:dyDescent="0.3">
      <c r="A25" s="13">
        <v>5</v>
      </c>
      <c r="B25" s="113" t="s">
        <v>19</v>
      </c>
      <c r="C25" s="6">
        <f>1/G21</f>
        <v>1</v>
      </c>
      <c r="D25" s="6">
        <f>1/G22</f>
        <v>1</v>
      </c>
      <c r="E25" s="6">
        <f>1/G23</f>
        <v>1</v>
      </c>
      <c r="F25" s="6">
        <f>1/G24</f>
        <v>1</v>
      </c>
      <c r="G25" s="7">
        <v>1</v>
      </c>
      <c r="H25" s="1"/>
      <c r="I25" s="1"/>
      <c r="J25" s="1"/>
      <c r="K25" s="1"/>
      <c r="M25" s="79">
        <f t="shared" si="54"/>
        <v>0.15789473684210528</v>
      </c>
      <c r="N25" s="73">
        <f t="shared" si="49"/>
        <v>0.1111111111111111</v>
      </c>
      <c r="O25" s="73">
        <f t="shared" si="50"/>
        <v>0.33333333333333331</v>
      </c>
      <c r="P25" s="73">
        <f t="shared" si="51"/>
        <v>0.14285714285714285</v>
      </c>
      <c r="Q25" s="74">
        <f t="shared" si="52"/>
        <v>0.2</v>
      </c>
      <c r="R25" s="1"/>
      <c r="S25" s="1"/>
      <c r="T25" s="1"/>
      <c r="U25" s="1"/>
      <c r="W25" s="99">
        <f t="shared" si="55"/>
        <v>0.18903926482873851</v>
      </c>
      <c r="Y25" s="87">
        <v>1</v>
      </c>
      <c r="Z25" s="85">
        <f t="shared" si="53"/>
        <v>5.2899063107654234</v>
      </c>
      <c r="AJ25" s="125">
        <f t="shared" si="56"/>
        <v>1</v>
      </c>
      <c r="AK25" s="125">
        <f t="shared" si="57"/>
        <v>1</v>
      </c>
      <c r="AL25" s="125">
        <f t="shared" si="58"/>
        <v>1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0.25</v>
      </c>
      <c r="AQ25" s="125">
        <f t="shared" si="63"/>
        <v>0.33333333333333331</v>
      </c>
      <c r="AR25" s="125">
        <f t="shared" si="64"/>
        <v>0.33333333333333331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19"/>
      <c r="B26" s="112"/>
      <c r="C26" s="69">
        <f>+SUM(C21:C25)</f>
        <v>6.333333333333333</v>
      </c>
      <c r="D26" s="69">
        <f t="shared" ref="D26:G26" si="71">+SUM(D21:D25)</f>
        <v>9</v>
      </c>
      <c r="E26" s="69">
        <f t="shared" si="71"/>
        <v>3</v>
      </c>
      <c r="F26" s="69">
        <f t="shared" si="71"/>
        <v>7</v>
      </c>
      <c r="G26" s="69">
        <f t="shared" si="71"/>
        <v>5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5.3000362084588701</v>
      </c>
      <c r="AJ26" s="125">
        <f t="shared" si="56"/>
        <v>1</v>
      </c>
      <c r="AK26" s="125">
        <f t="shared" si="57"/>
        <v>1</v>
      </c>
      <c r="AL26" s="125">
        <f t="shared" si="58"/>
        <v>1</v>
      </c>
      <c r="AM26" s="125">
        <f t="shared" si="59"/>
        <v>1</v>
      </c>
      <c r="AN26" s="125">
        <f t="shared" si="60"/>
        <v>1</v>
      </c>
      <c r="AO26" s="125">
        <f t="shared" si="61"/>
        <v>1</v>
      </c>
      <c r="AP26" s="125">
        <f t="shared" si="62"/>
        <v>1</v>
      </c>
      <c r="AQ26" s="125">
        <f t="shared" si="63"/>
        <v>1</v>
      </c>
      <c r="AR26" s="125">
        <f t="shared" si="64"/>
        <v>1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1</v>
      </c>
      <c r="E30" s="45">
        <v>1</v>
      </c>
      <c r="F30" s="45">
        <v>1</v>
      </c>
      <c r="G30" s="46">
        <v>1</v>
      </c>
      <c r="H30" s="55">
        <v>1</v>
      </c>
      <c r="I30" s="18">
        <v>1</v>
      </c>
      <c r="J30" s="1"/>
      <c r="K30" s="1"/>
      <c r="L30" s="104">
        <f>+AC30</f>
        <v>4.023127857143214E-2</v>
      </c>
      <c r="M30" s="71">
        <f>+C30/C$37</f>
        <v>0.14285714285714285</v>
      </c>
      <c r="N30" s="69">
        <f t="shared" ref="N30:N36" si="72">+D30/D$37</f>
        <v>7.6923076923076927E-2</v>
      </c>
      <c r="O30" s="69">
        <f t="shared" ref="O30:O36" si="73">+E30/E$37</f>
        <v>0.1111111111111111</v>
      </c>
      <c r="P30" s="69">
        <f t="shared" ref="P30:P36" si="74">+F30/F$37</f>
        <v>0.1111111111111111</v>
      </c>
      <c r="Q30" s="69">
        <f t="shared" ref="Q30:Q36" si="75">+G30/G$37</f>
        <v>0.17647058823529413</v>
      </c>
      <c r="R30" s="69">
        <f t="shared" ref="R30:R36" si="76">+H30/H$37</f>
        <v>0.17142857142857143</v>
      </c>
      <c r="S30" s="72">
        <f t="shared" ref="S30:S36" si="77">+I30/I$37</f>
        <v>0.17142857142857143</v>
      </c>
      <c r="T30" s="1"/>
      <c r="U30" s="1"/>
      <c r="W30" s="99">
        <f>+AVERAGE(M30:U30)</f>
        <v>0.137332881870697</v>
      </c>
      <c r="Y30" s="87">
        <f t="array" ref="Y30:Y36">+MMULT(C30:I36,W30:W36)</f>
        <v>1</v>
      </c>
      <c r="Z30" s="85">
        <f t="shared" ref="Z30:Z36" si="78">+Y30/W30</f>
        <v>7.2815773351463617</v>
      </c>
      <c r="AA30" s="85">
        <f>+(Z37-7)/6</f>
        <v>5.3105287714290426E-2</v>
      </c>
      <c r="AB30" s="85">
        <v>1.32</v>
      </c>
      <c r="AC30" s="100">
        <f>+AA30/AB30</f>
        <v>4.023127857143214E-2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1</v>
      </c>
      <c r="D31" s="45">
        <v>1</v>
      </c>
      <c r="E31" s="45">
        <v>1</v>
      </c>
      <c r="F31" s="45">
        <v>1</v>
      </c>
      <c r="G31" s="46">
        <f>1/3</f>
        <v>0.33333333333333331</v>
      </c>
      <c r="H31" s="55">
        <f>1/3</f>
        <v>0.33333333333333331</v>
      </c>
      <c r="I31" s="18">
        <f>1/3</f>
        <v>0.33333333333333331</v>
      </c>
      <c r="J31" s="1"/>
      <c r="K31" s="1"/>
      <c r="L31"/>
      <c r="M31" s="71">
        <f t="shared" ref="M31:M36" si="79">+C31/C$37</f>
        <v>0.14285714285714285</v>
      </c>
      <c r="N31" s="69">
        <f t="shared" si="72"/>
        <v>7.6923076923076927E-2</v>
      </c>
      <c r="O31" s="69">
        <f t="shared" si="73"/>
        <v>0.1111111111111111</v>
      </c>
      <c r="P31" s="69">
        <f t="shared" si="74"/>
        <v>0.1111111111111111</v>
      </c>
      <c r="Q31" s="69">
        <f t="shared" si="75"/>
        <v>5.8823529411764712E-2</v>
      </c>
      <c r="R31" s="69">
        <f t="shared" si="76"/>
        <v>5.7142857142857141E-2</v>
      </c>
      <c r="S31" s="72">
        <f t="shared" si="77"/>
        <v>5.7142857142857141E-2</v>
      </c>
      <c r="T31" s="1"/>
      <c r="U31" s="1"/>
      <c r="W31" s="99">
        <f t="shared" ref="W31:W36" si="80">+AVERAGE(M31:U31)</f>
        <v>8.787309795713158E-2</v>
      </c>
      <c r="Y31" s="87">
        <v>0.6390501499745197</v>
      </c>
      <c r="Z31" s="85">
        <f t="shared" si="78"/>
        <v>7.2724208526968841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1</v>
      </c>
      <c r="AQ31" s="125">
        <f>+VLOOKUP(E30,$AE$4:$AH$20,3,FALSE)</f>
        <v>1</v>
      </c>
      <c r="AR31" s="125">
        <f>+VLOOKUP(E30,$AE$4:$AH$20,3,FALSE)</f>
        <v>1</v>
      </c>
      <c r="AS31" s="125">
        <f>+VLOOKUP(F30,$AE$4:$AH$20,2,FALSE)</f>
        <v>1</v>
      </c>
      <c r="AT31" s="125">
        <f>+VLOOKUP(F30,$AE$4:$AH$20,3,FALSE)</f>
        <v>1</v>
      </c>
      <c r="AU31" s="125">
        <f>+VLOOKUP(F30,$AE$4:$AH$20,4,FALSE)</f>
        <v>1</v>
      </c>
      <c r="AV31" s="125">
        <f>+VLOOKUP(G30,$AE$4:$AH$20,2,FALSE)</f>
        <v>1</v>
      </c>
      <c r="AW31" s="125">
        <f>+VLOOKUP(G30,$AE$4:$AH$20,3,FALSE)</f>
        <v>1</v>
      </c>
      <c r="AX31" s="125">
        <f>+VLOOKUP(G30,$AE$4:$AH$20,4,FALSE)</f>
        <v>1</v>
      </c>
      <c r="AY31" s="125">
        <f>+VLOOKUP(H30,$AE$4:$AH$20,2,FALSE)</f>
        <v>1</v>
      </c>
      <c r="AZ31" s="125">
        <f>+VLOOKUP(H30,$AE$4:$AH$20,3,FALSE)</f>
        <v>1</v>
      </c>
      <c r="BA31" s="125">
        <f>+VLOOKUP(H30,$AE$4:$AH$20,4,FALSE)</f>
        <v>1</v>
      </c>
      <c r="BB31" s="125">
        <f>+VLOOKUP(I30,$AE$4:$AH$20,2,FALSE)</f>
        <v>1</v>
      </c>
      <c r="BC31" s="125">
        <f>+VLOOKUP(I30,$AE$4:$AH$20,3,FALSE)</f>
        <v>1</v>
      </c>
      <c r="BD31" s="125">
        <f>+VLOOKUP(I30,$AE$4:$AH$20,4,FALSE)</f>
        <v>1</v>
      </c>
    </row>
    <row r="32" spans="1:56" x14ac:dyDescent="0.25">
      <c r="A32" s="10">
        <v>3</v>
      </c>
      <c r="B32" s="112" t="s">
        <v>22</v>
      </c>
      <c r="C32" s="45">
        <f>1/E30</f>
        <v>1</v>
      </c>
      <c r="D32" s="45">
        <f>1/E31</f>
        <v>1</v>
      </c>
      <c r="E32" s="45">
        <v>1</v>
      </c>
      <c r="F32" s="45">
        <v>1</v>
      </c>
      <c r="G32" s="46">
        <f>1/3</f>
        <v>0.33333333333333331</v>
      </c>
      <c r="H32" s="55">
        <v>1</v>
      </c>
      <c r="I32" s="18">
        <v>1</v>
      </c>
      <c r="J32" s="1"/>
      <c r="K32" s="1"/>
      <c r="L32"/>
      <c r="M32" s="71">
        <f t="shared" si="79"/>
        <v>0.14285714285714285</v>
      </c>
      <c r="N32" s="69">
        <f t="shared" si="72"/>
        <v>7.6923076923076927E-2</v>
      </c>
      <c r="O32" s="69">
        <f t="shared" si="73"/>
        <v>0.1111111111111111</v>
      </c>
      <c r="P32" s="69">
        <f t="shared" si="74"/>
        <v>0.1111111111111111</v>
      </c>
      <c r="Q32" s="69">
        <f t="shared" si="75"/>
        <v>5.8823529411764712E-2</v>
      </c>
      <c r="R32" s="69">
        <f t="shared" si="76"/>
        <v>0.17142857142857143</v>
      </c>
      <c r="S32" s="72">
        <f t="shared" si="77"/>
        <v>0.17142857142857143</v>
      </c>
      <c r="T32" s="1"/>
      <c r="U32" s="1"/>
      <c r="W32" s="99">
        <f t="shared" si="80"/>
        <v>0.12052615918162138</v>
      </c>
      <c r="Y32" s="87">
        <v>0.87262870960349959</v>
      </c>
      <c r="Z32" s="85">
        <f t="shared" si="78"/>
        <v>7.2401602733273176</v>
      </c>
      <c r="AJ32" s="125">
        <f t="shared" ref="AJ32:AJ37" si="81">+VLOOKUP(C31,$AE$4:$AH$20,2,FALSE)</f>
        <v>1</v>
      </c>
      <c r="AK32" s="125">
        <f t="shared" ref="AK32:AK37" si="82">+VLOOKUP(C31,$AE$4:$AH$20,3,FALSE)</f>
        <v>1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1</v>
      </c>
      <c r="AR32" s="125">
        <f t="shared" ref="AR32:AR37" si="89">+VLOOKUP(E31,$AE$4:$AH$20,3,FALSE)</f>
        <v>1</v>
      </c>
      <c r="AS32" s="125">
        <f t="shared" ref="AS32:AS37" si="90">+VLOOKUP(F31,$AE$4:$AH$20,2,FALSE)</f>
        <v>1</v>
      </c>
      <c r="AT32" s="125">
        <f t="shared" ref="AT32:AT37" si="91">+VLOOKUP(F31,$AE$4:$AH$20,3,FALSE)</f>
        <v>1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0.25</v>
      </c>
      <c r="AW32" s="125">
        <f t="shared" ref="AW32:AW37" si="94">+VLOOKUP(G31,$AE$4:$AH$20,3,FALSE)</f>
        <v>0.33333333333333331</v>
      </c>
      <c r="AX32" s="125">
        <f t="shared" ref="AX32:AX37" si="95">+VLOOKUP(G31,$AE$4:$AH$20,4,FALSE)</f>
        <v>0.5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0.25</v>
      </c>
      <c r="BC32" s="125">
        <f t="shared" ref="BC32:BC37" si="100">+VLOOKUP(I31,$AE$4:$AH$20,3,FALSE)</f>
        <v>0.33333333333333331</v>
      </c>
      <c r="BD32" s="125">
        <f t="shared" ref="BD32:BD37" si="101">+VLOOKUP(I31,$AE$4:$AH$20,4,FALSE)</f>
        <v>0.5</v>
      </c>
    </row>
    <row r="33" spans="1:62" x14ac:dyDescent="0.25">
      <c r="A33" s="10">
        <v>4</v>
      </c>
      <c r="B33" s="112" t="s">
        <v>23</v>
      </c>
      <c r="C33" s="45">
        <f>1/F30</f>
        <v>1</v>
      </c>
      <c r="D33" s="45">
        <f>1/F31</f>
        <v>1</v>
      </c>
      <c r="E33" s="45">
        <f>1/F32</f>
        <v>1</v>
      </c>
      <c r="F33" s="45">
        <v>1</v>
      </c>
      <c r="G33" s="45">
        <v>1</v>
      </c>
      <c r="H33" s="55">
        <f>1/2</f>
        <v>0.5</v>
      </c>
      <c r="I33" s="18">
        <f>1/2</f>
        <v>0.5</v>
      </c>
      <c r="J33" s="1"/>
      <c r="K33" s="1"/>
      <c r="L33"/>
      <c r="M33" s="71">
        <f t="shared" si="79"/>
        <v>0.14285714285714285</v>
      </c>
      <c r="N33" s="69">
        <f t="shared" si="72"/>
        <v>7.6923076923076927E-2</v>
      </c>
      <c r="O33" s="69">
        <f t="shared" si="73"/>
        <v>0.1111111111111111</v>
      </c>
      <c r="P33" s="69">
        <f t="shared" si="74"/>
        <v>0.1111111111111111</v>
      </c>
      <c r="Q33" s="69">
        <f t="shared" si="75"/>
        <v>0.17647058823529413</v>
      </c>
      <c r="R33" s="69">
        <f t="shared" si="76"/>
        <v>8.5714285714285715E-2</v>
      </c>
      <c r="S33" s="72">
        <f t="shared" si="77"/>
        <v>8.5714285714285715E-2</v>
      </c>
      <c r="T33" s="1"/>
      <c r="U33" s="1"/>
      <c r="W33" s="99">
        <f t="shared" si="80"/>
        <v>0.11284308595232966</v>
      </c>
      <c r="Y33" s="87">
        <v>0.82481608027826525</v>
      </c>
      <c r="Z33" s="85">
        <f t="shared" si="78"/>
        <v>7.3094073360126579</v>
      </c>
      <c r="AJ33" s="125">
        <f t="shared" si="81"/>
        <v>1</v>
      </c>
      <c r="AK33" s="125">
        <f t="shared" si="82"/>
        <v>1</v>
      </c>
      <c r="AL33" s="125">
        <f t="shared" si="83"/>
        <v>1</v>
      </c>
      <c r="AM33" s="125">
        <f t="shared" si="84"/>
        <v>1</v>
      </c>
      <c r="AN33" s="125">
        <f t="shared" si="85"/>
        <v>1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0.25</v>
      </c>
      <c r="AW33" s="125">
        <f t="shared" si="94"/>
        <v>0.33333333333333331</v>
      </c>
      <c r="AX33" s="125">
        <f t="shared" si="95"/>
        <v>0.5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1</v>
      </c>
      <c r="BC33" s="125">
        <f t="shared" si="100"/>
        <v>1</v>
      </c>
      <c r="BD33" s="125">
        <f t="shared" si="101"/>
        <v>1</v>
      </c>
    </row>
    <row r="34" spans="1:62" x14ac:dyDescent="0.25">
      <c r="A34" s="19">
        <v>5</v>
      </c>
      <c r="B34" s="112" t="s">
        <v>8</v>
      </c>
      <c r="C34" s="45">
        <f>1/G30</f>
        <v>1</v>
      </c>
      <c r="D34" s="45">
        <f>1/G31</f>
        <v>3</v>
      </c>
      <c r="E34" s="45">
        <f>1/G32</f>
        <v>3</v>
      </c>
      <c r="F34" s="45">
        <f>1/G33</f>
        <v>1</v>
      </c>
      <c r="G34" s="45">
        <v>1</v>
      </c>
      <c r="H34" s="45">
        <v>1</v>
      </c>
      <c r="I34" s="5">
        <v>1</v>
      </c>
      <c r="J34" s="1"/>
      <c r="K34" s="1"/>
      <c r="L34"/>
      <c r="M34" s="71">
        <f t="shared" si="79"/>
        <v>0.14285714285714285</v>
      </c>
      <c r="N34" s="69">
        <f t="shared" si="72"/>
        <v>0.23076923076923078</v>
      </c>
      <c r="O34" s="69">
        <f t="shared" si="73"/>
        <v>0.33333333333333331</v>
      </c>
      <c r="P34" s="69">
        <f t="shared" si="74"/>
        <v>0.1111111111111111</v>
      </c>
      <c r="Q34" s="69">
        <f t="shared" si="75"/>
        <v>0.17647058823529413</v>
      </c>
      <c r="R34" s="69">
        <f t="shared" si="76"/>
        <v>0.17142857142857143</v>
      </c>
      <c r="S34" s="72">
        <f t="shared" si="77"/>
        <v>0.17142857142857143</v>
      </c>
      <c r="T34" s="1"/>
      <c r="U34" s="1"/>
      <c r="W34" s="99">
        <f t="shared" si="80"/>
        <v>0.19105693559475073</v>
      </c>
      <c r="Y34" s="87">
        <v>1.4167985142775059</v>
      </c>
      <c r="Z34" s="85">
        <f t="shared" si="78"/>
        <v>7.4155827416946822</v>
      </c>
      <c r="AJ34" s="125">
        <f t="shared" si="81"/>
        <v>1</v>
      </c>
      <c r="AK34" s="125">
        <f t="shared" si="82"/>
        <v>1</v>
      </c>
      <c r="AL34" s="125">
        <f t="shared" si="83"/>
        <v>1</v>
      </c>
      <c r="AM34" s="125">
        <f t="shared" si="84"/>
        <v>1</v>
      </c>
      <c r="AN34" s="125">
        <f t="shared" si="85"/>
        <v>1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1</v>
      </c>
      <c r="AX34" s="125">
        <f t="shared" si="95"/>
        <v>1</v>
      </c>
      <c r="AY34" s="125">
        <f t="shared" si="96"/>
        <v>0.33333333333333331</v>
      </c>
      <c r="AZ34" s="125">
        <f t="shared" si="97"/>
        <v>0.5</v>
      </c>
      <c r="BA34" s="125">
        <f t="shared" si="98"/>
        <v>1</v>
      </c>
      <c r="BB34" s="125">
        <f t="shared" si="99"/>
        <v>0.33333333333333331</v>
      </c>
      <c r="BC34" s="125">
        <f t="shared" si="100"/>
        <v>0.5</v>
      </c>
      <c r="BD34" s="125">
        <f t="shared" si="101"/>
        <v>1</v>
      </c>
    </row>
    <row r="35" spans="1:62" x14ac:dyDescent="0.25">
      <c r="A35" s="19">
        <v>6</v>
      </c>
      <c r="B35" s="112" t="s">
        <v>24</v>
      </c>
      <c r="C35" s="45">
        <f>1/H30</f>
        <v>1</v>
      </c>
      <c r="D35" s="45">
        <f>1/H31</f>
        <v>3</v>
      </c>
      <c r="E35" s="45">
        <f>1/H32</f>
        <v>1</v>
      </c>
      <c r="F35" s="45">
        <f>1/H33</f>
        <v>2</v>
      </c>
      <c r="G35" s="45">
        <f>1/H34</f>
        <v>1</v>
      </c>
      <c r="H35" s="45">
        <v>1</v>
      </c>
      <c r="I35" s="5">
        <v>1</v>
      </c>
      <c r="J35" s="1"/>
      <c r="K35" s="1"/>
      <c r="L35"/>
      <c r="M35" s="71">
        <f t="shared" si="79"/>
        <v>0.14285714285714285</v>
      </c>
      <c r="N35" s="69">
        <f t="shared" si="72"/>
        <v>0.23076923076923078</v>
      </c>
      <c r="O35" s="69">
        <f t="shared" si="73"/>
        <v>0.1111111111111111</v>
      </c>
      <c r="P35" s="69">
        <f t="shared" si="74"/>
        <v>0.22222222222222221</v>
      </c>
      <c r="Q35" s="69">
        <f t="shared" si="75"/>
        <v>0.17647058823529413</v>
      </c>
      <c r="R35" s="69">
        <f t="shared" si="76"/>
        <v>0.17142857142857143</v>
      </c>
      <c r="S35" s="72">
        <f t="shared" si="77"/>
        <v>0.17142857142857143</v>
      </c>
      <c r="T35" s="1"/>
      <c r="U35" s="1"/>
      <c r="W35" s="99">
        <f t="shared" si="80"/>
        <v>0.17518391972173486</v>
      </c>
      <c r="Y35" s="87">
        <v>1.2885892818665929</v>
      </c>
      <c r="Z35" s="85">
        <f t="shared" si="78"/>
        <v>7.3556367725611471</v>
      </c>
      <c r="AJ35" s="125">
        <f t="shared" si="81"/>
        <v>1</v>
      </c>
      <c r="AK35" s="125">
        <f t="shared" si="82"/>
        <v>1</v>
      </c>
      <c r="AL35" s="125">
        <f t="shared" si="83"/>
        <v>1</v>
      </c>
      <c r="AM35" s="125">
        <f t="shared" si="84"/>
        <v>2</v>
      </c>
      <c r="AN35" s="125">
        <f t="shared" si="85"/>
        <v>3</v>
      </c>
      <c r="AO35" s="125">
        <f t="shared" si="86"/>
        <v>4</v>
      </c>
      <c r="AP35" s="125">
        <f t="shared" si="87"/>
        <v>2</v>
      </c>
      <c r="AQ35" s="125">
        <f t="shared" si="88"/>
        <v>3</v>
      </c>
      <c r="AR35" s="125">
        <f t="shared" si="89"/>
        <v>3</v>
      </c>
      <c r="AS35" s="125">
        <f t="shared" si="90"/>
        <v>1</v>
      </c>
      <c r="AT35" s="125">
        <f t="shared" si="91"/>
        <v>1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1</v>
      </c>
      <c r="AZ35" s="125">
        <f t="shared" si="97"/>
        <v>1</v>
      </c>
      <c r="BA35" s="125">
        <f t="shared" si="98"/>
        <v>1</v>
      </c>
      <c r="BB35" s="125">
        <f t="shared" si="99"/>
        <v>1</v>
      </c>
      <c r="BC35" s="125">
        <f t="shared" si="100"/>
        <v>1</v>
      </c>
      <c r="BD35" s="125">
        <f t="shared" si="101"/>
        <v>1</v>
      </c>
    </row>
    <row r="36" spans="1:62" ht="15.75" thickBot="1" x14ac:dyDescent="0.3">
      <c r="A36" s="13">
        <v>7</v>
      </c>
      <c r="B36" s="113" t="s">
        <v>25</v>
      </c>
      <c r="C36" s="20">
        <f>1/I30</f>
        <v>1</v>
      </c>
      <c r="D36" s="20">
        <f>1/I31</f>
        <v>3</v>
      </c>
      <c r="E36" s="20">
        <f>1/I32</f>
        <v>1</v>
      </c>
      <c r="F36" s="20">
        <f>1/I33</f>
        <v>2</v>
      </c>
      <c r="G36" s="20">
        <f>1/I34</f>
        <v>1</v>
      </c>
      <c r="H36" s="6">
        <f>1/I35</f>
        <v>1</v>
      </c>
      <c r="I36" s="7">
        <v>1</v>
      </c>
      <c r="J36" s="1"/>
      <c r="K36" s="1"/>
      <c r="L36"/>
      <c r="M36" s="79">
        <f t="shared" si="79"/>
        <v>0.14285714285714285</v>
      </c>
      <c r="N36" s="73">
        <f t="shared" si="72"/>
        <v>0.23076923076923078</v>
      </c>
      <c r="O36" s="73">
        <f t="shared" si="73"/>
        <v>0.1111111111111111</v>
      </c>
      <c r="P36" s="73">
        <f t="shared" si="74"/>
        <v>0.22222222222222221</v>
      </c>
      <c r="Q36" s="73">
        <f t="shared" si="75"/>
        <v>0.17647058823529413</v>
      </c>
      <c r="R36" s="73">
        <f t="shared" si="76"/>
        <v>0.17142857142857143</v>
      </c>
      <c r="S36" s="74">
        <f t="shared" si="77"/>
        <v>0.17142857142857143</v>
      </c>
      <c r="T36" s="1"/>
      <c r="U36" s="1"/>
      <c r="W36" s="99">
        <f t="shared" si="80"/>
        <v>0.17518391972173486</v>
      </c>
      <c r="Y36" s="87">
        <v>1.2885892818665929</v>
      </c>
      <c r="Z36" s="85">
        <f t="shared" si="78"/>
        <v>7.3556367725611471</v>
      </c>
      <c r="AJ36" s="125">
        <f t="shared" si="81"/>
        <v>1</v>
      </c>
      <c r="AK36" s="125">
        <f t="shared" si="82"/>
        <v>1</v>
      </c>
      <c r="AL36" s="125">
        <f t="shared" si="83"/>
        <v>1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1</v>
      </c>
      <c r="AT36" s="125">
        <f t="shared" si="91"/>
        <v>2</v>
      </c>
      <c r="AU36" s="125">
        <f t="shared" si="92"/>
        <v>3</v>
      </c>
      <c r="AV36" s="125">
        <f t="shared" si="93"/>
        <v>1</v>
      </c>
      <c r="AW36" s="125">
        <f t="shared" si="94"/>
        <v>1</v>
      </c>
      <c r="AX36" s="125">
        <f t="shared" si="95"/>
        <v>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1</v>
      </c>
      <c r="BD36" s="125">
        <f t="shared" si="101"/>
        <v>1</v>
      </c>
    </row>
    <row r="37" spans="1:62" x14ac:dyDescent="0.25">
      <c r="A37" s="52"/>
      <c r="B37" s="114"/>
      <c r="C37" s="46">
        <f>+SUM(C30:C36)</f>
        <v>7</v>
      </c>
      <c r="D37" s="46">
        <f t="shared" ref="D37:I37" si="102">+SUM(D30:D36)</f>
        <v>13</v>
      </c>
      <c r="E37" s="46">
        <f t="shared" si="102"/>
        <v>9</v>
      </c>
      <c r="F37" s="46">
        <f t="shared" si="102"/>
        <v>9</v>
      </c>
      <c r="G37" s="46">
        <f t="shared" si="102"/>
        <v>5.6666666666666661</v>
      </c>
      <c r="H37" s="46">
        <f t="shared" si="102"/>
        <v>5.833333333333333</v>
      </c>
      <c r="I37" s="46">
        <f t="shared" si="102"/>
        <v>5.833333333333333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7.3186317262857425</v>
      </c>
      <c r="AJ37" s="125">
        <f t="shared" si="81"/>
        <v>1</v>
      </c>
      <c r="AK37" s="125">
        <f t="shared" si="82"/>
        <v>1</v>
      </c>
      <c r="AL37" s="125">
        <f t="shared" si="83"/>
        <v>1</v>
      </c>
      <c r="AM37" s="125">
        <f t="shared" si="84"/>
        <v>2</v>
      </c>
      <c r="AN37" s="125">
        <f t="shared" si="85"/>
        <v>3</v>
      </c>
      <c r="AO37" s="125">
        <f t="shared" si="86"/>
        <v>4</v>
      </c>
      <c r="AP37" s="125">
        <f t="shared" si="87"/>
        <v>1</v>
      </c>
      <c r="AQ37" s="125">
        <f t="shared" si="88"/>
        <v>1</v>
      </c>
      <c r="AR37" s="125">
        <f t="shared" si="89"/>
        <v>1</v>
      </c>
      <c r="AS37" s="125">
        <f t="shared" si="90"/>
        <v>1</v>
      </c>
      <c r="AT37" s="125">
        <f t="shared" si="91"/>
        <v>2</v>
      </c>
      <c r="AU37" s="125">
        <f t="shared" si="92"/>
        <v>3</v>
      </c>
      <c r="AV37" s="125">
        <f t="shared" si="93"/>
        <v>1</v>
      </c>
      <c r="AW37" s="125">
        <f t="shared" si="94"/>
        <v>1</v>
      </c>
      <c r="AX37" s="125">
        <f t="shared" si="95"/>
        <v>1</v>
      </c>
      <c r="AY37" s="125">
        <f t="shared" si="96"/>
        <v>1</v>
      </c>
      <c r="AZ37" s="125">
        <f t="shared" si="97"/>
        <v>1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5</v>
      </c>
      <c r="E41" s="45">
        <v>5</v>
      </c>
      <c r="F41" s="45">
        <v>5</v>
      </c>
      <c r="G41" s="46">
        <v>5</v>
      </c>
      <c r="H41" s="46">
        <v>1</v>
      </c>
      <c r="I41" s="46">
        <v>1</v>
      </c>
      <c r="J41" s="46">
        <v>5</v>
      </c>
      <c r="K41" s="2">
        <v>5</v>
      </c>
      <c r="L41" s="104">
        <f>+AC41</f>
        <v>0.19016144740348634</v>
      </c>
      <c r="M41" s="71">
        <f>+C41/C$50</f>
        <v>0.23809523809523808</v>
      </c>
      <c r="N41" s="69">
        <f t="shared" ref="N41:N49" si="103">+D41/D$50</f>
        <v>0.23809523809523808</v>
      </c>
      <c r="O41" s="69">
        <f t="shared" ref="O41:O49" si="104">+E41/E$50</f>
        <v>0.32467532467532467</v>
      </c>
      <c r="P41" s="69">
        <f t="shared" ref="P41:P49" si="105">+F41/F$50</f>
        <v>0.23809523809523808</v>
      </c>
      <c r="Q41" s="69">
        <f t="shared" ref="Q41:Q49" si="106">+G41/G$50</f>
        <v>0.67567567567567555</v>
      </c>
      <c r="R41" s="69">
        <f t="shared" ref="R41:R49" si="107">+H41/H$50</f>
        <v>5.8139534883720929E-2</v>
      </c>
      <c r="S41" s="69">
        <f t="shared" ref="S41:S49" si="108">+I41/I$50</f>
        <v>9.1743119266055051E-2</v>
      </c>
      <c r="T41" s="69">
        <f t="shared" ref="T41:T49" si="109">+J41/J$50</f>
        <v>0.2</v>
      </c>
      <c r="U41" s="72">
        <f t="shared" ref="U41:U49" si="110">+K41/K$50</f>
        <v>0.24752475247524752</v>
      </c>
      <c r="W41" s="99">
        <f>+AVERAGE(M41:U41)</f>
        <v>0.25689379125130418</v>
      </c>
      <c r="Y41" s="87">
        <f t="array" ref="Y41:Y49">+MMULT(C41:K49,W41:W49)</f>
        <v>3.1635137786768484</v>
      </c>
      <c r="Z41" s="85">
        <f t="shared" ref="Z41:Z49" si="111">+Y41/W41</f>
        <v>12.314481261955326</v>
      </c>
      <c r="AA41" s="85">
        <f>+(Z50-9)/8</f>
        <v>0.27573409873505517</v>
      </c>
      <c r="AB41" s="85">
        <v>1.45</v>
      </c>
      <c r="AC41" s="100">
        <f>+AA41/AB41</f>
        <v>0.19016144740348634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0.2</v>
      </c>
      <c r="D42" s="45">
        <v>1</v>
      </c>
      <c r="E42" s="45">
        <f>1/5</f>
        <v>0.2</v>
      </c>
      <c r="F42" s="45">
        <v>1</v>
      </c>
      <c r="G42" s="45">
        <f>1/5</f>
        <v>0.2</v>
      </c>
      <c r="H42" s="45">
        <v>1</v>
      </c>
      <c r="I42" s="45">
        <v>1</v>
      </c>
      <c r="J42" s="45">
        <v>1</v>
      </c>
      <c r="K42" s="5">
        <v>1</v>
      </c>
      <c r="M42" s="71">
        <f t="shared" ref="M42:M49" si="112">+C42/C$50</f>
        <v>4.7619047619047616E-2</v>
      </c>
      <c r="N42" s="69">
        <f t="shared" si="103"/>
        <v>4.7619047619047616E-2</v>
      </c>
      <c r="O42" s="69">
        <f t="shared" si="104"/>
        <v>1.2987012987012988E-2</v>
      </c>
      <c r="P42" s="69">
        <f t="shared" si="105"/>
        <v>4.7619047619047616E-2</v>
      </c>
      <c r="Q42" s="69">
        <f t="shared" si="106"/>
        <v>2.7027027027027025E-2</v>
      </c>
      <c r="R42" s="69">
        <f t="shared" si="107"/>
        <v>5.8139534883720929E-2</v>
      </c>
      <c r="S42" s="69">
        <f t="shared" si="108"/>
        <v>9.1743119266055051E-2</v>
      </c>
      <c r="T42" s="69">
        <f t="shared" si="109"/>
        <v>0.04</v>
      </c>
      <c r="U42" s="72">
        <f t="shared" si="110"/>
        <v>4.9504950495049507E-2</v>
      </c>
      <c r="W42" s="99">
        <f t="shared" ref="W42:W49" si="113">+AVERAGE(M42:U42)</f>
        <v>4.6917643057334257E-2</v>
      </c>
      <c r="Y42" s="87">
        <v>0.52464343568690752</v>
      </c>
      <c r="Z42" s="85">
        <f t="shared" si="111"/>
        <v>11.182220621052579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4</v>
      </c>
      <c r="AN42" s="125">
        <f>+VLOOKUP(D41,$AE$4:$AH$20,3,FALSE)</f>
        <v>5</v>
      </c>
      <c r="AO42" s="125">
        <f>+VLOOKUP(D41,$AE$4:$AH$20,4,FALSE)</f>
        <v>6</v>
      </c>
      <c r="AP42" s="125">
        <f>+VLOOKUP(E41,$AE$4:$AH$20,2,FALSE)</f>
        <v>4</v>
      </c>
      <c r="AQ42" s="125">
        <f>+VLOOKUP(E41,$AE$4:$AH$20,3,FALSE)</f>
        <v>5</v>
      </c>
      <c r="AR42" s="125">
        <f>+VLOOKUP(E41,$AE$4:$AH$20,3,FALSE)</f>
        <v>5</v>
      </c>
      <c r="AS42" s="125">
        <f>+VLOOKUP(F41,$AE$4:$AH$20,2,FALSE)</f>
        <v>4</v>
      </c>
      <c r="AT42" s="125">
        <f>+VLOOKUP(F41,$AE$4:$AH$20,3,FALSE)</f>
        <v>5</v>
      </c>
      <c r="AU42" s="125">
        <f>+VLOOKUP(F41,$AE$4:$AH$20,4,FALSE)</f>
        <v>6</v>
      </c>
      <c r="AV42" s="125">
        <f>+VLOOKUP(G41,$AE$4:$AH$20,2,FALSE)</f>
        <v>4</v>
      </c>
      <c r="AW42" s="125">
        <f>+VLOOKUP(G41,$AE$4:$AH$20,3,FALSE)</f>
        <v>5</v>
      </c>
      <c r="AX42" s="125">
        <f>+VLOOKUP(G41,$AE$4:$AH$20,4,FALSE)</f>
        <v>6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4</v>
      </c>
      <c r="BF42" s="125">
        <f>+VLOOKUP(J41,$AE$4:$AH$20,3,FALSE)</f>
        <v>5</v>
      </c>
      <c r="BG42" s="125">
        <f>+VLOOKUP(J41,$AE$4:$AH$20,4,FALSE)</f>
        <v>6</v>
      </c>
      <c r="BH42" s="125">
        <f>+VLOOKUP(K41,$AE$4:$AH$20,2,FALSE)</f>
        <v>4</v>
      </c>
      <c r="BI42" s="125">
        <f>+VLOOKUP(K41,$AE$4:$AH$20,3,FALSE)</f>
        <v>5</v>
      </c>
      <c r="BJ42" s="125">
        <f>+VLOOKUP(K41,$AE$4:$AH$20,4,FALSE)</f>
        <v>6</v>
      </c>
    </row>
    <row r="43" spans="1:62" x14ac:dyDescent="0.25">
      <c r="A43" s="10">
        <v>3</v>
      </c>
      <c r="B43" s="109" t="s">
        <v>27</v>
      </c>
      <c r="C43" s="45">
        <f>1/E41</f>
        <v>0.2</v>
      </c>
      <c r="D43" s="45">
        <f>1/E42</f>
        <v>5</v>
      </c>
      <c r="E43" s="45">
        <v>1</v>
      </c>
      <c r="F43" s="45">
        <v>5</v>
      </c>
      <c r="G43" s="45">
        <f>1/5</f>
        <v>0.2</v>
      </c>
      <c r="H43" s="45">
        <v>1</v>
      </c>
      <c r="I43" s="45">
        <v>1</v>
      </c>
      <c r="J43" s="45">
        <v>1</v>
      </c>
      <c r="K43" s="5">
        <v>1</v>
      </c>
      <c r="M43" s="71">
        <f t="shared" si="112"/>
        <v>4.7619047619047616E-2</v>
      </c>
      <c r="N43" s="69">
        <f t="shared" si="103"/>
        <v>0.23809523809523808</v>
      </c>
      <c r="O43" s="69">
        <f t="shared" si="104"/>
        <v>6.4935064935064929E-2</v>
      </c>
      <c r="P43" s="69">
        <f t="shared" si="105"/>
        <v>0.23809523809523808</v>
      </c>
      <c r="Q43" s="69">
        <f t="shared" si="106"/>
        <v>2.7027027027027025E-2</v>
      </c>
      <c r="R43" s="69">
        <f t="shared" si="107"/>
        <v>5.8139534883720929E-2</v>
      </c>
      <c r="S43" s="69">
        <f t="shared" si="108"/>
        <v>9.1743119266055051E-2</v>
      </c>
      <c r="T43" s="69">
        <f t="shared" si="109"/>
        <v>0.04</v>
      </c>
      <c r="U43" s="72">
        <f t="shared" si="110"/>
        <v>4.9504950495049507E-2</v>
      </c>
      <c r="W43" s="99">
        <f t="shared" si="113"/>
        <v>9.5017691157382372E-2</v>
      </c>
      <c r="Y43" s="87">
        <v>0.97599873307148743</v>
      </c>
      <c r="Z43" s="85">
        <f t="shared" si="111"/>
        <v>10.271758039825382</v>
      </c>
      <c r="AJ43" s="125">
        <f t="shared" ref="AJ43:AJ50" si="114">+VLOOKUP(C42,$AE$4:$AH$20,2,FALSE)</f>
        <v>0.16666666666666666</v>
      </c>
      <c r="AK43" s="125">
        <f t="shared" ref="AK43:AK50" si="115">+VLOOKUP(C42,$AE$4:$AH$20,3,FALSE)</f>
        <v>0.2</v>
      </c>
      <c r="AL43" s="125">
        <f t="shared" ref="AL43:AL50" si="116">+VLOOKUP(C42,$AE$4:$AH$20,4,FALSE)</f>
        <v>0.25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0.16666666666666666</v>
      </c>
      <c r="AQ43" s="125">
        <f t="shared" ref="AQ43:AQ50" si="121">+VLOOKUP(E42,$AE$4:$AH$20,3,FALSE)</f>
        <v>0.2</v>
      </c>
      <c r="AR43" s="125">
        <f t="shared" ref="AR43:AR50" si="122">+VLOOKUP(E42,$AE$4:$AH$20,3,FALSE)</f>
        <v>0.2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1</v>
      </c>
      <c r="AU43" s="125">
        <f t="shared" ref="AU43:AU50" si="125">+VLOOKUP(F42,$AE$4:$AH$20,4,FALSE)</f>
        <v>1</v>
      </c>
      <c r="AV43" s="125">
        <f t="shared" ref="AV43:AV50" si="126">+VLOOKUP(G42,$AE$4:$AH$20,2,FALSE)</f>
        <v>0.16666666666666666</v>
      </c>
      <c r="AW43" s="125">
        <f t="shared" ref="AW43:AW50" si="127">+VLOOKUP(G42,$AE$4:$AH$20,3,FALSE)</f>
        <v>0.2</v>
      </c>
      <c r="AX43" s="125">
        <f t="shared" ref="AX43:AX50" si="128">+VLOOKUP(G42,$AE$4:$AH$20,4,FALSE)</f>
        <v>0.25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1</v>
      </c>
      <c r="BF43" s="125">
        <f t="shared" ref="BF43:BF50" si="136">+VLOOKUP(J42,$AE$4:$AH$20,3,FALSE)</f>
        <v>1</v>
      </c>
      <c r="BG43" s="125">
        <f t="shared" ref="BG43:BG50" si="137">+VLOOKUP(J42,$AE$4:$AH$20,4,FALSE)</f>
        <v>1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1</v>
      </c>
      <c r="BJ43" s="125">
        <f t="shared" ref="BJ43:BJ50" si="140">+VLOOKUP(K42,$AE$4:$AH$20,4,FALSE)</f>
        <v>1</v>
      </c>
    </row>
    <row r="44" spans="1:62" x14ac:dyDescent="0.25">
      <c r="A44" s="10">
        <v>4</v>
      </c>
      <c r="B44" s="109" t="s">
        <v>28</v>
      </c>
      <c r="C44" s="45">
        <f>1/F41</f>
        <v>0.2</v>
      </c>
      <c r="D44" s="45">
        <f>1/F42</f>
        <v>1</v>
      </c>
      <c r="E44" s="45">
        <f>1/F43</f>
        <v>0.2</v>
      </c>
      <c r="F44" s="45">
        <v>1</v>
      </c>
      <c r="G44" s="45">
        <f>1/5</f>
        <v>0.2</v>
      </c>
      <c r="H44" s="45">
        <v>1</v>
      </c>
      <c r="I44" s="45">
        <v>1</v>
      </c>
      <c r="J44" s="45">
        <v>1</v>
      </c>
      <c r="K44" s="5">
        <v>1</v>
      </c>
      <c r="M44" s="71">
        <f t="shared" si="112"/>
        <v>4.7619047619047616E-2</v>
      </c>
      <c r="N44" s="69">
        <f t="shared" si="103"/>
        <v>4.7619047619047616E-2</v>
      </c>
      <c r="O44" s="69">
        <f t="shared" si="104"/>
        <v>1.2987012987012988E-2</v>
      </c>
      <c r="P44" s="69">
        <f t="shared" si="105"/>
        <v>4.7619047619047616E-2</v>
      </c>
      <c r="Q44" s="69">
        <f t="shared" si="106"/>
        <v>2.7027027027027025E-2</v>
      </c>
      <c r="R44" s="69">
        <f t="shared" si="107"/>
        <v>5.8139534883720929E-2</v>
      </c>
      <c r="S44" s="69">
        <f t="shared" si="108"/>
        <v>9.1743119266055051E-2</v>
      </c>
      <c r="T44" s="69">
        <f t="shared" si="109"/>
        <v>0.04</v>
      </c>
      <c r="U44" s="72">
        <f t="shared" si="110"/>
        <v>4.9504950495049507E-2</v>
      </c>
      <c r="W44" s="99">
        <f t="shared" si="113"/>
        <v>4.6917643057334257E-2</v>
      </c>
      <c r="Y44" s="87">
        <v>0.52464343568690752</v>
      </c>
      <c r="Z44" s="85">
        <f t="shared" si="111"/>
        <v>11.182220621052579</v>
      </c>
      <c r="AJ44" s="125">
        <f t="shared" si="114"/>
        <v>0.16666666666666666</v>
      </c>
      <c r="AK44" s="125">
        <f t="shared" si="115"/>
        <v>0.2</v>
      </c>
      <c r="AL44" s="125">
        <f t="shared" si="116"/>
        <v>0.25</v>
      </c>
      <c r="AM44" s="125">
        <f t="shared" si="117"/>
        <v>4</v>
      </c>
      <c r="AN44" s="125">
        <f t="shared" si="118"/>
        <v>5</v>
      </c>
      <c r="AO44" s="125">
        <f t="shared" si="119"/>
        <v>6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4</v>
      </c>
      <c r="AT44" s="125">
        <f t="shared" si="124"/>
        <v>5</v>
      </c>
      <c r="AU44" s="125">
        <f t="shared" si="125"/>
        <v>6</v>
      </c>
      <c r="AV44" s="125">
        <f t="shared" si="126"/>
        <v>0.16666666666666666</v>
      </c>
      <c r="AW44" s="125">
        <f t="shared" si="127"/>
        <v>0.2</v>
      </c>
      <c r="AX44" s="125">
        <f t="shared" si="128"/>
        <v>0.25</v>
      </c>
      <c r="AY44" s="125">
        <f t="shared" si="129"/>
        <v>1</v>
      </c>
      <c r="AZ44" s="125">
        <f t="shared" si="130"/>
        <v>1</v>
      </c>
      <c r="BA44" s="125">
        <f t="shared" si="131"/>
        <v>1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1</v>
      </c>
      <c r="BG44" s="125">
        <f t="shared" si="137"/>
        <v>1</v>
      </c>
      <c r="BH44" s="125">
        <f t="shared" si="138"/>
        <v>1</v>
      </c>
      <c r="BI44" s="125">
        <f t="shared" si="139"/>
        <v>1</v>
      </c>
      <c r="BJ44" s="125">
        <f t="shared" si="140"/>
        <v>1</v>
      </c>
    </row>
    <row r="45" spans="1:62" x14ac:dyDescent="0.25">
      <c r="A45" s="19">
        <v>5</v>
      </c>
      <c r="B45" s="109" t="s">
        <v>29</v>
      </c>
      <c r="C45" s="45">
        <f>1/G41</f>
        <v>0.2</v>
      </c>
      <c r="D45" s="45">
        <f>1/G42</f>
        <v>5</v>
      </c>
      <c r="E45" s="45">
        <f>1/G43</f>
        <v>5</v>
      </c>
      <c r="F45" s="45">
        <f>1/G44</f>
        <v>5</v>
      </c>
      <c r="G45" s="45">
        <v>1</v>
      </c>
      <c r="H45" s="45">
        <v>5</v>
      </c>
      <c r="I45" s="45">
        <v>5</v>
      </c>
      <c r="J45" s="45">
        <v>5</v>
      </c>
      <c r="K45" s="5">
        <v>5</v>
      </c>
      <c r="M45" s="71">
        <f t="shared" si="112"/>
        <v>4.7619047619047616E-2</v>
      </c>
      <c r="N45" s="69">
        <f t="shared" si="103"/>
        <v>0.23809523809523808</v>
      </c>
      <c r="O45" s="69">
        <f t="shared" si="104"/>
        <v>0.32467532467532467</v>
      </c>
      <c r="P45" s="69">
        <f t="shared" si="105"/>
        <v>0.23809523809523808</v>
      </c>
      <c r="Q45" s="69">
        <f t="shared" si="106"/>
        <v>0.13513513513513511</v>
      </c>
      <c r="R45" s="69">
        <f t="shared" si="107"/>
        <v>0.29069767441860467</v>
      </c>
      <c r="S45" s="69">
        <f t="shared" si="108"/>
        <v>0.45871559633027531</v>
      </c>
      <c r="T45" s="69">
        <f t="shared" si="109"/>
        <v>0.2</v>
      </c>
      <c r="U45" s="72">
        <f t="shared" si="110"/>
        <v>0.24752475247524752</v>
      </c>
      <c r="W45" s="99">
        <f t="shared" si="113"/>
        <v>0.24228422298267902</v>
      </c>
      <c r="Y45" s="87">
        <v>2.7977729100630233</v>
      </c>
      <c r="Z45" s="85">
        <f t="shared" si="111"/>
        <v>11.547482851423789</v>
      </c>
      <c r="AJ45" s="125">
        <f t="shared" si="114"/>
        <v>0.16666666666666666</v>
      </c>
      <c r="AK45" s="125">
        <f t="shared" si="115"/>
        <v>0.2</v>
      </c>
      <c r="AL45" s="125">
        <f t="shared" si="116"/>
        <v>0.25</v>
      </c>
      <c r="AM45" s="125">
        <f t="shared" si="117"/>
        <v>1</v>
      </c>
      <c r="AN45" s="125">
        <f t="shared" si="118"/>
        <v>1</v>
      </c>
      <c r="AO45" s="125">
        <f t="shared" si="119"/>
        <v>1</v>
      </c>
      <c r="AP45" s="125">
        <f t="shared" si="120"/>
        <v>0.16666666666666666</v>
      </c>
      <c r="AQ45" s="125">
        <f t="shared" si="121"/>
        <v>0.2</v>
      </c>
      <c r="AR45" s="125">
        <f t="shared" si="122"/>
        <v>0.2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0.16666666666666666</v>
      </c>
      <c r="AW45" s="125">
        <f t="shared" si="127"/>
        <v>0.2</v>
      </c>
      <c r="AX45" s="125">
        <f t="shared" si="128"/>
        <v>0.25</v>
      </c>
      <c r="AY45" s="125">
        <f t="shared" si="129"/>
        <v>1</v>
      </c>
      <c r="AZ45" s="125">
        <f t="shared" si="130"/>
        <v>1</v>
      </c>
      <c r="BA45" s="125">
        <f t="shared" si="131"/>
        <v>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1</v>
      </c>
      <c r="BG45" s="125">
        <f t="shared" si="137"/>
        <v>1</v>
      </c>
      <c r="BH45" s="125">
        <f t="shared" si="138"/>
        <v>1</v>
      </c>
      <c r="BI45" s="125">
        <f t="shared" si="139"/>
        <v>1</v>
      </c>
      <c r="BJ45" s="125">
        <f t="shared" si="140"/>
        <v>1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1</v>
      </c>
      <c r="G46" s="45">
        <f>1/H45</f>
        <v>0.2</v>
      </c>
      <c r="H46" s="45">
        <v>1</v>
      </c>
      <c r="I46" s="45">
        <f>1/2</f>
        <v>0.5</v>
      </c>
      <c r="J46" s="45">
        <v>5</v>
      </c>
      <c r="K46" s="5">
        <f>1/5</f>
        <v>0.2</v>
      </c>
      <c r="M46" s="71">
        <f t="shared" si="112"/>
        <v>0.23809523809523808</v>
      </c>
      <c r="N46" s="69">
        <f t="shared" si="103"/>
        <v>4.7619047619047616E-2</v>
      </c>
      <c r="O46" s="69">
        <f t="shared" si="104"/>
        <v>6.4935064935064929E-2</v>
      </c>
      <c r="P46" s="69">
        <f t="shared" si="105"/>
        <v>4.7619047619047616E-2</v>
      </c>
      <c r="Q46" s="69">
        <f t="shared" si="106"/>
        <v>2.7027027027027025E-2</v>
      </c>
      <c r="R46" s="69">
        <f t="shared" si="107"/>
        <v>5.8139534883720929E-2</v>
      </c>
      <c r="S46" s="69">
        <f t="shared" si="108"/>
        <v>4.5871559633027525E-2</v>
      </c>
      <c r="T46" s="69">
        <f t="shared" si="109"/>
        <v>0.2</v>
      </c>
      <c r="U46" s="72">
        <f t="shared" si="110"/>
        <v>9.9009900990099011E-3</v>
      </c>
      <c r="W46" s="99">
        <f t="shared" si="113"/>
        <v>8.21341677679093E-2</v>
      </c>
      <c r="Y46" s="87">
        <v>0.84729320987007817</v>
      </c>
      <c r="Z46" s="85">
        <f t="shared" si="111"/>
        <v>10.315965120195992</v>
      </c>
      <c r="AJ46" s="125">
        <f t="shared" si="114"/>
        <v>0.16666666666666666</v>
      </c>
      <c r="AK46" s="125">
        <f t="shared" si="115"/>
        <v>0.2</v>
      </c>
      <c r="AL46" s="125">
        <f t="shared" si="116"/>
        <v>0.25</v>
      </c>
      <c r="AM46" s="125">
        <f t="shared" si="117"/>
        <v>4</v>
      </c>
      <c r="AN46" s="125">
        <f t="shared" si="118"/>
        <v>5</v>
      </c>
      <c r="AO46" s="125">
        <f t="shared" si="119"/>
        <v>6</v>
      </c>
      <c r="AP46" s="125">
        <f t="shared" si="120"/>
        <v>4</v>
      </c>
      <c r="AQ46" s="125">
        <f t="shared" si="121"/>
        <v>5</v>
      </c>
      <c r="AR46" s="125">
        <f t="shared" si="122"/>
        <v>5</v>
      </c>
      <c r="AS46" s="125">
        <f t="shared" si="123"/>
        <v>4</v>
      </c>
      <c r="AT46" s="125">
        <f t="shared" si="124"/>
        <v>5</v>
      </c>
      <c r="AU46" s="125">
        <f t="shared" si="125"/>
        <v>6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4</v>
      </c>
      <c r="AZ46" s="125">
        <f t="shared" si="130"/>
        <v>5</v>
      </c>
      <c r="BA46" s="125">
        <f t="shared" si="131"/>
        <v>6</v>
      </c>
      <c r="BB46" s="125">
        <f t="shared" si="132"/>
        <v>4</v>
      </c>
      <c r="BC46" s="125">
        <f t="shared" si="133"/>
        <v>5</v>
      </c>
      <c r="BD46" s="125">
        <f t="shared" si="134"/>
        <v>6</v>
      </c>
      <c r="BE46" s="125">
        <f t="shared" si="135"/>
        <v>4</v>
      </c>
      <c r="BF46" s="125">
        <f t="shared" si="136"/>
        <v>5</v>
      </c>
      <c r="BG46" s="125">
        <f t="shared" si="137"/>
        <v>6</v>
      </c>
      <c r="BH46" s="125">
        <f t="shared" si="138"/>
        <v>4</v>
      </c>
      <c r="BI46" s="125">
        <f t="shared" si="139"/>
        <v>5</v>
      </c>
      <c r="BJ46" s="125">
        <f t="shared" si="140"/>
        <v>6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0.2</v>
      </c>
      <c r="H47" s="45">
        <f>1/I46</f>
        <v>2</v>
      </c>
      <c r="I47" s="45">
        <v>1</v>
      </c>
      <c r="J47" s="45">
        <v>5</v>
      </c>
      <c r="K47" s="5">
        <v>5</v>
      </c>
      <c r="M47" s="71">
        <f t="shared" si="112"/>
        <v>0.23809523809523808</v>
      </c>
      <c r="N47" s="69">
        <f t="shared" si="103"/>
        <v>4.7619047619047616E-2</v>
      </c>
      <c r="O47" s="69">
        <f t="shared" si="104"/>
        <v>6.4935064935064929E-2</v>
      </c>
      <c r="P47" s="69">
        <f t="shared" si="105"/>
        <v>4.7619047619047616E-2</v>
      </c>
      <c r="Q47" s="69">
        <f t="shared" si="106"/>
        <v>2.7027027027027025E-2</v>
      </c>
      <c r="R47" s="69">
        <f t="shared" si="107"/>
        <v>0.11627906976744186</v>
      </c>
      <c r="S47" s="69">
        <f t="shared" si="108"/>
        <v>9.1743119266055051E-2</v>
      </c>
      <c r="T47" s="69">
        <f t="shared" si="109"/>
        <v>0.2</v>
      </c>
      <c r="U47" s="72">
        <f t="shared" si="110"/>
        <v>0.24752475247524752</v>
      </c>
      <c r="W47" s="99">
        <f t="shared" si="113"/>
        <v>0.12009359631157442</v>
      </c>
      <c r="Y47" s="87">
        <v>1.3272717670396947</v>
      </c>
      <c r="Z47" s="85">
        <f t="shared" si="111"/>
        <v>11.05197785564004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1</v>
      </c>
      <c r="AQ47" s="125">
        <f t="shared" si="121"/>
        <v>1</v>
      </c>
      <c r="AR47" s="125">
        <f t="shared" si="122"/>
        <v>1</v>
      </c>
      <c r="AS47" s="125">
        <f t="shared" si="123"/>
        <v>1</v>
      </c>
      <c r="AT47" s="125">
        <f t="shared" si="124"/>
        <v>1</v>
      </c>
      <c r="AU47" s="125">
        <f t="shared" si="125"/>
        <v>1</v>
      </c>
      <c r="AV47" s="125">
        <f t="shared" si="126"/>
        <v>0.16666666666666666</v>
      </c>
      <c r="AW47" s="125">
        <f t="shared" si="127"/>
        <v>0.2</v>
      </c>
      <c r="AX47" s="125">
        <f t="shared" si="128"/>
        <v>0.25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0.33333333333333331</v>
      </c>
      <c r="BC47" s="125">
        <f t="shared" si="133"/>
        <v>0.5</v>
      </c>
      <c r="BD47" s="125">
        <f t="shared" si="134"/>
        <v>1</v>
      </c>
      <c r="BE47" s="125">
        <f t="shared" si="135"/>
        <v>4</v>
      </c>
      <c r="BF47" s="125">
        <f t="shared" si="136"/>
        <v>5</v>
      </c>
      <c r="BG47" s="125">
        <f t="shared" si="137"/>
        <v>6</v>
      </c>
      <c r="BH47" s="125">
        <f t="shared" si="138"/>
        <v>0.16666666666666666</v>
      </c>
      <c r="BI47" s="125">
        <f t="shared" si="139"/>
        <v>0.2</v>
      </c>
      <c r="BJ47" s="125">
        <f t="shared" si="140"/>
        <v>0.25</v>
      </c>
    </row>
    <row r="48" spans="1:62" x14ac:dyDescent="0.25">
      <c r="A48" s="19">
        <v>8</v>
      </c>
      <c r="B48" s="109" t="s">
        <v>32</v>
      </c>
      <c r="C48" s="45">
        <f>1/J41</f>
        <v>0.2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0.2</v>
      </c>
      <c r="H48" s="45">
        <f>1/J46</f>
        <v>0.2</v>
      </c>
      <c r="I48" s="45">
        <f>1/J47</f>
        <v>0.2</v>
      </c>
      <c r="J48" s="45">
        <v>1</v>
      </c>
      <c r="K48" s="5">
        <v>1</v>
      </c>
      <c r="M48" s="71">
        <f t="shared" si="112"/>
        <v>4.7619047619047616E-2</v>
      </c>
      <c r="N48" s="69">
        <f t="shared" si="103"/>
        <v>4.7619047619047616E-2</v>
      </c>
      <c r="O48" s="69">
        <f t="shared" si="104"/>
        <v>6.4935064935064929E-2</v>
      </c>
      <c r="P48" s="69">
        <f t="shared" si="105"/>
        <v>4.7619047619047616E-2</v>
      </c>
      <c r="Q48" s="69">
        <f t="shared" si="106"/>
        <v>2.7027027027027025E-2</v>
      </c>
      <c r="R48" s="69">
        <f t="shared" si="107"/>
        <v>1.1627906976744188E-2</v>
      </c>
      <c r="S48" s="69">
        <f t="shared" si="108"/>
        <v>1.8348623853211014E-2</v>
      </c>
      <c r="T48" s="69">
        <f t="shared" si="109"/>
        <v>0.04</v>
      </c>
      <c r="U48" s="72">
        <f t="shared" si="110"/>
        <v>4.9504950495049507E-2</v>
      </c>
      <c r="W48" s="99">
        <f t="shared" si="113"/>
        <v>3.9366746238248831E-2</v>
      </c>
      <c r="Y48" s="87">
        <v>0.43887537734922644</v>
      </c>
      <c r="Z48" s="85">
        <f t="shared" si="111"/>
        <v>11.148378245261581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0.16666666666666666</v>
      </c>
      <c r="AW48" s="125">
        <f t="shared" si="127"/>
        <v>0.2</v>
      </c>
      <c r="AX48" s="125">
        <f t="shared" si="128"/>
        <v>0.25</v>
      </c>
      <c r="AY48" s="125">
        <f t="shared" si="129"/>
        <v>1</v>
      </c>
      <c r="AZ48" s="125">
        <f t="shared" si="130"/>
        <v>2</v>
      </c>
      <c r="BA48" s="125">
        <f t="shared" si="131"/>
        <v>3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4</v>
      </c>
      <c r="BF48" s="125">
        <f t="shared" si="136"/>
        <v>5</v>
      </c>
      <c r="BG48" s="125">
        <f t="shared" si="137"/>
        <v>6</v>
      </c>
      <c r="BH48" s="125">
        <f t="shared" si="138"/>
        <v>4</v>
      </c>
      <c r="BI48" s="125">
        <f t="shared" si="139"/>
        <v>5</v>
      </c>
      <c r="BJ48" s="125">
        <f t="shared" si="140"/>
        <v>6</v>
      </c>
    </row>
    <row r="49" spans="1:62" ht="15.75" thickBot="1" x14ac:dyDescent="0.3">
      <c r="A49" s="13">
        <v>9</v>
      </c>
      <c r="B49" s="110" t="s">
        <v>33</v>
      </c>
      <c r="C49" s="6">
        <f>1/K41</f>
        <v>0.2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0.2</v>
      </c>
      <c r="H49" s="6">
        <f>1/K46</f>
        <v>5</v>
      </c>
      <c r="I49" s="6">
        <f>1/K47</f>
        <v>0.2</v>
      </c>
      <c r="J49" s="6">
        <f>1/K48</f>
        <v>1</v>
      </c>
      <c r="K49" s="7">
        <v>1</v>
      </c>
      <c r="M49" s="79">
        <f t="shared" si="112"/>
        <v>4.7619047619047616E-2</v>
      </c>
      <c r="N49" s="73">
        <f t="shared" si="103"/>
        <v>4.7619047619047616E-2</v>
      </c>
      <c r="O49" s="73">
        <f t="shared" si="104"/>
        <v>6.4935064935064929E-2</v>
      </c>
      <c r="P49" s="73">
        <f t="shared" si="105"/>
        <v>4.7619047619047616E-2</v>
      </c>
      <c r="Q49" s="73">
        <f t="shared" si="106"/>
        <v>2.7027027027027025E-2</v>
      </c>
      <c r="R49" s="73">
        <f t="shared" si="107"/>
        <v>0.29069767441860467</v>
      </c>
      <c r="S49" s="73">
        <f t="shared" si="108"/>
        <v>1.8348623853211014E-2</v>
      </c>
      <c r="T49" s="73">
        <f t="shared" si="109"/>
        <v>0.04</v>
      </c>
      <c r="U49" s="74">
        <f t="shared" si="110"/>
        <v>4.9504950495049507E-2</v>
      </c>
      <c r="W49" s="99">
        <f t="shared" si="113"/>
        <v>7.0374498176233341E-2</v>
      </c>
      <c r="Y49" s="87">
        <v>0.83311938263519114</v>
      </c>
      <c r="Z49" s="85">
        <f t="shared" si="111"/>
        <v>11.838370492516701</v>
      </c>
      <c r="AJ49" s="125">
        <f t="shared" si="114"/>
        <v>0.16666666666666666</v>
      </c>
      <c r="AK49" s="125">
        <f t="shared" si="115"/>
        <v>0.2</v>
      </c>
      <c r="AL49" s="125">
        <f t="shared" si="116"/>
        <v>0.25</v>
      </c>
      <c r="AM49" s="125">
        <f t="shared" si="117"/>
        <v>1</v>
      </c>
      <c r="AN49" s="125">
        <f t="shared" si="118"/>
        <v>1</v>
      </c>
      <c r="AO49" s="125">
        <f t="shared" si="119"/>
        <v>1</v>
      </c>
      <c r="AP49" s="125">
        <f t="shared" si="120"/>
        <v>1</v>
      </c>
      <c r="AQ49" s="125">
        <f t="shared" si="121"/>
        <v>1</v>
      </c>
      <c r="AR49" s="125">
        <f t="shared" si="122"/>
        <v>1</v>
      </c>
      <c r="AS49" s="125">
        <f t="shared" si="123"/>
        <v>1</v>
      </c>
      <c r="AT49" s="125">
        <f t="shared" si="124"/>
        <v>1</v>
      </c>
      <c r="AU49" s="125">
        <f t="shared" si="125"/>
        <v>1</v>
      </c>
      <c r="AV49" s="125">
        <f t="shared" si="126"/>
        <v>0.16666666666666666</v>
      </c>
      <c r="AW49" s="125">
        <f t="shared" si="127"/>
        <v>0.2</v>
      </c>
      <c r="AX49" s="125">
        <f t="shared" si="128"/>
        <v>0.25</v>
      </c>
      <c r="AY49" s="125">
        <f t="shared" si="129"/>
        <v>0.16666666666666666</v>
      </c>
      <c r="AZ49" s="125">
        <f t="shared" si="130"/>
        <v>0.2</v>
      </c>
      <c r="BA49" s="125">
        <f t="shared" si="131"/>
        <v>0.25</v>
      </c>
      <c r="BB49" s="125">
        <f t="shared" si="132"/>
        <v>0.16666666666666666</v>
      </c>
      <c r="BC49" s="125">
        <f t="shared" si="133"/>
        <v>0.2</v>
      </c>
      <c r="BD49" s="125">
        <f t="shared" si="134"/>
        <v>0.25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A50" s="52"/>
      <c r="B50" s="1"/>
      <c r="C50" s="46">
        <f>+SUM(C41:C49)</f>
        <v>4.2</v>
      </c>
      <c r="D50" s="46">
        <f t="shared" ref="D50:K50" si="141">+SUM(D41:D49)</f>
        <v>21</v>
      </c>
      <c r="E50" s="46">
        <f t="shared" si="141"/>
        <v>15.4</v>
      </c>
      <c r="F50" s="46">
        <f t="shared" si="141"/>
        <v>21</v>
      </c>
      <c r="G50" s="46">
        <f t="shared" si="141"/>
        <v>7.4000000000000012</v>
      </c>
      <c r="H50" s="46">
        <f t="shared" si="141"/>
        <v>17.2</v>
      </c>
      <c r="I50" s="46">
        <f t="shared" si="141"/>
        <v>10.899999999999999</v>
      </c>
      <c r="J50" s="46">
        <f t="shared" si="141"/>
        <v>25</v>
      </c>
      <c r="K50" s="46">
        <f t="shared" si="141"/>
        <v>20.2</v>
      </c>
      <c r="M50" s="52"/>
      <c r="N50" s="1"/>
      <c r="O50" s="1"/>
      <c r="P50" s="1"/>
      <c r="Q50" s="1"/>
      <c r="R50" s="1"/>
      <c r="S50" s="1"/>
      <c r="T50" s="1"/>
      <c r="U50" s="1"/>
      <c r="Y50" s="102" t="s">
        <v>35</v>
      </c>
      <c r="Z50" s="85">
        <f>+AVERAGE(Z41:Z49)</f>
        <v>11.205872789880441</v>
      </c>
      <c r="AJ50" s="125">
        <f t="shared" si="114"/>
        <v>0.16666666666666666</v>
      </c>
      <c r="AK50" s="125">
        <f t="shared" si="115"/>
        <v>0.2</v>
      </c>
      <c r="AL50" s="125">
        <f t="shared" si="116"/>
        <v>0.25</v>
      </c>
      <c r="AM50" s="125">
        <f t="shared" si="117"/>
        <v>1</v>
      </c>
      <c r="AN50" s="125">
        <f t="shared" si="118"/>
        <v>1</v>
      </c>
      <c r="AO50" s="125">
        <f t="shared" si="119"/>
        <v>1</v>
      </c>
      <c r="AP50" s="125">
        <f t="shared" si="120"/>
        <v>1</v>
      </c>
      <c r="AQ50" s="125">
        <f t="shared" si="121"/>
        <v>1</v>
      </c>
      <c r="AR50" s="125">
        <f t="shared" si="122"/>
        <v>1</v>
      </c>
      <c r="AS50" s="125">
        <f t="shared" si="123"/>
        <v>1</v>
      </c>
      <c r="AT50" s="125">
        <f t="shared" si="124"/>
        <v>1</v>
      </c>
      <c r="AU50" s="125">
        <f t="shared" si="125"/>
        <v>1</v>
      </c>
      <c r="AV50" s="125">
        <f t="shared" si="126"/>
        <v>0.16666666666666666</v>
      </c>
      <c r="AW50" s="125">
        <f t="shared" si="127"/>
        <v>0.2</v>
      </c>
      <c r="AX50" s="125">
        <f t="shared" si="128"/>
        <v>0.25</v>
      </c>
      <c r="AY50" s="125">
        <f t="shared" si="129"/>
        <v>4</v>
      </c>
      <c r="AZ50" s="125">
        <f t="shared" si="130"/>
        <v>5</v>
      </c>
      <c r="BA50" s="125">
        <f t="shared" si="131"/>
        <v>6</v>
      </c>
      <c r="BB50" s="125">
        <f t="shared" si="132"/>
        <v>0.16666666666666666</v>
      </c>
      <c r="BC50" s="125">
        <f t="shared" si="133"/>
        <v>0.2</v>
      </c>
      <c r="BD50" s="125">
        <f t="shared" si="134"/>
        <v>0.25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AAEA-D641-4E8E-BE86-FB3DE8ED584A}">
  <dimension ref="A1:BJ51"/>
  <sheetViews>
    <sheetView topLeftCell="AG27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3</v>
      </c>
      <c r="E5" s="45">
        <f>1/6</f>
        <v>0.16666666666666666</v>
      </c>
      <c r="F5" s="5">
        <f>1/6</f>
        <v>0.16666666666666666</v>
      </c>
      <c r="G5" s="45"/>
      <c r="H5" s="1"/>
      <c r="I5" s="1"/>
      <c r="J5" s="1"/>
      <c r="K5" s="1"/>
      <c r="L5" s="119">
        <f>+AC5</f>
        <v>5.9611982280678433E-2</v>
      </c>
      <c r="M5" s="71">
        <f>+C5/C$9</f>
        <v>7.5000000000000011E-2</v>
      </c>
      <c r="N5" s="69">
        <f t="shared" ref="N5:N8" si="0">+D5/D$9</f>
        <v>0.1875</v>
      </c>
      <c r="O5" s="69">
        <f t="shared" ref="O5:O8" si="1">+E5/E$9</f>
        <v>7.1428571428571438E-2</v>
      </c>
      <c r="P5" s="72">
        <f t="shared" ref="P5:P8" si="2">+F5/F$9</f>
        <v>7.1428571428571438E-2</v>
      </c>
      <c r="Q5" s="45"/>
      <c r="R5" s="1"/>
      <c r="S5" s="1"/>
      <c r="T5" s="1"/>
      <c r="U5" s="1"/>
      <c r="W5" s="99">
        <f t="shared" ref="W5:W8" si="3">+AVERAGE(M5:U5)</f>
        <v>0.10133928571428573</v>
      </c>
      <c r="Y5" s="87">
        <f t="array" ref="Y5:Y8">+MMULT(C5:F8,W5:W8)</f>
        <v>0.41428571428571437</v>
      </c>
      <c r="Z5" s="85">
        <f>+Y5/W5</f>
        <v>4.0881057268722465</v>
      </c>
      <c r="AA5" s="85">
        <f>+(Z9-4)/3</f>
        <v>5.3650784052610589E-2</v>
      </c>
      <c r="AB5" s="85">
        <v>0.9</v>
      </c>
      <c r="AC5" s="100">
        <f>+AA5/AB5</f>
        <v>5.9611982280678433E-2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0.33333333333333331</v>
      </c>
      <c r="D6" s="45">
        <v>1</v>
      </c>
      <c r="E6" s="45">
        <f>1/6</f>
        <v>0.16666666666666666</v>
      </c>
      <c r="F6" s="5">
        <f>1/6</f>
        <v>0.16666666666666666</v>
      </c>
      <c r="G6" s="45"/>
      <c r="H6" s="1"/>
      <c r="I6" s="1"/>
      <c r="J6" s="1"/>
      <c r="K6" s="1"/>
      <c r="L6"/>
      <c r="M6" s="71">
        <f t="shared" ref="M6:M8" si="5">+C6/C$9</f>
        <v>2.5000000000000001E-2</v>
      </c>
      <c r="N6" s="69">
        <f t="shared" si="0"/>
        <v>6.25E-2</v>
      </c>
      <c r="O6" s="69">
        <f t="shared" si="1"/>
        <v>7.1428571428571438E-2</v>
      </c>
      <c r="P6" s="72">
        <f t="shared" si="2"/>
        <v>7.1428571428571438E-2</v>
      </c>
      <c r="Q6" s="45"/>
      <c r="R6" s="1"/>
      <c r="S6" s="1"/>
      <c r="T6" s="1"/>
      <c r="U6" s="1"/>
      <c r="W6" s="99">
        <f t="shared" si="3"/>
        <v>5.7589285714285718E-2</v>
      </c>
      <c r="Y6" s="87">
        <v>0.23154761904761906</v>
      </c>
      <c r="Z6" s="85">
        <f t="shared" ref="Z6:Z8" si="6">+Y6/W6</f>
        <v>4.0206718346253227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2</v>
      </c>
      <c r="AN6" s="125">
        <f>+VLOOKUP(D5,$AE$4:$AH$20,3,FALSE)</f>
        <v>3</v>
      </c>
      <c r="AO6" s="125">
        <f>+VLOOKUP(D5,$AE$4:$AH$20,4,FALSE)</f>
        <v>4</v>
      </c>
      <c r="AP6" s="125">
        <f>+VLOOKUP(E5,$AE$4:$AH$20,2,FALSE)</f>
        <v>0.14285714285714285</v>
      </c>
      <c r="AQ6" s="125">
        <f>+VLOOKUP(E5,$AE$4:$AH$20,3,FALSE)</f>
        <v>0.16666666666666666</v>
      </c>
      <c r="AR6" s="125">
        <f>+VLOOKUP(E5,$AE$4:$AH$20,3,FALSE)</f>
        <v>0.16666666666666666</v>
      </c>
      <c r="AS6" s="125">
        <f>+VLOOKUP(F5,$AE$4:$AH$20,2,FALSE)</f>
        <v>0.14285714285714285</v>
      </c>
      <c r="AT6" s="125">
        <f>+VLOOKUP(F5,$AE$4:$AH$20,3,FALSE)</f>
        <v>0.16666666666666666</v>
      </c>
      <c r="AU6" s="125">
        <f>+VLOOKUP(F5,$AE$4:$AH$20,4,FALSE)</f>
        <v>0.2</v>
      </c>
    </row>
    <row r="7" spans="1:47" x14ac:dyDescent="0.25">
      <c r="A7" s="10">
        <v>3</v>
      </c>
      <c r="B7" s="107" t="s">
        <v>11</v>
      </c>
      <c r="C7" s="45">
        <f>1/E5</f>
        <v>6</v>
      </c>
      <c r="D7" s="45">
        <f>1/E6</f>
        <v>6</v>
      </c>
      <c r="E7" s="45">
        <v>1</v>
      </c>
      <c r="F7" s="5">
        <v>1</v>
      </c>
      <c r="G7" s="45"/>
      <c r="H7" s="1"/>
      <c r="I7" s="1"/>
      <c r="J7" s="1"/>
      <c r="K7" s="1"/>
      <c r="L7"/>
      <c r="M7" s="71">
        <f t="shared" si="5"/>
        <v>0.45000000000000007</v>
      </c>
      <c r="N7" s="69">
        <f t="shared" si="0"/>
        <v>0.375</v>
      </c>
      <c r="O7" s="69">
        <f t="shared" si="1"/>
        <v>0.4285714285714286</v>
      </c>
      <c r="P7" s="72">
        <f t="shared" si="2"/>
        <v>0.4285714285714286</v>
      </c>
      <c r="Q7" s="45"/>
      <c r="R7" s="1"/>
      <c r="S7" s="1"/>
      <c r="T7" s="1"/>
      <c r="U7" s="1"/>
      <c r="W7" s="99">
        <f t="shared" si="3"/>
        <v>0.42053571428571429</v>
      </c>
      <c r="Y7" s="87">
        <v>1.7946428571428572</v>
      </c>
      <c r="Z7" s="85">
        <f t="shared" si="6"/>
        <v>4.2675159235668794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0.25</v>
      </c>
      <c r="AK7" s="125">
        <f t="shared" ref="AK7:AK9" si="10">+VLOOKUP(C6,$AE$4:$AH$20,3,FALSE)</f>
        <v>0.33333333333333331</v>
      </c>
      <c r="AL7" s="125">
        <f t="shared" ref="AL7:AL9" si="11">+VLOOKUP(C6,$AE$4:$AH$20,4,FALSE)</f>
        <v>0.5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0.14285714285714285</v>
      </c>
      <c r="AT7" s="125">
        <f t="shared" ref="AT7:AT9" si="19">+VLOOKUP(F6,$AE$4:$AH$20,3,FALSE)</f>
        <v>0.16666666666666666</v>
      </c>
      <c r="AU7" s="125">
        <f t="shared" ref="AU7:AU9" si="20">+VLOOKUP(F6,$AE$4:$AH$20,4,FALSE)</f>
        <v>0.2</v>
      </c>
    </row>
    <row r="8" spans="1:47" ht="15.75" thickBot="1" x14ac:dyDescent="0.3">
      <c r="A8" s="11">
        <v>4</v>
      </c>
      <c r="B8" s="108" t="s">
        <v>12</v>
      </c>
      <c r="C8" s="6">
        <f>1/F5</f>
        <v>6</v>
      </c>
      <c r="D8" s="6">
        <f>1/F6</f>
        <v>6</v>
      </c>
      <c r="E8" s="6">
        <f>1/F7</f>
        <v>1</v>
      </c>
      <c r="F8" s="7">
        <v>1</v>
      </c>
      <c r="G8" s="45"/>
      <c r="H8" s="1"/>
      <c r="I8" s="1"/>
      <c r="J8" s="1"/>
      <c r="K8" s="1"/>
      <c r="L8"/>
      <c r="M8" s="79">
        <f t="shared" si="5"/>
        <v>0.45000000000000007</v>
      </c>
      <c r="N8" s="73">
        <f t="shared" si="0"/>
        <v>0.375</v>
      </c>
      <c r="O8" s="73">
        <f t="shared" si="1"/>
        <v>0.4285714285714286</v>
      </c>
      <c r="P8" s="74">
        <f t="shared" si="2"/>
        <v>0.4285714285714286</v>
      </c>
      <c r="Q8" s="45"/>
      <c r="R8" s="1"/>
      <c r="S8" s="1"/>
      <c r="T8" s="1"/>
      <c r="U8" s="1"/>
      <c r="W8" s="99">
        <f t="shared" si="3"/>
        <v>0.42053571428571429</v>
      </c>
      <c r="Y8" s="87">
        <v>1.7946428571428572</v>
      </c>
      <c r="Z8" s="85">
        <f t="shared" si="6"/>
        <v>4.2675159235668794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5</v>
      </c>
      <c r="AK8" s="125">
        <f t="shared" si="10"/>
        <v>6</v>
      </c>
      <c r="AL8" s="125">
        <f t="shared" si="11"/>
        <v>7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52"/>
      <c r="B9" s="1"/>
      <c r="C9" s="46">
        <f>+SUM(C5:C8)</f>
        <v>13.333333333333332</v>
      </c>
      <c r="D9" s="46">
        <f t="shared" ref="D9:F9" si="21">+SUM(D5:D8)</f>
        <v>16</v>
      </c>
      <c r="E9" s="46">
        <f t="shared" si="21"/>
        <v>2.333333333333333</v>
      </c>
      <c r="F9" s="46">
        <f t="shared" si="21"/>
        <v>2.333333333333333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4.1609523521578318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5</v>
      </c>
      <c r="AK9" s="125">
        <f t="shared" si="10"/>
        <v>6</v>
      </c>
      <c r="AL9" s="125">
        <f t="shared" si="11"/>
        <v>7</v>
      </c>
      <c r="AM9" s="125">
        <f t="shared" si="12"/>
        <v>5</v>
      </c>
      <c r="AN9" s="125">
        <f t="shared" si="13"/>
        <v>6</v>
      </c>
      <c r="AO9" s="125">
        <f t="shared" si="14"/>
        <v>7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6</v>
      </c>
      <c r="E13" s="45">
        <v>6</v>
      </c>
      <c r="F13" s="5">
        <v>6</v>
      </c>
      <c r="G13" s="46"/>
      <c r="H13" s="1"/>
      <c r="I13" s="1"/>
      <c r="J13" s="1"/>
      <c r="K13" s="1"/>
      <c r="L13" s="104">
        <f>+AC13</f>
        <v>0</v>
      </c>
      <c r="M13" s="71">
        <f>+C13/C$17</f>
        <v>0.66666666666666652</v>
      </c>
      <c r="N13" s="69">
        <f t="shared" ref="N13:N16" si="24">+D13/D$17</f>
        <v>0.66666666666666663</v>
      </c>
      <c r="O13" s="69">
        <f t="shared" ref="O13:O16" si="25">+E13/E$17</f>
        <v>0.66666666666666663</v>
      </c>
      <c r="P13" s="72">
        <f t="shared" ref="P13:P16" si="26">+F13/F$17</f>
        <v>0.66666666666666663</v>
      </c>
      <c r="Q13" s="46"/>
      <c r="R13" s="1"/>
      <c r="S13" s="1"/>
      <c r="T13" s="1"/>
      <c r="U13" s="1"/>
      <c r="W13" s="99">
        <f t="shared" ref="W13:W16" si="27">+AVERAGE(M13:U13)</f>
        <v>0.66666666666666652</v>
      </c>
      <c r="Y13" s="87">
        <f t="array" ref="Y13:Y16">+MMULT(C13:F16,W13:W16)</f>
        <v>2.6666666666666661</v>
      </c>
      <c r="Z13" s="85">
        <f t="shared" ref="Z13:Z16" si="28">+Y13/W13</f>
        <v>4</v>
      </c>
      <c r="AA13" s="85">
        <f>+(Z17-4)/3</f>
        <v>0</v>
      </c>
      <c r="AB13" s="85">
        <v>0.9</v>
      </c>
      <c r="AC13" s="100">
        <f>+AA13/AB13</f>
        <v>0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0.16666666666666666</v>
      </c>
      <c r="D14" s="45">
        <v>1</v>
      </c>
      <c r="E14" s="45">
        <v>1</v>
      </c>
      <c r="F14" s="45">
        <v>1</v>
      </c>
      <c r="G14" s="46"/>
      <c r="H14" s="1"/>
      <c r="I14" s="1"/>
      <c r="J14" s="1"/>
      <c r="K14" s="1"/>
      <c r="M14" s="71">
        <f t="shared" ref="M14:M16" si="32">+C14/C$17</f>
        <v>0.11111111111111109</v>
      </c>
      <c r="N14" s="69">
        <f t="shared" si="24"/>
        <v>0.1111111111111111</v>
      </c>
      <c r="O14" s="69">
        <f t="shared" si="25"/>
        <v>0.1111111111111111</v>
      </c>
      <c r="P14" s="72">
        <f t="shared" si="26"/>
        <v>0.1111111111111111</v>
      </c>
      <c r="Q14" s="46"/>
      <c r="R14" s="1"/>
      <c r="S14" s="1"/>
      <c r="T14" s="1"/>
      <c r="U14" s="1"/>
      <c r="W14" s="99">
        <f t="shared" si="27"/>
        <v>0.1111111111111111</v>
      </c>
      <c r="Y14" s="87">
        <v>0.44444444444444436</v>
      </c>
      <c r="Z14" s="85">
        <f t="shared" si="28"/>
        <v>3.9999999999999996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5</v>
      </c>
      <c r="AQ14" s="125">
        <f>+VLOOKUP(E13,$AE$4:$AH$20,3,FALSE)</f>
        <v>6</v>
      </c>
      <c r="AR14" s="125">
        <f>+VLOOKUP(E13,$AE$4:$AH$20,3,FALSE)</f>
        <v>6</v>
      </c>
      <c r="AS14" s="125">
        <f>+VLOOKUP(F13,$AE$4:$AH$20,2,FALSE)</f>
        <v>5</v>
      </c>
      <c r="AT14" s="125">
        <f>+VLOOKUP(F13,$AE$4:$AH$20,3,FALSE)</f>
        <v>6</v>
      </c>
      <c r="AU14" s="125">
        <f>+VLOOKUP(F13,$AE$4:$AH$20,4,FALSE)</f>
        <v>7</v>
      </c>
    </row>
    <row r="15" spans="1:47" x14ac:dyDescent="0.25">
      <c r="A15" s="10">
        <v>3</v>
      </c>
      <c r="B15" s="109" t="s">
        <v>15</v>
      </c>
      <c r="C15" s="45">
        <f>1/E13</f>
        <v>0.16666666666666666</v>
      </c>
      <c r="D15" s="45">
        <f>1/E14</f>
        <v>1</v>
      </c>
      <c r="E15" s="45">
        <v>1</v>
      </c>
      <c r="F15" s="45">
        <v>1</v>
      </c>
      <c r="G15" s="46"/>
      <c r="H15" s="1"/>
      <c r="I15" s="1"/>
      <c r="J15" s="1"/>
      <c r="K15" s="1"/>
      <c r="M15" s="71">
        <f t="shared" si="32"/>
        <v>0.11111111111111109</v>
      </c>
      <c r="N15" s="69">
        <f t="shared" si="24"/>
        <v>0.1111111111111111</v>
      </c>
      <c r="O15" s="69">
        <f t="shared" si="25"/>
        <v>0.1111111111111111</v>
      </c>
      <c r="P15" s="72">
        <f t="shared" si="26"/>
        <v>0.1111111111111111</v>
      </c>
      <c r="Q15" s="46"/>
      <c r="R15" s="1"/>
      <c r="S15" s="1"/>
      <c r="T15" s="1"/>
      <c r="U15" s="1"/>
      <c r="W15" s="99">
        <f t="shared" si="27"/>
        <v>0.1111111111111111</v>
      </c>
      <c r="Y15" s="87">
        <v>0.44444444444444436</v>
      </c>
      <c r="Z15" s="85">
        <f t="shared" si="28"/>
        <v>3.9999999999999996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1</v>
      </c>
      <c r="AR15" s="125">
        <f t="shared" ref="AR15:AR17" si="42">+VLOOKUP(E14,$AE$4:$AH$20,3,FALSE)</f>
        <v>1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11">
        <v>4</v>
      </c>
      <c r="B16" s="110" t="s">
        <v>16</v>
      </c>
      <c r="C16" s="6">
        <f>1/F13</f>
        <v>0.16666666666666666</v>
      </c>
      <c r="D16" s="6">
        <f>1/F14</f>
        <v>1</v>
      </c>
      <c r="E16" s="6">
        <f>1/F15</f>
        <v>1</v>
      </c>
      <c r="F16" s="7">
        <v>1</v>
      </c>
      <c r="G16" s="46"/>
      <c r="H16" s="1"/>
      <c r="I16" s="1"/>
      <c r="J16" s="1"/>
      <c r="K16" s="1"/>
      <c r="M16" s="79">
        <f t="shared" si="32"/>
        <v>0.11111111111111109</v>
      </c>
      <c r="N16" s="73">
        <f t="shared" si="24"/>
        <v>0.1111111111111111</v>
      </c>
      <c r="O16" s="73">
        <f t="shared" si="25"/>
        <v>0.1111111111111111</v>
      </c>
      <c r="P16" s="74">
        <f t="shared" si="26"/>
        <v>0.1111111111111111</v>
      </c>
      <c r="Q16" s="46"/>
      <c r="R16" s="1"/>
      <c r="S16" s="1"/>
      <c r="T16" s="1"/>
      <c r="U16" s="1"/>
      <c r="W16" s="99">
        <f t="shared" si="27"/>
        <v>0.1111111111111111</v>
      </c>
      <c r="Y16" s="87">
        <v>0.44444444444444436</v>
      </c>
      <c r="Z16" s="85">
        <f t="shared" si="28"/>
        <v>3.9999999999999996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0.14285714285714285</v>
      </c>
      <c r="AK16" s="125">
        <f t="shared" si="35"/>
        <v>0.16666666666666666</v>
      </c>
      <c r="AL16" s="125">
        <f t="shared" si="36"/>
        <v>0.2</v>
      </c>
      <c r="AM16" s="125">
        <f t="shared" si="37"/>
        <v>1</v>
      </c>
      <c r="AN16" s="125">
        <f t="shared" si="38"/>
        <v>1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1</v>
      </c>
      <c r="AU16" s="125">
        <f t="shared" si="45"/>
        <v>1</v>
      </c>
    </row>
    <row r="17" spans="1:56" x14ac:dyDescent="0.25">
      <c r="A17" s="10"/>
      <c r="B17" s="109"/>
      <c r="C17" s="46">
        <f>+SUM(C13:C16)</f>
        <v>1.5000000000000002</v>
      </c>
      <c r="D17" s="46">
        <f t="shared" ref="D17" si="46">+SUM(D13:D16)</f>
        <v>9</v>
      </c>
      <c r="E17" s="46">
        <f t="shared" ref="E17" si="47">+SUM(E13:E16)</f>
        <v>9</v>
      </c>
      <c r="F17" s="46">
        <f t="shared" ref="F17" si="48">+SUM(F13:F16)</f>
        <v>9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0.14285714285714285</v>
      </c>
      <c r="AK17" s="125">
        <f t="shared" si="35"/>
        <v>0.16666666666666666</v>
      </c>
      <c r="AL17" s="125">
        <f t="shared" si="36"/>
        <v>0.2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1</v>
      </c>
      <c r="AQ17" s="125">
        <f t="shared" si="41"/>
        <v>1</v>
      </c>
      <c r="AR17" s="125">
        <f t="shared" si="42"/>
        <v>1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6</v>
      </c>
      <c r="E21" s="45">
        <v>6</v>
      </c>
      <c r="F21" s="45">
        <v>6</v>
      </c>
      <c r="G21" s="2">
        <v>6</v>
      </c>
      <c r="H21" s="1"/>
      <c r="I21" s="1"/>
      <c r="J21" s="1"/>
      <c r="K21" s="1"/>
      <c r="L21" s="104">
        <f>+AC21</f>
        <v>9.1699555578073064E-2</v>
      </c>
      <c r="M21" s="71">
        <f>+C21/C$26</f>
        <v>0.59999999999999987</v>
      </c>
      <c r="N21" s="69">
        <f t="shared" ref="N21:N25" si="49">+D21/D$26</f>
        <v>0.6</v>
      </c>
      <c r="O21" s="69">
        <f t="shared" ref="O21:O25" si="50">+E21/E$26</f>
        <v>0.6</v>
      </c>
      <c r="P21" s="69">
        <f t="shared" ref="P21:P25" si="51">+F21/F$26</f>
        <v>0.42857142857142855</v>
      </c>
      <c r="Q21" s="72">
        <f t="shared" ref="Q21:Q25" si="52">+G21/G$26</f>
        <v>0.61016949152542366</v>
      </c>
      <c r="R21" s="1"/>
      <c r="S21" s="1"/>
      <c r="T21" s="1"/>
      <c r="U21" s="1"/>
      <c r="W21" s="99">
        <f>+AVERAGE(M21:U21)</f>
        <v>0.56774818401937033</v>
      </c>
      <c r="Y21" s="87">
        <f t="array" ref="Y21:Y25">+MMULT(C21:G25,W21:W25)</f>
        <v>3.1612590799031475</v>
      </c>
      <c r="Z21" s="85">
        <f t="shared" ref="Z21:Z25" si="53">+Y21/W21</f>
        <v>5.5680655066530207</v>
      </c>
      <c r="AA21" s="85">
        <f>+(Z26-5)/4</f>
        <v>0.10270350224744185</v>
      </c>
      <c r="AB21" s="85">
        <v>1.1200000000000001</v>
      </c>
      <c r="AC21" s="100">
        <f>+AA21/AB21</f>
        <v>9.1699555578073064E-2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0.16666666666666666</v>
      </c>
      <c r="D22" s="45">
        <v>1</v>
      </c>
      <c r="E22" s="45">
        <v>2</v>
      </c>
      <c r="F22" s="45">
        <v>2</v>
      </c>
      <c r="G22" s="2">
        <f>1/2</f>
        <v>0.5</v>
      </c>
      <c r="H22" s="1"/>
      <c r="I22" s="1"/>
      <c r="J22" s="1"/>
      <c r="K22" s="1"/>
      <c r="M22" s="71">
        <f t="shared" ref="M22:M25" si="54">+C22/C$26</f>
        <v>9.9999999999999978E-2</v>
      </c>
      <c r="N22" s="69">
        <f t="shared" si="49"/>
        <v>0.1</v>
      </c>
      <c r="O22" s="69">
        <f t="shared" si="50"/>
        <v>0.2</v>
      </c>
      <c r="P22" s="69">
        <f t="shared" si="51"/>
        <v>0.14285714285714285</v>
      </c>
      <c r="Q22" s="72">
        <f t="shared" si="52"/>
        <v>5.084745762711864E-2</v>
      </c>
      <c r="R22" s="1"/>
      <c r="S22" s="1"/>
      <c r="T22" s="1"/>
      <c r="U22" s="1"/>
      <c r="W22" s="99">
        <f t="shared" ref="W22:W25" si="55">+AVERAGE(M22:U22)</f>
        <v>0.1187409200968523</v>
      </c>
      <c r="Y22" s="87">
        <v>0.64059322033898303</v>
      </c>
      <c r="Z22" s="85">
        <f t="shared" si="53"/>
        <v>5.3948817292006526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5</v>
      </c>
      <c r="AN22" s="125">
        <f>+VLOOKUP(D21,$AE$4:$AH$20,3,FALSE)</f>
        <v>6</v>
      </c>
      <c r="AO22" s="125">
        <f>+VLOOKUP(D21,$AE$4:$AH$20,4,FALSE)</f>
        <v>7</v>
      </c>
      <c r="AP22" s="125">
        <f>+VLOOKUP(E21,$AE$4:$AH$20,2,FALSE)</f>
        <v>5</v>
      </c>
      <c r="AQ22" s="125">
        <f>+VLOOKUP(E21,$AE$4:$AH$20,3,FALSE)</f>
        <v>6</v>
      </c>
      <c r="AR22" s="125">
        <f>+VLOOKUP(E21,$AE$4:$AH$20,3,FALSE)</f>
        <v>6</v>
      </c>
      <c r="AS22" s="125">
        <f>+VLOOKUP(F21,$AE$4:$AH$20,2,FALSE)</f>
        <v>5</v>
      </c>
      <c r="AT22" s="125">
        <f>+VLOOKUP(F21,$AE$4:$AH$20,3,FALSE)</f>
        <v>6</v>
      </c>
      <c r="AU22" s="125">
        <f>+VLOOKUP(F21,$AE$4:$AH$20,4,FALSE)</f>
        <v>7</v>
      </c>
      <c r="AV22" s="125">
        <f>+VLOOKUP(G21,$AE$4:$AH$20,2,FALSE)</f>
        <v>5</v>
      </c>
      <c r="AW22" s="125">
        <f>+VLOOKUP(G21,$AE$4:$AH$20,3,FALSE)</f>
        <v>6</v>
      </c>
      <c r="AX22" s="125">
        <f>+VLOOKUP(G21,$AE$4:$AH$20,4,FALSE)</f>
        <v>7</v>
      </c>
    </row>
    <row r="23" spans="1:56" x14ac:dyDescent="0.25">
      <c r="A23" s="10">
        <v>3</v>
      </c>
      <c r="B23" s="112" t="s">
        <v>17</v>
      </c>
      <c r="C23" s="45">
        <f>1/E21</f>
        <v>0.16666666666666666</v>
      </c>
      <c r="D23" s="45">
        <f>1/E22</f>
        <v>0.5</v>
      </c>
      <c r="E23" s="45">
        <v>1</v>
      </c>
      <c r="F23" s="45">
        <v>2</v>
      </c>
      <c r="G23" s="2">
        <v>2</v>
      </c>
      <c r="H23" s="1"/>
      <c r="I23" s="1"/>
      <c r="J23" s="1"/>
      <c r="K23" s="1"/>
      <c r="M23" s="71">
        <f t="shared" si="54"/>
        <v>9.9999999999999978E-2</v>
      </c>
      <c r="N23" s="69">
        <f t="shared" si="49"/>
        <v>0.05</v>
      </c>
      <c r="O23" s="69">
        <f t="shared" si="50"/>
        <v>0.1</v>
      </c>
      <c r="P23" s="69">
        <f t="shared" si="51"/>
        <v>0.14285714285714285</v>
      </c>
      <c r="Q23" s="72">
        <f t="shared" si="52"/>
        <v>0.20338983050847456</v>
      </c>
      <c r="R23" s="1"/>
      <c r="S23" s="1"/>
      <c r="T23" s="1"/>
      <c r="U23" s="1"/>
      <c r="W23" s="99">
        <f t="shared" si="55"/>
        <v>0.11924939467312348</v>
      </c>
      <c r="Y23" s="87">
        <v>0.66176755447941882</v>
      </c>
      <c r="Z23" s="85">
        <f t="shared" si="53"/>
        <v>5.5494416243654818</v>
      </c>
      <c r="AJ23" s="125">
        <f t="shared" ref="AJ23:AJ26" si="56">+VLOOKUP(C22,$AE$4:$AH$20,2,FALSE)</f>
        <v>0.14285714285714285</v>
      </c>
      <c r="AK23" s="125">
        <f t="shared" ref="AK23:AK26" si="57">+VLOOKUP(C22,$AE$4:$AH$20,3,FALSE)</f>
        <v>0.16666666666666666</v>
      </c>
      <c r="AL23" s="125">
        <f t="shared" ref="AL23:AL26" si="58">+VLOOKUP(C22,$AE$4:$AH$20,4,FALSE)</f>
        <v>0.2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2</v>
      </c>
      <c r="AR23" s="125">
        <f t="shared" ref="AR23:AR26" si="64">+VLOOKUP(E22,$AE$4:$AH$20,3,FALSE)</f>
        <v>2</v>
      </c>
      <c r="AS23" s="125">
        <f t="shared" ref="AS23:AS26" si="65">+VLOOKUP(F22,$AE$4:$AH$20,2,FALSE)</f>
        <v>1</v>
      </c>
      <c r="AT23" s="125">
        <f t="shared" ref="AT23:AT26" si="66">+VLOOKUP(F22,$AE$4:$AH$20,3,FALSE)</f>
        <v>2</v>
      </c>
      <c r="AU23" s="125">
        <f t="shared" ref="AU23:AU26" si="67">+VLOOKUP(F22,$AE$4:$AH$20,4,FALSE)</f>
        <v>3</v>
      </c>
      <c r="AV23" s="125">
        <f t="shared" ref="AV23:AV26" si="68">+VLOOKUP(G22,$AE$4:$AH$20,2,FALSE)</f>
        <v>0.33333333333333331</v>
      </c>
      <c r="AW23" s="125">
        <f t="shared" ref="AW23:AW26" si="69">+VLOOKUP(G22,$AE$4:$AH$20,3,FALSE)</f>
        <v>0.5</v>
      </c>
      <c r="AX23" s="125">
        <f t="shared" ref="AX23:AX26" si="70">+VLOOKUP(G22,$AE$4:$AH$20,4,FALSE)</f>
        <v>1</v>
      </c>
    </row>
    <row r="24" spans="1:56" x14ac:dyDescent="0.25">
      <c r="A24" s="10">
        <v>4</v>
      </c>
      <c r="B24" s="112" t="s">
        <v>18</v>
      </c>
      <c r="C24" s="45">
        <f>1/F21</f>
        <v>0.16666666666666666</v>
      </c>
      <c r="D24" s="45">
        <f>1/F22</f>
        <v>0.5</v>
      </c>
      <c r="E24" s="45">
        <f>1/F23</f>
        <v>0.5</v>
      </c>
      <c r="F24" s="45">
        <v>1</v>
      </c>
      <c r="G24" s="5">
        <f>1/3</f>
        <v>0.33333333333333331</v>
      </c>
      <c r="H24" s="1"/>
      <c r="I24" s="1"/>
      <c r="J24" s="1"/>
      <c r="K24" s="1"/>
      <c r="M24" s="71">
        <f t="shared" si="54"/>
        <v>9.9999999999999978E-2</v>
      </c>
      <c r="N24" s="69">
        <f t="shared" si="49"/>
        <v>0.05</v>
      </c>
      <c r="O24" s="69">
        <f t="shared" si="50"/>
        <v>0.05</v>
      </c>
      <c r="P24" s="69">
        <f t="shared" si="51"/>
        <v>7.1428571428571425E-2</v>
      </c>
      <c r="Q24" s="72">
        <f t="shared" si="52"/>
        <v>3.3898305084745756E-2</v>
      </c>
      <c r="R24" s="1"/>
      <c r="S24" s="1"/>
      <c r="T24" s="1"/>
      <c r="U24" s="1"/>
      <c r="W24" s="99">
        <f t="shared" si="55"/>
        <v>6.1065375302663427E-2</v>
      </c>
      <c r="Y24" s="87">
        <v>0.31908393866020979</v>
      </c>
      <c r="Z24" s="85">
        <f t="shared" si="53"/>
        <v>5.2252841660058156</v>
      </c>
      <c r="AJ24" s="125">
        <f t="shared" si="56"/>
        <v>0.14285714285714285</v>
      </c>
      <c r="AK24" s="125">
        <f t="shared" si="57"/>
        <v>0.16666666666666666</v>
      </c>
      <c r="AL24" s="125">
        <f t="shared" si="58"/>
        <v>0.2</v>
      </c>
      <c r="AM24" s="125">
        <f t="shared" si="59"/>
        <v>0.33333333333333331</v>
      </c>
      <c r="AN24" s="125">
        <f t="shared" si="60"/>
        <v>0.5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1</v>
      </c>
      <c r="AT24" s="125">
        <f t="shared" si="66"/>
        <v>2</v>
      </c>
      <c r="AU24" s="125">
        <f t="shared" si="67"/>
        <v>3</v>
      </c>
      <c r="AV24" s="125">
        <f t="shared" si="68"/>
        <v>1</v>
      </c>
      <c r="AW24" s="125">
        <f t="shared" si="69"/>
        <v>2</v>
      </c>
      <c r="AX24" s="125">
        <f t="shared" si="70"/>
        <v>3</v>
      </c>
    </row>
    <row r="25" spans="1:56" ht="15.75" thickBot="1" x14ac:dyDescent="0.3">
      <c r="A25" s="13">
        <v>5</v>
      </c>
      <c r="B25" s="113" t="s">
        <v>19</v>
      </c>
      <c r="C25" s="6">
        <f>1/G21</f>
        <v>0.16666666666666666</v>
      </c>
      <c r="D25" s="6">
        <f>1/G22</f>
        <v>2</v>
      </c>
      <c r="E25" s="6">
        <f>1/G23</f>
        <v>0.5</v>
      </c>
      <c r="F25" s="6">
        <f>1/G24</f>
        <v>3</v>
      </c>
      <c r="G25" s="7">
        <v>1</v>
      </c>
      <c r="H25" s="1"/>
      <c r="I25" s="1"/>
      <c r="J25" s="1"/>
      <c r="K25" s="1"/>
      <c r="M25" s="79">
        <f t="shared" si="54"/>
        <v>9.9999999999999978E-2</v>
      </c>
      <c r="N25" s="73">
        <f t="shared" si="49"/>
        <v>0.2</v>
      </c>
      <c r="O25" s="73">
        <f t="shared" si="50"/>
        <v>0.05</v>
      </c>
      <c r="P25" s="73">
        <f t="shared" si="51"/>
        <v>0.21428571428571427</v>
      </c>
      <c r="Q25" s="74">
        <f t="shared" si="52"/>
        <v>0.10169491525423728</v>
      </c>
      <c r="R25" s="1"/>
      <c r="S25" s="1"/>
      <c r="T25" s="1"/>
      <c r="U25" s="1"/>
      <c r="W25" s="99">
        <f t="shared" si="55"/>
        <v>0.13319612590799029</v>
      </c>
      <c r="Y25" s="87">
        <v>0.70812348668280856</v>
      </c>
      <c r="Z25" s="85">
        <f t="shared" si="53"/>
        <v>5.3163970187238681</v>
      </c>
      <c r="AJ25" s="125">
        <f t="shared" si="56"/>
        <v>0.14285714285714285</v>
      </c>
      <c r="AK25" s="125">
        <f t="shared" si="57"/>
        <v>0.16666666666666666</v>
      </c>
      <c r="AL25" s="125">
        <f t="shared" si="58"/>
        <v>0.2</v>
      </c>
      <c r="AM25" s="125">
        <f t="shared" si="59"/>
        <v>0.33333333333333331</v>
      </c>
      <c r="AN25" s="125">
        <f t="shared" si="60"/>
        <v>0.5</v>
      </c>
      <c r="AO25" s="125">
        <f t="shared" si="61"/>
        <v>1</v>
      </c>
      <c r="AP25" s="125">
        <f t="shared" si="62"/>
        <v>0.33333333333333331</v>
      </c>
      <c r="AQ25" s="125">
        <f t="shared" si="63"/>
        <v>0.5</v>
      </c>
      <c r="AR25" s="125">
        <f t="shared" si="64"/>
        <v>0.5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0.25</v>
      </c>
      <c r="AW25" s="125">
        <f t="shared" si="69"/>
        <v>0.33333333333333331</v>
      </c>
      <c r="AX25" s="125">
        <f t="shared" si="70"/>
        <v>0.5</v>
      </c>
    </row>
    <row r="26" spans="1:56" x14ac:dyDescent="0.25">
      <c r="A26" s="19"/>
      <c r="B26" s="112"/>
      <c r="C26" s="69">
        <f>+SUM(C21:C25)</f>
        <v>1.666666666666667</v>
      </c>
      <c r="D26" s="69">
        <f t="shared" ref="D26:G26" si="71">+SUM(D21:D25)</f>
        <v>10</v>
      </c>
      <c r="E26" s="69">
        <f t="shared" si="71"/>
        <v>10</v>
      </c>
      <c r="F26" s="69">
        <f t="shared" si="71"/>
        <v>14</v>
      </c>
      <c r="G26" s="69">
        <f t="shared" si="71"/>
        <v>9.8333333333333339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5.4108140089897674</v>
      </c>
      <c r="AJ26" s="125">
        <f t="shared" si="56"/>
        <v>0.14285714285714285</v>
      </c>
      <c r="AK26" s="125">
        <f t="shared" si="57"/>
        <v>0.16666666666666666</v>
      </c>
      <c r="AL26" s="125">
        <f t="shared" si="58"/>
        <v>0.2</v>
      </c>
      <c r="AM26" s="125">
        <f t="shared" si="59"/>
        <v>1</v>
      </c>
      <c r="AN26" s="125">
        <f t="shared" si="60"/>
        <v>2</v>
      </c>
      <c r="AO26" s="125">
        <f t="shared" si="61"/>
        <v>3</v>
      </c>
      <c r="AP26" s="125">
        <f t="shared" si="62"/>
        <v>0.33333333333333331</v>
      </c>
      <c r="AQ26" s="125">
        <f t="shared" si="63"/>
        <v>0.5</v>
      </c>
      <c r="AR26" s="125">
        <f t="shared" si="64"/>
        <v>0.5</v>
      </c>
      <c r="AS26" s="125">
        <f t="shared" si="65"/>
        <v>2</v>
      </c>
      <c r="AT26" s="125">
        <f t="shared" si="66"/>
        <v>3</v>
      </c>
      <c r="AU26" s="125">
        <f t="shared" si="67"/>
        <v>4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f t="shared" ref="D30:I30" si="72">1/6</f>
        <v>0.16666666666666666</v>
      </c>
      <c r="E30" s="45">
        <f t="shared" si="72"/>
        <v>0.16666666666666666</v>
      </c>
      <c r="F30" s="45">
        <f t="shared" si="72"/>
        <v>0.16666666666666666</v>
      </c>
      <c r="G30" s="46">
        <f t="shared" si="72"/>
        <v>0.16666666666666666</v>
      </c>
      <c r="H30" s="55">
        <f t="shared" si="72"/>
        <v>0.16666666666666666</v>
      </c>
      <c r="I30" s="18">
        <f t="shared" si="72"/>
        <v>0.16666666666666666</v>
      </c>
      <c r="J30" s="1"/>
      <c r="K30" s="1"/>
      <c r="L30" s="104">
        <f>+AC30</f>
        <v>7.0137012078535899E-2</v>
      </c>
      <c r="M30" s="71">
        <f>+C30/C$37</f>
        <v>2.7027027027027029E-2</v>
      </c>
      <c r="N30" s="69">
        <f t="shared" ref="N30:N36" si="73">+D30/D$37</f>
        <v>1.5624999999999997E-2</v>
      </c>
      <c r="O30" s="69">
        <f t="shared" ref="O30:O36" si="74">+E30/E$37</f>
        <v>4.7619047619047616E-2</v>
      </c>
      <c r="P30" s="69">
        <f t="shared" ref="P30:P36" si="75">+F30/F$37</f>
        <v>2.7027027027027029E-2</v>
      </c>
      <c r="Q30" s="69">
        <f t="shared" ref="Q30:Q36" si="76">+G30/G$37</f>
        <v>2.5000000000000001E-2</v>
      </c>
      <c r="R30" s="69">
        <f t="shared" ref="R30:R36" si="77">+H30/H$37</f>
        <v>2.1276595744680851E-2</v>
      </c>
      <c r="S30" s="72">
        <f t="shared" ref="S30:S36" si="78">+I30/I$37</f>
        <v>1.3698630136986301E-2</v>
      </c>
      <c r="T30" s="1"/>
      <c r="U30" s="1"/>
      <c r="W30" s="99">
        <f>+AVERAGE(M30:U30)</f>
        <v>2.5324761079252689E-2</v>
      </c>
      <c r="Y30" s="87">
        <f t="array" ref="Y30:Y36">+MMULT(C30:I36,W30:W36)</f>
        <v>0.18777063423271056</v>
      </c>
      <c r="Z30" s="85">
        <f t="shared" ref="Z30:Z36" si="79">+Y30/W30</f>
        <v>7.4145076293154712</v>
      </c>
      <c r="AA30" s="85">
        <f>+(Z37-7)/6</f>
        <v>9.2580855943667384E-2</v>
      </c>
      <c r="AB30" s="85">
        <v>1.32</v>
      </c>
      <c r="AC30" s="100">
        <f>+AA30/AB30</f>
        <v>7.0137012078535899E-2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6</v>
      </c>
      <c r="D31" s="45">
        <v>1</v>
      </c>
      <c r="E31" s="2">
        <f>1/2</f>
        <v>0.5</v>
      </c>
      <c r="F31" s="2">
        <f>1/2</f>
        <v>0.5</v>
      </c>
      <c r="G31" s="2">
        <f>1/2</f>
        <v>0.5</v>
      </c>
      <c r="H31" s="55">
        <f>1/3</f>
        <v>0.33333333333333331</v>
      </c>
      <c r="I31" s="18">
        <v>2</v>
      </c>
      <c r="J31" s="1"/>
      <c r="K31" s="1"/>
      <c r="L31"/>
      <c r="M31" s="71">
        <f t="shared" ref="M31:M36" si="80">+C31/C$37</f>
        <v>0.16216216216216217</v>
      </c>
      <c r="N31" s="69">
        <f t="shared" si="73"/>
        <v>9.3749999999999986E-2</v>
      </c>
      <c r="O31" s="69">
        <f t="shared" si="74"/>
        <v>0.14285714285714285</v>
      </c>
      <c r="P31" s="69">
        <f t="shared" si="75"/>
        <v>8.1081081081081086E-2</v>
      </c>
      <c r="Q31" s="69">
        <f t="shared" si="76"/>
        <v>7.5000000000000011E-2</v>
      </c>
      <c r="R31" s="69">
        <f t="shared" si="77"/>
        <v>4.2553191489361701E-2</v>
      </c>
      <c r="S31" s="72">
        <f t="shared" si="78"/>
        <v>0.16438356164383564</v>
      </c>
      <c r="T31" s="1"/>
      <c r="U31" s="1"/>
      <c r="W31" s="99">
        <f t="shared" ref="W31:W36" si="81">+AVERAGE(M31:U31)</f>
        <v>0.10882673417622621</v>
      </c>
      <c r="Y31" s="87">
        <v>0.80269712261140214</v>
      </c>
      <c r="Z31" s="85">
        <f t="shared" si="79"/>
        <v>7.3759185064909873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0.14285714285714285</v>
      </c>
      <c r="AN31" s="125">
        <f>+VLOOKUP(D30,$AE$4:$AH$20,3,FALSE)</f>
        <v>0.16666666666666666</v>
      </c>
      <c r="AO31" s="125">
        <f>+VLOOKUP(D30,$AE$4:$AH$20,4,FALSE)</f>
        <v>0.2</v>
      </c>
      <c r="AP31" s="125">
        <f>+VLOOKUP(E30,$AE$4:$AH$20,2,FALSE)</f>
        <v>0.14285714285714285</v>
      </c>
      <c r="AQ31" s="125">
        <f>+VLOOKUP(E30,$AE$4:$AH$20,3,FALSE)</f>
        <v>0.16666666666666666</v>
      </c>
      <c r="AR31" s="125">
        <f>+VLOOKUP(E30,$AE$4:$AH$20,3,FALSE)</f>
        <v>0.16666666666666666</v>
      </c>
      <c r="AS31" s="125">
        <f>+VLOOKUP(F30,$AE$4:$AH$20,2,FALSE)</f>
        <v>0.14285714285714285</v>
      </c>
      <c r="AT31" s="125">
        <f>+VLOOKUP(F30,$AE$4:$AH$20,3,FALSE)</f>
        <v>0.16666666666666666</v>
      </c>
      <c r="AU31" s="125">
        <f>+VLOOKUP(F30,$AE$4:$AH$20,4,FALSE)</f>
        <v>0.2</v>
      </c>
      <c r="AV31" s="125">
        <f>+VLOOKUP(G30,$AE$4:$AH$20,2,FALSE)</f>
        <v>0.14285714285714285</v>
      </c>
      <c r="AW31" s="125">
        <f>+VLOOKUP(G30,$AE$4:$AH$20,3,FALSE)</f>
        <v>0.16666666666666666</v>
      </c>
      <c r="AX31" s="125">
        <f>+VLOOKUP(G30,$AE$4:$AH$20,4,FALSE)</f>
        <v>0.2</v>
      </c>
      <c r="AY31" s="125">
        <f>+VLOOKUP(H30,$AE$4:$AH$20,2,FALSE)</f>
        <v>0.14285714285714285</v>
      </c>
      <c r="AZ31" s="125">
        <f>+VLOOKUP(H30,$AE$4:$AH$20,3,FALSE)</f>
        <v>0.16666666666666666</v>
      </c>
      <c r="BA31" s="125">
        <f>+VLOOKUP(H30,$AE$4:$AH$20,4,FALSE)</f>
        <v>0.2</v>
      </c>
      <c r="BB31" s="125">
        <f>+VLOOKUP(I30,$AE$4:$AH$20,2,FALSE)</f>
        <v>0.14285714285714285</v>
      </c>
      <c r="BC31" s="125">
        <f>+VLOOKUP(I30,$AE$4:$AH$20,3,FALSE)</f>
        <v>0.16666666666666666</v>
      </c>
      <c r="BD31" s="125">
        <f>+VLOOKUP(I30,$AE$4:$AH$20,4,FALSE)</f>
        <v>0.2</v>
      </c>
    </row>
    <row r="32" spans="1:56" x14ac:dyDescent="0.25">
      <c r="A32" s="10">
        <v>3</v>
      </c>
      <c r="B32" s="112" t="s">
        <v>22</v>
      </c>
      <c r="C32" s="45">
        <f>1/E30</f>
        <v>6</v>
      </c>
      <c r="D32" s="45">
        <f>1/E31</f>
        <v>2</v>
      </c>
      <c r="E32" s="45">
        <v>1</v>
      </c>
      <c r="F32" s="45">
        <v>3</v>
      </c>
      <c r="G32" s="46">
        <v>2</v>
      </c>
      <c r="H32" s="55">
        <v>2</v>
      </c>
      <c r="I32" s="18">
        <v>2</v>
      </c>
      <c r="J32" s="1"/>
      <c r="K32" s="1"/>
      <c r="L32"/>
      <c r="M32" s="71">
        <f t="shared" si="80"/>
        <v>0.16216216216216217</v>
      </c>
      <c r="N32" s="69">
        <f t="shared" si="73"/>
        <v>0.18749999999999997</v>
      </c>
      <c r="O32" s="69">
        <f t="shared" si="74"/>
        <v>0.2857142857142857</v>
      </c>
      <c r="P32" s="69">
        <f t="shared" si="75"/>
        <v>0.48648648648648651</v>
      </c>
      <c r="Q32" s="69">
        <f t="shared" si="76"/>
        <v>0.30000000000000004</v>
      </c>
      <c r="R32" s="69">
        <f t="shared" si="77"/>
        <v>0.25531914893617025</v>
      </c>
      <c r="S32" s="72">
        <f t="shared" si="78"/>
        <v>0.16438356164383564</v>
      </c>
      <c r="T32" s="1"/>
      <c r="U32" s="1"/>
      <c r="W32" s="99">
        <f t="shared" si="81"/>
        <v>0.26308080642042003</v>
      </c>
      <c r="Y32" s="87">
        <v>2.0277561136312228</v>
      </c>
      <c r="Z32" s="85">
        <f t="shared" si="79"/>
        <v>7.7077311006517828</v>
      </c>
      <c r="AJ32" s="125">
        <f t="shared" ref="AJ32:AJ37" si="82">+VLOOKUP(C31,$AE$4:$AH$20,2,FALSE)</f>
        <v>5</v>
      </c>
      <c r="AK32" s="125">
        <f t="shared" ref="AK32:AK37" si="83">+VLOOKUP(C31,$AE$4:$AH$20,3,FALSE)</f>
        <v>6</v>
      </c>
      <c r="AL32" s="125">
        <f t="shared" ref="AL32:AL37" si="84">+VLOOKUP(C31,$AE$4:$AH$20,4,FALSE)</f>
        <v>7</v>
      </c>
      <c r="AM32" s="125">
        <f t="shared" ref="AM32:AM37" si="85">+VLOOKUP(D31,$AE$4:$AH$20,2,FALSE)</f>
        <v>1</v>
      </c>
      <c r="AN32" s="125">
        <f t="shared" ref="AN32:AN37" si="86">+VLOOKUP(D31,$AE$4:$AH$20,3,FALSE)</f>
        <v>1</v>
      </c>
      <c r="AO32" s="125">
        <f t="shared" ref="AO32:AO37" si="87">+VLOOKUP(D31,$AE$4:$AH$20,4,FALSE)</f>
        <v>1</v>
      </c>
      <c r="AP32" s="125">
        <f t="shared" ref="AP32:AP37" si="88">+VLOOKUP(E31,$AE$4:$AH$20,2,FALSE)</f>
        <v>0.33333333333333331</v>
      </c>
      <c r="AQ32" s="125">
        <f t="shared" ref="AQ32:AQ37" si="89">+VLOOKUP(E31,$AE$4:$AH$20,3,FALSE)</f>
        <v>0.5</v>
      </c>
      <c r="AR32" s="125">
        <f t="shared" ref="AR32:AR37" si="90">+VLOOKUP(E31,$AE$4:$AH$20,3,FALSE)</f>
        <v>0.5</v>
      </c>
      <c r="AS32" s="125">
        <f t="shared" ref="AS32:AS37" si="91">+VLOOKUP(F31,$AE$4:$AH$20,2,FALSE)</f>
        <v>0.33333333333333331</v>
      </c>
      <c r="AT32" s="125">
        <f t="shared" ref="AT32:AT37" si="92">+VLOOKUP(F31,$AE$4:$AH$20,3,FALSE)</f>
        <v>0.5</v>
      </c>
      <c r="AU32" s="125">
        <f t="shared" ref="AU32:AU37" si="93">+VLOOKUP(F31,$AE$4:$AH$20,4,FALSE)</f>
        <v>1</v>
      </c>
      <c r="AV32" s="125">
        <f t="shared" ref="AV32:AV37" si="94">+VLOOKUP(G31,$AE$4:$AH$20,2,FALSE)</f>
        <v>0.33333333333333331</v>
      </c>
      <c r="AW32" s="125">
        <f t="shared" ref="AW32:AW37" si="95">+VLOOKUP(G31,$AE$4:$AH$20,3,FALSE)</f>
        <v>0.5</v>
      </c>
      <c r="AX32" s="125">
        <f t="shared" ref="AX32:AX37" si="96">+VLOOKUP(G31,$AE$4:$AH$20,4,FALSE)</f>
        <v>1</v>
      </c>
      <c r="AY32" s="125">
        <f t="shared" ref="AY32:AY37" si="97">+VLOOKUP(H31,$AE$4:$AH$20,2,FALSE)</f>
        <v>0.25</v>
      </c>
      <c r="AZ32" s="125">
        <f t="shared" ref="AZ32:AZ37" si="98">+VLOOKUP(H31,$AE$4:$AH$20,3,FALSE)</f>
        <v>0.33333333333333331</v>
      </c>
      <c r="BA32" s="125">
        <f t="shared" ref="BA32:BA37" si="99">+VLOOKUP(H31,$AE$4:$AH$20,4,FALSE)</f>
        <v>0.5</v>
      </c>
      <c r="BB32" s="125">
        <f t="shared" ref="BB32:BB37" si="100">+VLOOKUP(I31,$AE$4:$AH$20,2,FALSE)</f>
        <v>1</v>
      </c>
      <c r="BC32" s="125">
        <f t="shared" ref="BC32:BC37" si="101">+VLOOKUP(I31,$AE$4:$AH$20,3,FALSE)</f>
        <v>2</v>
      </c>
      <c r="BD32" s="125">
        <f t="shared" ref="BD32:BD37" si="102">+VLOOKUP(I31,$AE$4:$AH$20,4,FALSE)</f>
        <v>3</v>
      </c>
    </row>
    <row r="33" spans="1:62" x14ac:dyDescent="0.25">
      <c r="A33" s="10">
        <v>4</v>
      </c>
      <c r="B33" s="112" t="s">
        <v>23</v>
      </c>
      <c r="C33" s="45">
        <f>1/F30</f>
        <v>6</v>
      </c>
      <c r="D33" s="45">
        <f>1/F31</f>
        <v>2</v>
      </c>
      <c r="E33" s="45">
        <f>1/F32</f>
        <v>0.33333333333333331</v>
      </c>
      <c r="F33" s="45">
        <v>1</v>
      </c>
      <c r="G33" s="45">
        <v>2</v>
      </c>
      <c r="H33" s="55">
        <v>2</v>
      </c>
      <c r="I33" s="18">
        <v>2</v>
      </c>
      <c r="J33" s="1"/>
      <c r="K33" s="1"/>
      <c r="L33"/>
      <c r="M33" s="71">
        <f t="shared" si="80"/>
        <v>0.16216216216216217</v>
      </c>
      <c r="N33" s="69">
        <f t="shared" si="73"/>
        <v>0.18749999999999997</v>
      </c>
      <c r="O33" s="69">
        <f t="shared" si="74"/>
        <v>9.5238095238095233E-2</v>
      </c>
      <c r="P33" s="69">
        <f t="shared" si="75"/>
        <v>0.16216216216216217</v>
      </c>
      <c r="Q33" s="69">
        <f t="shared" si="76"/>
        <v>0.30000000000000004</v>
      </c>
      <c r="R33" s="69">
        <f t="shared" si="77"/>
        <v>0.25531914893617025</v>
      </c>
      <c r="S33" s="72">
        <f t="shared" si="78"/>
        <v>0.16438356164383564</v>
      </c>
      <c r="T33" s="1"/>
      <c r="U33" s="1"/>
      <c r="W33" s="99">
        <f t="shared" si="81"/>
        <v>0.18953787573463221</v>
      </c>
      <c r="Y33" s="87">
        <v>1.4732931578816784</v>
      </c>
      <c r="Z33" s="85">
        <f t="shared" si="79"/>
        <v>7.7730804577782839</v>
      </c>
      <c r="AJ33" s="125">
        <f t="shared" si="82"/>
        <v>5</v>
      </c>
      <c r="AK33" s="125">
        <f t="shared" si="83"/>
        <v>6</v>
      </c>
      <c r="AL33" s="125">
        <f t="shared" si="84"/>
        <v>7</v>
      </c>
      <c r="AM33" s="125">
        <f t="shared" si="85"/>
        <v>1</v>
      </c>
      <c r="AN33" s="125">
        <f t="shared" si="86"/>
        <v>2</v>
      </c>
      <c r="AO33" s="125">
        <f t="shared" si="87"/>
        <v>3</v>
      </c>
      <c r="AP33" s="125">
        <f t="shared" si="88"/>
        <v>1</v>
      </c>
      <c r="AQ33" s="125">
        <f t="shared" si="89"/>
        <v>1</v>
      </c>
      <c r="AR33" s="125">
        <f t="shared" si="90"/>
        <v>1</v>
      </c>
      <c r="AS33" s="125">
        <f t="shared" si="91"/>
        <v>2</v>
      </c>
      <c r="AT33" s="125">
        <f t="shared" si="92"/>
        <v>3</v>
      </c>
      <c r="AU33" s="125">
        <f t="shared" si="93"/>
        <v>4</v>
      </c>
      <c r="AV33" s="125">
        <f t="shared" si="94"/>
        <v>1</v>
      </c>
      <c r="AW33" s="125">
        <f t="shared" si="95"/>
        <v>2</v>
      </c>
      <c r="AX33" s="125">
        <f t="shared" si="96"/>
        <v>3</v>
      </c>
      <c r="AY33" s="125">
        <f t="shared" si="97"/>
        <v>1</v>
      </c>
      <c r="AZ33" s="125">
        <f t="shared" si="98"/>
        <v>2</v>
      </c>
      <c r="BA33" s="125">
        <f t="shared" si="99"/>
        <v>3</v>
      </c>
      <c r="BB33" s="125">
        <f t="shared" si="100"/>
        <v>1</v>
      </c>
      <c r="BC33" s="125">
        <f t="shared" si="101"/>
        <v>2</v>
      </c>
      <c r="BD33" s="125">
        <f t="shared" si="102"/>
        <v>3</v>
      </c>
    </row>
    <row r="34" spans="1:62" x14ac:dyDescent="0.25">
      <c r="A34" s="19">
        <v>5</v>
      </c>
      <c r="B34" s="112" t="s">
        <v>8</v>
      </c>
      <c r="C34" s="45">
        <f>1/G30</f>
        <v>6</v>
      </c>
      <c r="D34" s="45">
        <f>1/G31</f>
        <v>2</v>
      </c>
      <c r="E34" s="45">
        <f>1/G32</f>
        <v>0.5</v>
      </c>
      <c r="F34" s="45">
        <f>1/G33</f>
        <v>0.5</v>
      </c>
      <c r="G34" s="45">
        <v>1</v>
      </c>
      <c r="H34" s="45">
        <v>2</v>
      </c>
      <c r="I34" s="5">
        <v>2</v>
      </c>
      <c r="J34" s="1"/>
      <c r="K34" s="1"/>
      <c r="L34"/>
      <c r="M34" s="71">
        <f t="shared" si="80"/>
        <v>0.16216216216216217</v>
      </c>
      <c r="N34" s="69">
        <f t="shared" si="73"/>
        <v>0.18749999999999997</v>
      </c>
      <c r="O34" s="69">
        <f t="shared" si="74"/>
        <v>0.14285714285714285</v>
      </c>
      <c r="P34" s="69">
        <f t="shared" si="75"/>
        <v>8.1081081081081086E-2</v>
      </c>
      <c r="Q34" s="69">
        <f t="shared" si="76"/>
        <v>0.15000000000000002</v>
      </c>
      <c r="R34" s="69">
        <f t="shared" si="77"/>
        <v>0.25531914893617025</v>
      </c>
      <c r="S34" s="72">
        <f t="shared" si="78"/>
        <v>0.16438356164383564</v>
      </c>
      <c r="T34" s="1"/>
      <c r="U34" s="1"/>
      <c r="W34" s="99">
        <f t="shared" si="81"/>
        <v>0.1633290138114846</v>
      </c>
      <c r="Y34" s="87">
        <v>1.259042007272948</v>
      </c>
      <c r="Z34" s="85">
        <f t="shared" si="79"/>
        <v>7.7086243153720533</v>
      </c>
      <c r="AJ34" s="125">
        <f t="shared" si="82"/>
        <v>5</v>
      </c>
      <c r="AK34" s="125">
        <f t="shared" si="83"/>
        <v>6</v>
      </c>
      <c r="AL34" s="125">
        <f t="shared" si="84"/>
        <v>7</v>
      </c>
      <c r="AM34" s="125">
        <f t="shared" si="85"/>
        <v>1</v>
      </c>
      <c r="AN34" s="125">
        <f t="shared" si="86"/>
        <v>2</v>
      </c>
      <c r="AO34" s="125">
        <f t="shared" si="87"/>
        <v>3</v>
      </c>
      <c r="AP34" s="125">
        <f t="shared" si="88"/>
        <v>0.25</v>
      </c>
      <c r="AQ34" s="125">
        <f t="shared" si="89"/>
        <v>0.33333333333333331</v>
      </c>
      <c r="AR34" s="125">
        <f t="shared" si="90"/>
        <v>0.33333333333333331</v>
      </c>
      <c r="AS34" s="125">
        <f t="shared" si="91"/>
        <v>1</v>
      </c>
      <c r="AT34" s="125">
        <f t="shared" si="92"/>
        <v>1</v>
      </c>
      <c r="AU34" s="125">
        <f t="shared" si="93"/>
        <v>1</v>
      </c>
      <c r="AV34" s="125">
        <f t="shared" si="94"/>
        <v>1</v>
      </c>
      <c r="AW34" s="125">
        <f t="shared" si="95"/>
        <v>2</v>
      </c>
      <c r="AX34" s="125">
        <f t="shared" si="96"/>
        <v>3</v>
      </c>
      <c r="AY34" s="125">
        <f t="shared" si="97"/>
        <v>1</v>
      </c>
      <c r="AZ34" s="125">
        <f t="shared" si="98"/>
        <v>2</v>
      </c>
      <c r="BA34" s="125">
        <f t="shared" si="99"/>
        <v>3</v>
      </c>
      <c r="BB34" s="125">
        <f t="shared" si="100"/>
        <v>1</v>
      </c>
      <c r="BC34" s="125">
        <f t="shared" si="101"/>
        <v>2</v>
      </c>
      <c r="BD34" s="125">
        <f t="shared" si="102"/>
        <v>3</v>
      </c>
    </row>
    <row r="35" spans="1:62" x14ac:dyDescent="0.25">
      <c r="A35" s="19">
        <v>6</v>
      </c>
      <c r="B35" s="112" t="s">
        <v>24</v>
      </c>
      <c r="C35" s="45">
        <f>1/H30</f>
        <v>6</v>
      </c>
      <c r="D35" s="45">
        <f>1/H31</f>
        <v>3</v>
      </c>
      <c r="E35" s="45">
        <f>1/H32</f>
        <v>0.5</v>
      </c>
      <c r="F35" s="45">
        <f>1/H33</f>
        <v>0.5</v>
      </c>
      <c r="G35" s="45">
        <f>1/H34</f>
        <v>0.5</v>
      </c>
      <c r="H35" s="45">
        <v>1</v>
      </c>
      <c r="I35" s="5">
        <v>3</v>
      </c>
      <c r="J35" s="1"/>
      <c r="K35" s="1"/>
      <c r="L35"/>
      <c r="M35" s="71">
        <f t="shared" si="80"/>
        <v>0.16216216216216217</v>
      </c>
      <c r="N35" s="69">
        <f t="shared" si="73"/>
        <v>0.28124999999999994</v>
      </c>
      <c r="O35" s="69">
        <f t="shared" si="74"/>
        <v>0.14285714285714285</v>
      </c>
      <c r="P35" s="69">
        <f t="shared" si="75"/>
        <v>8.1081081081081086E-2</v>
      </c>
      <c r="Q35" s="69">
        <f t="shared" si="76"/>
        <v>7.5000000000000011E-2</v>
      </c>
      <c r="R35" s="69">
        <f t="shared" si="77"/>
        <v>0.12765957446808512</v>
      </c>
      <c r="S35" s="72">
        <f t="shared" si="78"/>
        <v>0.24657534246575344</v>
      </c>
      <c r="T35" s="1"/>
      <c r="U35" s="1"/>
      <c r="W35" s="99">
        <f t="shared" si="81"/>
        <v>0.15951218614774637</v>
      </c>
      <c r="Y35" s="87">
        <v>1.2170806710259234</v>
      </c>
      <c r="Z35" s="85">
        <f t="shared" si="79"/>
        <v>7.6300168684204239</v>
      </c>
      <c r="AJ35" s="125">
        <f t="shared" si="82"/>
        <v>5</v>
      </c>
      <c r="AK35" s="125">
        <f t="shared" si="83"/>
        <v>6</v>
      </c>
      <c r="AL35" s="125">
        <f t="shared" si="84"/>
        <v>7</v>
      </c>
      <c r="AM35" s="125">
        <f t="shared" si="85"/>
        <v>1</v>
      </c>
      <c r="AN35" s="125">
        <f t="shared" si="86"/>
        <v>2</v>
      </c>
      <c r="AO35" s="125">
        <f t="shared" si="87"/>
        <v>3</v>
      </c>
      <c r="AP35" s="125">
        <f t="shared" si="88"/>
        <v>0.33333333333333331</v>
      </c>
      <c r="AQ35" s="125">
        <f t="shared" si="89"/>
        <v>0.5</v>
      </c>
      <c r="AR35" s="125">
        <f t="shared" si="90"/>
        <v>0.5</v>
      </c>
      <c r="AS35" s="125">
        <f t="shared" si="91"/>
        <v>0.33333333333333331</v>
      </c>
      <c r="AT35" s="125">
        <f t="shared" si="92"/>
        <v>0.5</v>
      </c>
      <c r="AU35" s="125">
        <f t="shared" si="93"/>
        <v>1</v>
      </c>
      <c r="AV35" s="125">
        <f t="shared" si="94"/>
        <v>1</v>
      </c>
      <c r="AW35" s="125">
        <f t="shared" si="95"/>
        <v>1</v>
      </c>
      <c r="AX35" s="125">
        <f t="shared" si="96"/>
        <v>1</v>
      </c>
      <c r="AY35" s="125">
        <f t="shared" si="97"/>
        <v>1</v>
      </c>
      <c r="AZ35" s="125">
        <f t="shared" si="98"/>
        <v>2</v>
      </c>
      <c r="BA35" s="125">
        <f t="shared" si="99"/>
        <v>3</v>
      </c>
      <c r="BB35" s="125">
        <f t="shared" si="100"/>
        <v>1</v>
      </c>
      <c r="BC35" s="125">
        <f t="shared" si="101"/>
        <v>2</v>
      </c>
      <c r="BD35" s="125">
        <f t="shared" si="102"/>
        <v>3</v>
      </c>
    </row>
    <row r="36" spans="1:62" ht="15.75" thickBot="1" x14ac:dyDescent="0.3">
      <c r="A36" s="13">
        <v>7</v>
      </c>
      <c r="B36" s="113" t="s">
        <v>25</v>
      </c>
      <c r="C36" s="20">
        <f>1/I30</f>
        <v>6</v>
      </c>
      <c r="D36" s="20">
        <f>1/I31</f>
        <v>0.5</v>
      </c>
      <c r="E36" s="20">
        <f>1/I32</f>
        <v>0.5</v>
      </c>
      <c r="F36" s="20">
        <f>1/I33</f>
        <v>0.5</v>
      </c>
      <c r="G36" s="20">
        <f>1/I34</f>
        <v>0.5</v>
      </c>
      <c r="H36" s="6">
        <f>1/I35</f>
        <v>0.33333333333333331</v>
      </c>
      <c r="I36" s="7">
        <v>1</v>
      </c>
      <c r="J36" s="1"/>
      <c r="K36" s="1"/>
      <c r="L36"/>
      <c r="M36" s="79">
        <f t="shared" si="80"/>
        <v>0.16216216216216217</v>
      </c>
      <c r="N36" s="73">
        <f t="shared" si="73"/>
        <v>4.6874999999999993E-2</v>
      </c>
      <c r="O36" s="73">
        <f t="shared" si="74"/>
        <v>0.14285714285714285</v>
      </c>
      <c r="P36" s="73">
        <f t="shared" si="75"/>
        <v>8.1081081081081086E-2</v>
      </c>
      <c r="Q36" s="73">
        <f t="shared" si="76"/>
        <v>7.5000000000000011E-2</v>
      </c>
      <c r="R36" s="73">
        <f t="shared" si="77"/>
        <v>4.2553191489361701E-2</v>
      </c>
      <c r="S36" s="74">
        <f t="shared" si="78"/>
        <v>8.2191780821917818E-2</v>
      </c>
      <c r="T36" s="1"/>
      <c r="U36" s="1"/>
      <c r="W36" s="99">
        <f t="shared" si="81"/>
        <v>9.0388622630237947E-2</v>
      </c>
      <c r="Y36" s="87">
        <v>0.65789513289305113</v>
      </c>
      <c r="Z36" s="85">
        <f t="shared" si="79"/>
        <v>7.278517071605024</v>
      </c>
      <c r="AJ36" s="125">
        <f t="shared" si="82"/>
        <v>5</v>
      </c>
      <c r="AK36" s="125">
        <f t="shared" si="83"/>
        <v>6</v>
      </c>
      <c r="AL36" s="125">
        <f t="shared" si="84"/>
        <v>7</v>
      </c>
      <c r="AM36" s="125">
        <f t="shared" si="85"/>
        <v>2</v>
      </c>
      <c r="AN36" s="125">
        <f t="shared" si="86"/>
        <v>3</v>
      </c>
      <c r="AO36" s="125">
        <f t="shared" si="87"/>
        <v>4</v>
      </c>
      <c r="AP36" s="125">
        <f t="shared" si="88"/>
        <v>0.33333333333333331</v>
      </c>
      <c r="AQ36" s="125">
        <f t="shared" si="89"/>
        <v>0.5</v>
      </c>
      <c r="AR36" s="125">
        <f t="shared" si="90"/>
        <v>0.5</v>
      </c>
      <c r="AS36" s="125">
        <f t="shared" si="91"/>
        <v>0.33333333333333331</v>
      </c>
      <c r="AT36" s="125">
        <f t="shared" si="92"/>
        <v>0.5</v>
      </c>
      <c r="AU36" s="125">
        <f t="shared" si="93"/>
        <v>1</v>
      </c>
      <c r="AV36" s="125">
        <f t="shared" si="94"/>
        <v>0.33333333333333331</v>
      </c>
      <c r="AW36" s="125">
        <f t="shared" si="95"/>
        <v>0.5</v>
      </c>
      <c r="AX36" s="125">
        <f t="shared" si="96"/>
        <v>1</v>
      </c>
      <c r="AY36" s="125">
        <f t="shared" si="97"/>
        <v>1</v>
      </c>
      <c r="AZ36" s="125">
        <f t="shared" si="98"/>
        <v>1</v>
      </c>
      <c r="BA36" s="125">
        <f t="shared" si="99"/>
        <v>1</v>
      </c>
      <c r="BB36" s="125">
        <f t="shared" si="100"/>
        <v>2</v>
      </c>
      <c r="BC36" s="125">
        <f t="shared" si="101"/>
        <v>3</v>
      </c>
      <c r="BD36" s="125">
        <f t="shared" si="102"/>
        <v>4</v>
      </c>
    </row>
    <row r="37" spans="1:62" x14ac:dyDescent="0.25">
      <c r="A37" s="52"/>
      <c r="B37" s="114"/>
      <c r="C37" s="46">
        <f>+SUM(C30:C36)</f>
        <v>37</v>
      </c>
      <c r="D37" s="46">
        <f t="shared" ref="D37:I37" si="103">+SUM(D30:D36)</f>
        <v>10.666666666666668</v>
      </c>
      <c r="E37" s="46">
        <f t="shared" si="103"/>
        <v>3.5</v>
      </c>
      <c r="F37" s="46">
        <f t="shared" si="103"/>
        <v>6.1666666666666661</v>
      </c>
      <c r="G37" s="46">
        <f t="shared" si="103"/>
        <v>6.6666666666666661</v>
      </c>
      <c r="H37" s="46">
        <f t="shared" si="103"/>
        <v>7.833333333333333</v>
      </c>
      <c r="I37" s="46">
        <f t="shared" si="103"/>
        <v>12.166666666666666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7.5554851356620043</v>
      </c>
      <c r="AJ37" s="125">
        <f t="shared" si="82"/>
        <v>5</v>
      </c>
      <c r="AK37" s="125">
        <f t="shared" si="83"/>
        <v>6</v>
      </c>
      <c r="AL37" s="125">
        <f t="shared" si="84"/>
        <v>7</v>
      </c>
      <c r="AM37" s="125">
        <f t="shared" si="85"/>
        <v>0.33333333333333331</v>
      </c>
      <c r="AN37" s="125">
        <f t="shared" si="86"/>
        <v>0.5</v>
      </c>
      <c r="AO37" s="125">
        <f t="shared" si="87"/>
        <v>1</v>
      </c>
      <c r="AP37" s="125">
        <f t="shared" si="88"/>
        <v>0.33333333333333331</v>
      </c>
      <c r="AQ37" s="125">
        <f t="shared" si="89"/>
        <v>0.5</v>
      </c>
      <c r="AR37" s="125">
        <f t="shared" si="90"/>
        <v>0.5</v>
      </c>
      <c r="AS37" s="125">
        <f t="shared" si="91"/>
        <v>0.33333333333333331</v>
      </c>
      <c r="AT37" s="125">
        <f t="shared" si="92"/>
        <v>0.5</v>
      </c>
      <c r="AU37" s="125">
        <f t="shared" si="93"/>
        <v>1</v>
      </c>
      <c r="AV37" s="125">
        <f t="shared" si="94"/>
        <v>0.33333333333333331</v>
      </c>
      <c r="AW37" s="125">
        <f t="shared" si="95"/>
        <v>0.5</v>
      </c>
      <c r="AX37" s="125">
        <f t="shared" si="96"/>
        <v>1</v>
      </c>
      <c r="AY37" s="125">
        <f t="shared" si="97"/>
        <v>0.25</v>
      </c>
      <c r="AZ37" s="125">
        <f t="shared" si="98"/>
        <v>0.33333333333333331</v>
      </c>
      <c r="BA37" s="125">
        <f t="shared" si="99"/>
        <v>0.5</v>
      </c>
      <c r="BB37" s="125">
        <f t="shared" si="100"/>
        <v>1</v>
      </c>
      <c r="BC37" s="125">
        <f t="shared" si="101"/>
        <v>1</v>
      </c>
      <c r="BD37" s="125">
        <f t="shared" si="102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v>1</v>
      </c>
      <c r="E41" s="45">
        <v>1</v>
      </c>
      <c r="F41" s="45">
        <v>1</v>
      </c>
      <c r="G41" s="45">
        <v>1</v>
      </c>
      <c r="H41" s="45">
        <v>1</v>
      </c>
      <c r="I41" s="45">
        <v>1</v>
      </c>
      <c r="J41" s="45">
        <v>1</v>
      </c>
      <c r="K41" s="2">
        <f>1/6</f>
        <v>0.16666666666666666</v>
      </c>
      <c r="L41" s="104">
        <f>+AC41</f>
        <v>7.0481519088091152E-2</v>
      </c>
      <c r="M41" s="71">
        <f>+C41/C$50</f>
        <v>7.1428571428571425E-2</v>
      </c>
      <c r="N41" s="69">
        <f t="shared" ref="N41:N49" si="104">+D41/D$50</f>
        <v>7.1428571428571425E-2</v>
      </c>
      <c r="O41" s="69">
        <f t="shared" ref="O41:O49" si="105">+E41/E$50</f>
        <v>7.1428571428571425E-2</v>
      </c>
      <c r="P41" s="69">
        <f t="shared" ref="P41:P49" si="106">+F41/F$50</f>
        <v>7.1428571428571425E-2</v>
      </c>
      <c r="Q41" s="69">
        <f t="shared" ref="Q41:Q49" si="107">+G41/G$50</f>
        <v>7.1428571428571425E-2</v>
      </c>
      <c r="R41" s="69">
        <f t="shared" ref="R41:R49" si="108">+H41/H$50</f>
        <v>0.1111111111111111</v>
      </c>
      <c r="S41" s="69">
        <f t="shared" ref="S41:S49" si="109">+I41/I$50</f>
        <v>0.11320754716981134</v>
      </c>
      <c r="T41" s="69">
        <f t="shared" ref="T41:T49" si="110">+J41/J$50</f>
        <v>5.8823529411764705E-2</v>
      </c>
      <c r="U41" s="72">
        <f t="shared" ref="U41:U49" si="111">+K41/K$50</f>
        <v>3.7037037037037035E-2</v>
      </c>
      <c r="W41" s="99">
        <f>+AVERAGE(M41:U41)</f>
        <v>7.5258009096953488E-2</v>
      </c>
      <c r="Y41" s="87">
        <f t="array" ref="Y41:Y49">+MMULT(C41:K49,W41:W49)</f>
        <v>0.72222303782915453</v>
      </c>
      <c r="Z41" s="85">
        <f t="shared" ref="Z41:Z49" si="112">+Y41/W41</f>
        <v>9.5966269437014748</v>
      </c>
      <c r="AA41" s="85">
        <f>+(Z50-9)/8</f>
        <v>0.10219820267773216</v>
      </c>
      <c r="AB41" s="85">
        <v>1.45</v>
      </c>
      <c r="AC41" s="100">
        <f>+AA41/AB41</f>
        <v>7.0481519088091152E-2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1</v>
      </c>
      <c r="D42" s="45">
        <v>1</v>
      </c>
      <c r="E42" s="45">
        <v>1</v>
      </c>
      <c r="F42" s="45">
        <v>1</v>
      </c>
      <c r="G42" s="45">
        <v>1</v>
      </c>
      <c r="H42" s="45">
        <v>1</v>
      </c>
      <c r="I42" s="45">
        <v>1</v>
      </c>
      <c r="J42" s="45">
        <v>1</v>
      </c>
      <c r="K42" s="5">
        <f>1/6</f>
        <v>0.16666666666666666</v>
      </c>
      <c r="M42" s="71">
        <f t="shared" ref="M42:M49" si="113">+C42/C$50</f>
        <v>7.1428571428571425E-2</v>
      </c>
      <c r="N42" s="69">
        <f t="shared" si="104"/>
        <v>7.1428571428571425E-2</v>
      </c>
      <c r="O42" s="69">
        <f t="shared" si="105"/>
        <v>7.1428571428571425E-2</v>
      </c>
      <c r="P42" s="69">
        <f t="shared" si="106"/>
        <v>7.1428571428571425E-2</v>
      </c>
      <c r="Q42" s="69">
        <f t="shared" si="107"/>
        <v>7.1428571428571425E-2</v>
      </c>
      <c r="R42" s="69">
        <f t="shared" si="108"/>
        <v>0.1111111111111111</v>
      </c>
      <c r="S42" s="69">
        <f t="shared" si="109"/>
        <v>0.11320754716981134</v>
      </c>
      <c r="T42" s="69">
        <f t="shared" si="110"/>
        <v>5.8823529411764705E-2</v>
      </c>
      <c r="U42" s="72">
        <f t="shared" si="111"/>
        <v>3.7037037037037035E-2</v>
      </c>
      <c r="W42" s="99">
        <f t="shared" ref="W42:W49" si="114">+AVERAGE(M42:U42)</f>
        <v>7.5258009096953488E-2</v>
      </c>
      <c r="Y42" s="87">
        <v>0.72222303782915453</v>
      </c>
      <c r="Z42" s="85">
        <f t="shared" si="112"/>
        <v>9.5966269437014748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1</v>
      </c>
      <c r="AR42" s="125">
        <f>+VLOOKUP(E41,$AE$4:$AH$20,3,FALSE)</f>
        <v>1</v>
      </c>
      <c r="AS42" s="125">
        <f>+VLOOKUP(F41,$AE$4:$AH$20,2,FALSE)</f>
        <v>1</v>
      </c>
      <c r="AT42" s="125">
        <f>+VLOOKUP(F41,$AE$4:$AH$20,3,FALSE)</f>
        <v>1</v>
      </c>
      <c r="AU42" s="125">
        <f>+VLOOKUP(F41,$AE$4:$AH$20,4,FALSE)</f>
        <v>1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1</v>
      </c>
      <c r="BF42" s="125">
        <f>+VLOOKUP(J41,$AE$4:$AH$20,3,FALSE)</f>
        <v>1</v>
      </c>
      <c r="BG42" s="125">
        <f>+VLOOKUP(J41,$AE$4:$AH$20,4,FALSE)</f>
        <v>1</v>
      </c>
      <c r="BH42" s="125">
        <f>+VLOOKUP(K41,$AE$4:$AH$20,2,FALSE)</f>
        <v>0.14285714285714285</v>
      </c>
      <c r="BI42" s="125">
        <f>+VLOOKUP(K41,$AE$4:$AH$20,3,FALSE)</f>
        <v>0.16666666666666666</v>
      </c>
      <c r="BJ42" s="125">
        <f>+VLOOKUP(K41,$AE$4:$AH$20,4,FALSE)</f>
        <v>0.2</v>
      </c>
    </row>
    <row r="43" spans="1:62" x14ac:dyDescent="0.25">
      <c r="A43" s="10">
        <v>3</v>
      </c>
      <c r="B43" s="109" t="s">
        <v>27</v>
      </c>
      <c r="C43" s="45">
        <f>1/E41</f>
        <v>1</v>
      </c>
      <c r="D43" s="45">
        <f>1/E42</f>
        <v>1</v>
      </c>
      <c r="E43" s="45">
        <v>1</v>
      </c>
      <c r="F43" s="45">
        <v>1</v>
      </c>
      <c r="G43" s="45">
        <v>1</v>
      </c>
      <c r="H43" s="45">
        <v>1</v>
      </c>
      <c r="I43" s="45">
        <v>1</v>
      </c>
      <c r="J43" s="45">
        <v>1</v>
      </c>
      <c r="K43" s="5">
        <f>1/6</f>
        <v>0.16666666666666666</v>
      </c>
      <c r="M43" s="71">
        <f t="shared" si="113"/>
        <v>7.1428571428571425E-2</v>
      </c>
      <c r="N43" s="69">
        <f t="shared" si="104"/>
        <v>7.1428571428571425E-2</v>
      </c>
      <c r="O43" s="69">
        <f t="shared" si="105"/>
        <v>7.1428571428571425E-2</v>
      </c>
      <c r="P43" s="69">
        <f t="shared" si="106"/>
        <v>7.1428571428571425E-2</v>
      </c>
      <c r="Q43" s="69">
        <f t="shared" si="107"/>
        <v>7.1428571428571425E-2</v>
      </c>
      <c r="R43" s="69">
        <f t="shared" si="108"/>
        <v>0.1111111111111111</v>
      </c>
      <c r="S43" s="69">
        <f t="shared" si="109"/>
        <v>0.11320754716981134</v>
      </c>
      <c r="T43" s="69">
        <f t="shared" si="110"/>
        <v>5.8823529411764705E-2</v>
      </c>
      <c r="U43" s="72">
        <f t="shared" si="111"/>
        <v>3.7037037037037035E-2</v>
      </c>
      <c r="W43" s="99">
        <f t="shared" si="114"/>
        <v>7.5258009096953488E-2</v>
      </c>
      <c r="Y43" s="87">
        <v>0.72222303782915453</v>
      </c>
      <c r="Z43" s="85">
        <f t="shared" si="112"/>
        <v>9.5966269437014748</v>
      </c>
      <c r="AJ43" s="125">
        <f t="shared" ref="AJ43:AJ50" si="115">+VLOOKUP(C42,$AE$4:$AH$20,2,FALSE)</f>
        <v>1</v>
      </c>
      <c r="AK43" s="125">
        <f t="shared" ref="AK43:AK50" si="116">+VLOOKUP(C42,$AE$4:$AH$20,3,FALSE)</f>
        <v>1</v>
      </c>
      <c r="AL43" s="125">
        <f t="shared" ref="AL43:AL50" si="117">+VLOOKUP(C42,$AE$4:$AH$20,4,FALSE)</f>
        <v>1</v>
      </c>
      <c r="AM43" s="125">
        <f t="shared" ref="AM43:AM50" si="118">+VLOOKUP(D42,$AE$4:$AH$20,2,FALSE)</f>
        <v>1</v>
      </c>
      <c r="AN43" s="125">
        <f t="shared" ref="AN43:AN50" si="119">+VLOOKUP(D42,$AE$4:$AH$20,3,FALSE)</f>
        <v>1</v>
      </c>
      <c r="AO43" s="125">
        <f t="shared" ref="AO43:AO50" si="120">+VLOOKUP(D42,$AE$4:$AH$20,4,FALSE)</f>
        <v>1</v>
      </c>
      <c r="AP43" s="125">
        <f t="shared" ref="AP43:AP50" si="121">+VLOOKUP(E42,$AE$4:$AH$20,2,FALSE)</f>
        <v>1</v>
      </c>
      <c r="AQ43" s="125">
        <f t="shared" ref="AQ43:AQ50" si="122">+VLOOKUP(E42,$AE$4:$AH$20,3,FALSE)</f>
        <v>1</v>
      </c>
      <c r="AR43" s="125">
        <f t="shared" ref="AR43:AR50" si="123">+VLOOKUP(E42,$AE$4:$AH$20,3,FALSE)</f>
        <v>1</v>
      </c>
      <c r="AS43" s="125">
        <f t="shared" ref="AS43:AS50" si="124">+VLOOKUP(F42,$AE$4:$AH$20,2,FALSE)</f>
        <v>1</v>
      </c>
      <c r="AT43" s="125">
        <f t="shared" ref="AT43:AT50" si="125">+VLOOKUP(F42,$AE$4:$AH$20,3,FALSE)</f>
        <v>1</v>
      </c>
      <c r="AU43" s="125">
        <f t="shared" ref="AU43:AU50" si="126">+VLOOKUP(F42,$AE$4:$AH$20,4,FALSE)</f>
        <v>1</v>
      </c>
      <c r="AV43" s="125">
        <f t="shared" ref="AV43:AV50" si="127">+VLOOKUP(G42,$AE$4:$AH$20,2,FALSE)</f>
        <v>1</v>
      </c>
      <c r="AW43" s="125">
        <f t="shared" ref="AW43:AW50" si="128">+VLOOKUP(G42,$AE$4:$AH$20,3,FALSE)</f>
        <v>1</v>
      </c>
      <c r="AX43" s="125">
        <f t="shared" ref="AX43:AX50" si="129">+VLOOKUP(G42,$AE$4:$AH$20,4,FALSE)</f>
        <v>1</v>
      </c>
      <c r="AY43" s="125">
        <f t="shared" ref="AY43:AY50" si="130">+VLOOKUP(H42,$AE$4:$AH$20,2,FALSE)</f>
        <v>1</v>
      </c>
      <c r="AZ43" s="125">
        <f t="shared" ref="AZ43:AZ50" si="131">+VLOOKUP(H42,$AE$4:$AH$20,3,FALSE)</f>
        <v>1</v>
      </c>
      <c r="BA43" s="125">
        <f t="shared" ref="BA43:BA50" si="132">+VLOOKUP(H42,$AE$4:$AH$20,4,FALSE)</f>
        <v>1</v>
      </c>
      <c r="BB43" s="125">
        <f t="shared" ref="BB43:BB50" si="133">+VLOOKUP(I42,$AE$4:$AH$20,2,FALSE)</f>
        <v>1</v>
      </c>
      <c r="BC43" s="125">
        <f t="shared" ref="BC43:BC50" si="134">+VLOOKUP(I42,$AE$4:$AH$20,3,FALSE)</f>
        <v>1</v>
      </c>
      <c r="BD43" s="125">
        <f t="shared" ref="BD43:BD50" si="135">+VLOOKUP(I42,$AE$4:$AH$20,4,FALSE)</f>
        <v>1</v>
      </c>
      <c r="BE43" s="125">
        <f t="shared" ref="BE43:BE50" si="136">+VLOOKUP(J42,$AE$4:$AH$20,2,FALSE)</f>
        <v>1</v>
      </c>
      <c r="BF43" s="125">
        <f t="shared" ref="BF43:BF50" si="137">+VLOOKUP(J42,$AE$4:$AH$20,3,FALSE)</f>
        <v>1</v>
      </c>
      <c r="BG43" s="125">
        <f t="shared" ref="BG43:BG50" si="138">+VLOOKUP(J42,$AE$4:$AH$20,4,FALSE)</f>
        <v>1</v>
      </c>
      <c r="BH43" s="125">
        <f t="shared" ref="BH43:BH50" si="139">+VLOOKUP(K42,$AE$4:$AH$20,2,FALSE)</f>
        <v>0.14285714285714285</v>
      </c>
      <c r="BI43" s="125">
        <f t="shared" ref="BI43:BI50" si="140">+VLOOKUP(K42,$AE$4:$AH$20,3,FALSE)</f>
        <v>0.16666666666666666</v>
      </c>
      <c r="BJ43" s="125">
        <f t="shared" ref="BJ43:BJ50" si="141">+VLOOKUP(K42,$AE$4:$AH$20,4,FALSE)</f>
        <v>0.2</v>
      </c>
    </row>
    <row r="44" spans="1:62" x14ac:dyDescent="0.25">
      <c r="A44" s="10">
        <v>4</v>
      </c>
      <c r="B44" s="109" t="s">
        <v>28</v>
      </c>
      <c r="C44" s="45">
        <f>1/F41</f>
        <v>1</v>
      </c>
      <c r="D44" s="45">
        <f>1/F42</f>
        <v>1</v>
      </c>
      <c r="E44" s="45">
        <f>1/F43</f>
        <v>1</v>
      </c>
      <c r="F44" s="45">
        <v>1</v>
      </c>
      <c r="G44" s="45">
        <v>1</v>
      </c>
      <c r="H44" s="45">
        <v>1</v>
      </c>
      <c r="I44" s="45">
        <v>1</v>
      </c>
      <c r="J44" s="45">
        <v>1</v>
      </c>
      <c r="K44" s="5">
        <f>1/6</f>
        <v>0.16666666666666666</v>
      </c>
      <c r="M44" s="71">
        <f t="shared" si="113"/>
        <v>7.1428571428571425E-2</v>
      </c>
      <c r="N44" s="69">
        <f t="shared" si="104"/>
        <v>7.1428571428571425E-2</v>
      </c>
      <c r="O44" s="69">
        <f t="shared" si="105"/>
        <v>7.1428571428571425E-2</v>
      </c>
      <c r="P44" s="69">
        <f t="shared" si="106"/>
        <v>7.1428571428571425E-2</v>
      </c>
      <c r="Q44" s="69">
        <f t="shared" si="107"/>
        <v>7.1428571428571425E-2</v>
      </c>
      <c r="R44" s="69">
        <f t="shared" si="108"/>
        <v>0.1111111111111111</v>
      </c>
      <c r="S44" s="69">
        <f t="shared" si="109"/>
        <v>0.11320754716981134</v>
      </c>
      <c r="T44" s="69">
        <f t="shared" si="110"/>
        <v>5.8823529411764705E-2</v>
      </c>
      <c r="U44" s="72">
        <f t="shared" si="111"/>
        <v>3.7037037037037035E-2</v>
      </c>
      <c r="W44" s="99">
        <f t="shared" si="114"/>
        <v>7.5258009096953488E-2</v>
      </c>
      <c r="Y44" s="87">
        <v>0.72222303782915453</v>
      </c>
      <c r="Z44" s="85">
        <f t="shared" si="112"/>
        <v>9.5966269437014748</v>
      </c>
      <c r="AJ44" s="125">
        <f t="shared" si="115"/>
        <v>1</v>
      </c>
      <c r="AK44" s="125">
        <f t="shared" si="116"/>
        <v>1</v>
      </c>
      <c r="AL44" s="125">
        <f t="shared" si="117"/>
        <v>1</v>
      </c>
      <c r="AM44" s="125">
        <f t="shared" si="118"/>
        <v>1</v>
      </c>
      <c r="AN44" s="125">
        <f t="shared" si="119"/>
        <v>1</v>
      </c>
      <c r="AO44" s="125">
        <f t="shared" si="120"/>
        <v>1</v>
      </c>
      <c r="AP44" s="125">
        <f t="shared" si="121"/>
        <v>1</v>
      </c>
      <c r="AQ44" s="125">
        <f t="shared" si="122"/>
        <v>1</v>
      </c>
      <c r="AR44" s="125">
        <f t="shared" si="123"/>
        <v>1</v>
      </c>
      <c r="AS44" s="125">
        <f t="shared" si="124"/>
        <v>1</v>
      </c>
      <c r="AT44" s="125">
        <f t="shared" si="125"/>
        <v>1</v>
      </c>
      <c r="AU44" s="125">
        <f t="shared" si="126"/>
        <v>1</v>
      </c>
      <c r="AV44" s="125">
        <f t="shared" si="127"/>
        <v>1</v>
      </c>
      <c r="AW44" s="125">
        <f t="shared" si="128"/>
        <v>1</v>
      </c>
      <c r="AX44" s="125">
        <f t="shared" si="129"/>
        <v>1</v>
      </c>
      <c r="AY44" s="125">
        <f t="shared" si="130"/>
        <v>1</v>
      </c>
      <c r="AZ44" s="125">
        <f t="shared" si="131"/>
        <v>1</v>
      </c>
      <c r="BA44" s="125">
        <f t="shared" si="132"/>
        <v>1</v>
      </c>
      <c r="BB44" s="125">
        <f t="shared" si="133"/>
        <v>1</v>
      </c>
      <c r="BC44" s="125">
        <f t="shared" si="134"/>
        <v>1</v>
      </c>
      <c r="BD44" s="125">
        <f t="shared" si="135"/>
        <v>1</v>
      </c>
      <c r="BE44" s="125">
        <f t="shared" si="136"/>
        <v>1</v>
      </c>
      <c r="BF44" s="125">
        <f t="shared" si="137"/>
        <v>1</v>
      </c>
      <c r="BG44" s="125">
        <f t="shared" si="138"/>
        <v>1</v>
      </c>
      <c r="BH44" s="125">
        <f t="shared" si="139"/>
        <v>0.14285714285714285</v>
      </c>
      <c r="BI44" s="125">
        <f t="shared" si="140"/>
        <v>0.16666666666666666</v>
      </c>
      <c r="BJ44" s="125">
        <f t="shared" si="141"/>
        <v>0.2</v>
      </c>
    </row>
    <row r="45" spans="1:62" x14ac:dyDescent="0.25">
      <c r="A45" s="19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1</v>
      </c>
      <c r="F45" s="45">
        <f>1/G44</f>
        <v>1</v>
      </c>
      <c r="G45" s="45">
        <v>1</v>
      </c>
      <c r="H45" s="45">
        <v>1</v>
      </c>
      <c r="I45" s="45">
        <v>1</v>
      </c>
      <c r="J45" s="45">
        <v>1</v>
      </c>
      <c r="K45" s="5">
        <f>1/6</f>
        <v>0.16666666666666666</v>
      </c>
      <c r="M45" s="71">
        <f t="shared" si="113"/>
        <v>7.1428571428571425E-2</v>
      </c>
      <c r="N45" s="69">
        <f t="shared" si="104"/>
        <v>7.1428571428571425E-2</v>
      </c>
      <c r="O45" s="69">
        <f t="shared" si="105"/>
        <v>7.1428571428571425E-2</v>
      </c>
      <c r="P45" s="69">
        <f t="shared" si="106"/>
        <v>7.1428571428571425E-2</v>
      </c>
      <c r="Q45" s="69">
        <f t="shared" si="107"/>
        <v>7.1428571428571425E-2</v>
      </c>
      <c r="R45" s="69">
        <f t="shared" si="108"/>
        <v>0.1111111111111111</v>
      </c>
      <c r="S45" s="69">
        <f t="shared" si="109"/>
        <v>0.11320754716981134</v>
      </c>
      <c r="T45" s="69">
        <f t="shared" si="110"/>
        <v>5.8823529411764705E-2</v>
      </c>
      <c r="U45" s="72">
        <f t="shared" si="111"/>
        <v>3.7037037037037035E-2</v>
      </c>
      <c r="W45" s="99">
        <f t="shared" si="114"/>
        <v>7.5258009096953488E-2</v>
      </c>
      <c r="Y45" s="87">
        <v>0.72222303782915453</v>
      </c>
      <c r="Z45" s="85">
        <f t="shared" si="112"/>
        <v>9.5966269437014748</v>
      </c>
      <c r="AJ45" s="125">
        <f t="shared" si="115"/>
        <v>1</v>
      </c>
      <c r="AK45" s="125">
        <f t="shared" si="116"/>
        <v>1</v>
      </c>
      <c r="AL45" s="125">
        <f t="shared" si="117"/>
        <v>1</v>
      </c>
      <c r="AM45" s="125">
        <f t="shared" si="118"/>
        <v>1</v>
      </c>
      <c r="AN45" s="125">
        <f t="shared" si="119"/>
        <v>1</v>
      </c>
      <c r="AO45" s="125">
        <f t="shared" si="120"/>
        <v>1</v>
      </c>
      <c r="AP45" s="125">
        <f t="shared" si="121"/>
        <v>1</v>
      </c>
      <c r="AQ45" s="125">
        <f t="shared" si="122"/>
        <v>1</v>
      </c>
      <c r="AR45" s="125">
        <f t="shared" si="123"/>
        <v>1</v>
      </c>
      <c r="AS45" s="125">
        <f t="shared" si="124"/>
        <v>1</v>
      </c>
      <c r="AT45" s="125">
        <f t="shared" si="125"/>
        <v>1</v>
      </c>
      <c r="AU45" s="125">
        <f t="shared" si="126"/>
        <v>1</v>
      </c>
      <c r="AV45" s="125">
        <f t="shared" si="127"/>
        <v>1</v>
      </c>
      <c r="AW45" s="125">
        <f t="shared" si="128"/>
        <v>1</v>
      </c>
      <c r="AX45" s="125">
        <f t="shared" si="129"/>
        <v>1</v>
      </c>
      <c r="AY45" s="125">
        <f t="shared" si="130"/>
        <v>1</v>
      </c>
      <c r="AZ45" s="125">
        <f t="shared" si="131"/>
        <v>1</v>
      </c>
      <c r="BA45" s="125">
        <f t="shared" si="132"/>
        <v>1</v>
      </c>
      <c r="BB45" s="125">
        <f t="shared" si="133"/>
        <v>1</v>
      </c>
      <c r="BC45" s="125">
        <f t="shared" si="134"/>
        <v>1</v>
      </c>
      <c r="BD45" s="125">
        <f t="shared" si="135"/>
        <v>1</v>
      </c>
      <c r="BE45" s="125">
        <f t="shared" si="136"/>
        <v>1</v>
      </c>
      <c r="BF45" s="125">
        <f t="shared" si="137"/>
        <v>1</v>
      </c>
      <c r="BG45" s="125">
        <f t="shared" si="138"/>
        <v>1</v>
      </c>
      <c r="BH45" s="125">
        <f t="shared" si="139"/>
        <v>0.14285714285714285</v>
      </c>
      <c r="BI45" s="125">
        <f t="shared" si="140"/>
        <v>0.16666666666666666</v>
      </c>
      <c r="BJ45" s="125">
        <f t="shared" si="141"/>
        <v>0.2</v>
      </c>
    </row>
    <row r="46" spans="1:62" x14ac:dyDescent="0.25">
      <c r="A46" s="19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1</v>
      </c>
      <c r="F46" s="45">
        <f>1/H44</f>
        <v>1</v>
      </c>
      <c r="G46" s="45">
        <f>1/H45</f>
        <v>1</v>
      </c>
      <c r="H46" s="45">
        <v>1</v>
      </c>
      <c r="I46" s="45">
        <f>1/2</f>
        <v>0.5</v>
      </c>
      <c r="J46" s="45">
        <v>2</v>
      </c>
      <c r="K46" s="5">
        <v>2</v>
      </c>
      <c r="M46" s="71">
        <f t="shared" si="113"/>
        <v>7.1428571428571425E-2</v>
      </c>
      <c r="N46" s="69">
        <f t="shared" si="104"/>
        <v>7.1428571428571425E-2</v>
      </c>
      <c r="O46" s="69">
        <f t="shared" si="105"/>
        <v>7.1428571428571425E-2</v>
      </c>
      <c r="P46" s="69">
        <f t="shared" si="106"/>
        <v>7.1428571428571425E-2</v>
      </c>
      <c r="Q46" s="69">
        <f t="shared" si="107"/>
        <v>7.1428571428571425E-2</v>
      </c>
      <c r="R46" s="69">
        <f t="shared" si="108"/>
        <v>0.1111111111111111</v>
      </c>
      <c r="S46" s="69">
        <f t="shared" si="109"/>
        <v>5.6603773584905669E-2</v>
      </c>
      <c r="T46" s="69">
        <f t="shared" si="110"/>
        <v>0.11764705882352941</v>
      </c>
      <c r="U46" s="72">
        <f t="shared" si="111"/>
        <v>0.44444444444444442</v>
      </c>
      <c r="W46" s="99">
        <f t="shared" si="114"/>
        <v>0.12077213834520532</v>
      </c>
      <c r="Y46" s="87">
        <v>1.3395787618564778</v>
      </c>
      <c r="Z46" s="85">
        <f t="shared" si="112"/>
        <v>11.091786402154561</v>
      </c>
      <c r="AJ46" s="125">
        <f t="shared" si="115"/>
        <v>1</v>
      </c>
      <c r="AK46" s="125">
        <f t="shared" si="116"/>
        <v>1</v>
      </c>
      <c r="AL46" s="125">
        <f t="shared" si="117"/>
        <v>1</v>
      </c>
      <c r="AM46" s="125">
        <f t="shared" si="118"/>
        <v>1</v>
      </c>
      <c r="AN46" s="125">
        <f t="shared" si="119"/>
        <v>1</v>
      </c>
      <c r="AO46" s="125">
        <f t="shared" si="120"/>
        <v>1</v>
      </c>
      <c r="AP46" s="125">
        <f t="shared" si="121"/>
        <v>1</v>
      </c>
      <c r="AQ46" s="125">
        <f t="shared" si="122"/>
        <v>1</v>
      </c>
      <c r="AR46" s="125">
        <f t="shared" si="123"/>
        <v>1</v>
      </c>
      <c r="AS46" s="125">
        <f t="shared" si="124"/>
        <v>1</v>
      </c>
      <c r="AT46" s="125">
        <f t="shared" si="125"/>
        <v>1</v>
      </c>
      <c r="AU46" s="125">
        <f t="shared" si="126"/>
        <v>1</v>
      </c>
      <c r="AV46" s="125">
        <f t="shared" si="127"/>
        <v>1</v>
      </c>
      <c r="AW46" s="125">
        <f t="shared" si="128"/>
        <v>1</v>
      </c>
      <c r="AX46" s="125">
        <f t="shared" si="129"/>
        <v>1</v>
      </c>
      <c r="AY46" s="125">
        <f t="shared" si="130"/>
        <v>1</v>
      </c>
      <c r="AZ46" s="125">
        <f t="shared" si="131"/>
        <v>1</v>
      </c>
      <c r="BA46" s="125">
        <f t="shared" si="132"/>
        <v>1</v>
      </c>
      <c r="BB46" s="125">
        <f t="shared" si="133"/>
        <v>1</v>
      </c>
      <c r="BC46" s="125">
        <f t="shared" si="134"/>
        <v>1</v>
      </c>
      <c r="BD46" s="125">
        <f t="shared" si="135"/>
        <v>1</v>
      </c>
      <c r="BE46" s="125">
        <f t="shared" si="136"/>
        <v>1</v>
      </c>
      <c r="BF46" s="125">
        <f t="shared" si="137"/>
        <v>1</v>
      </c>
      <c r="BG46" s="125">
        <f t="shared" si="138"/>
        <v>1</v>
      </c>
      <c r="BH46" s="125">
        <f t="shared" si="139"/>
        <v>0.14285714285714285</v>
      </c>
      <c r="BI46" s="125">
        <f t="shared" si="140"/>
        <v>0.16666666666666666</v>
      </c>
      <c r="BJ46" s="125">
        <f t="shared" si="141"/>
        <v>0.2</v>
      </c>
    </row>
    <row r="47" spans="1:62" x14ac:dyDescent="0.25">
      <c r="A47" s="19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2</v>
      </c>
      <c r="I47" s="45">
        <v>1</v>
      </c>
      <c r="J47" s="45">
        <v>3</v>
      </c>
      <c r="K47" s="5">
        <f>1/2</f>
        <v>0.5</v>
      </c>
      <c r="M47" s="71">
        <f t="shared" si="113"/>
        <v>7.1428571428571425E-2</v>
      </c>
      <c r="N47" s="69">
        <f t="shared" si="104"/>
        <v>7.1428571428571425E-2</v>
      </c>
      <c r="O47" s="69">
        <f t="shared" si="105"/>
        <v>7.1428571428571425E-2</v>
      </c>
      <c r="P47" s="69">
        <f t="shared" si="106"/>
        <v>7.1428571428571425E-2</v>
      </c>
      <c r="Q47" s="69">
        <f t="shared" si="107"/>
        <v>7.1428571428571425E-2</v>
      </c>
      <c r="R47" s="69">
        <f t="shared" si="108"/>
        <v>0.22222222222222221</v>
      </c>
      <c r="S47" s="69">
        <f t="shared" si="109"/>
        <v>0.11320754716981134</v>
      </c>
      <c r="T47" s="69">
        <f t="shared" si="110"/>
        <v>0.17647058823529413</v>
      </c>
      <c r="U47" s="72">
        <f t="shared" si="111"/>
        <v>0.1111111111111111</v>
      </c>
      <c r="W47" s="99">
        <f t="shared" si="114"/>
        <v>0.10890603620903289</v>
      </c>
      <c r="Y47" s="87">
        <v>1.0755048117546575</v>
      </c>
      <c r="Z47" s="85">
        <f t="shared" si="112"/>
        <v>9.8755298530041706</v>
      </c>
      <c r="AJ47" s="125">
        <f t="shared" si="115"/>
        <v>1</v>
      </c>
      <c r="AK47" s="125">
        <f t="shared" si="116"/>
        <v>1</v>
      </c>
      <c r="AL47" s="125">
        <f t="shared" si="117"/>
        <v>1</v>
      </c>
      <c r="AM47" s="125">
        <f t="shared" si="118"/>
        <v>1</v>
      </c>
      <c r="AN47" s="125">
        <f t="shared" si="119"/>
        <v>1</v>
      </c>
      <c r="AO47" s="125">
        <f t="shared" si="120"/>
        <v>1</v>
      </c>
      <c r="AP47" s="125">
        <f t="shared" si="121"/>
        <v>1</v>
      </c>
      <c r="AQ47" s="125">
        <f t="shared" si="122"/>
        <v>1</v>
      </c>
      <c r="AR47" s="125">
        <f t="shared" si="123"/>
        <v>1</v>
      </c>
      <c r="AS47" s="125">
        <f t="shared" si="124"/>
        <v>1</v>
      </c>
      <c r="AT47" s="125">
        <f t="shared" si="125"/>
        <v>1</v>
      </c>
      <c r="AU47" s="125">
        <f t="shared" si="126"/>
        <v>1</v>
      </c>
      <c r="AV47" s="125">
        <f t="shared" si="127"/>
        <v>1</v>
      </c>
      <c r="AW47" s="125">
        <f t="shared" si="128"/>
        <v>1</v>
      </c>
      <c r="AX47" s="125">
        <f t="shared" si="129"/>
        <v>1</v>
      </c>
      <c r="AY47" s="125">
        <f t="shared" si="130"/>
        <v>1</v>
      </c>
      <c r="AZ47" s="125">
        <f t="shared" si="131"/>
        <v>1</v>
      </c>
      <c r="BA47" s="125">
        <f t="shared" si="132"/>
        <v>1</v>
      </c>
      <c r="BB47" s="125">
        <f t="shared" si="133"/>
        <v>0.33333333333333331</v>
      </c>
      <c r="BC47" s="125">
        <f t="shared" si="134"/>
        <v>0.5</v>
      </c>
      <c r="BD47" s="125">
        <f t="shared" si="135"/>
        <v>1</v>
      </c>
      <c r="BE47" s="125">
        <f t="shared" si="136"/>
        <v>1</v>
      </c>
      <c r="BF47" s="125">
        <f t="shared" si="137"/>
        <v>2</v>
      </c>
      <c r="BG47" s="125">
        <f t="shared" si="138"/>
        <v>3</v>
      </c>
      <c r="BH47" s="125">
        <f t="shared" si="139"/>
        <v>1</v>
      </c>
      <c r="BI47" s="125">
        <f t="shared" si="140"/>
        <v>2</v>
      </c>
      <c r="BJ47" s="125">
        <f t="shared" si="141"/>
        <v>3</v>
      </c>
    </row>
    <row r="48" spans="1:62" x14ac:dyDescent="0.25">
      <c r="A48" s="19">
        <v>8</v>
      </c>
      <c r="B48" s="109" t="s">
        <v>32</v>
      </c>
      <c r="C48" s="45">
        <f>1/J41</f>
        <v>1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1</v>
      </c>
      <c r="H48" s="45">
        <f>1/J46</f>
        <v>0.5</v>
      </c>
      <c r="I48" s="45">
        <f>1/J47</f>
        <v>0.33333333333333331</v>
      </c>
      <c r="J48" s="45">
        <v>1</v>
      </c>
      <c r="K48" s="5">
        <f>1/6</f>
        <v>0.16666666666666666</v>
      </c>
      <c r="M48" s="71">
        <f t="shared" si="113"/>
        <v>7.1428571428571425E-2</v>
      </c>
      <c r="N48" s="69">
        <f t="shared" si="104"/>
        <v>7.1428571428571425E-2</v>
      </c>
      <c r="O48" s="69">
        <f t="shared" si="105"/>
        <v>7.1428571428571425E-2</v>
      </c>
      <c r="P48" s="69">
        <f t="shared" si="106"/>
        <v>7.1428571428571425E-2</v>
      </c>
      <c r="Q48" s="69">
        <f t="shared" si="107"/>
        <v>7.1428571428571425E-2</v>
      </c>
      <c r="R48" s="69">
        <f t="shared" si="108"/>
        <v>5.5555555555555552E-2</v>
      </c>
      <c r="S48" s="69">
        <f t="shared" si="109"/>
        <v>3.7735849056603779E-2</v>
      </c>
      <c r="T48" s="69">
        <f t="shared" si="110"/>
        <v>5.8823529411764705E-2</v>
      </c>
      <c r="U48" s="72">
        <f t="shared" si="111"/>
        <v>3.7037037037037035E-2</v>
      </c>
      <c r="W48" s="99">
        <f t="shared" si="114"/>
        <v>6.0699425355979802E-2</v>
      </c>
      <c r="Y48" s="87">
        <v>0.58923294451719654</v>
      </c>
      <c r="Z48" s="85">
        <f t="shared" si="112"/>
        <v>9.7073891731521691</v>
      </c>
      <c r="AJ48" s="125">
        <f t="shared" si="115"/>
        <v>1</v>
      </c>
      <c r="AK48" s="125">
        <f t="shared" si="116"/>
        <v>1</v>
      </c>
      <c r="AL48" s="125">
        <f t="shared" si="117"/>
        <v>1</v>
      </c>
      <c r="AM48" s="125">
        <f t="shared" si="118"/>
        <v>1</v>
      </c>
      <c r="AN48" s="125">
        <f t="shared" si="119"/>
        <v>1</v>
      </c>
      <c r="AO48" s="125">
        <f t="shared" si="120"/>
        <v>1</v>
      </c>
      <c r="AP48" s="125">
        <f t="shared" si="121"/>
        <v>1</v>
      </c>
      <c r="AQ48" s="125">
        <f t="shared" si="122"/>
        <v>1</v>
      </c>
      <c r="AR48" s="125">
        <f t="shared" si="123"/>
        <v>1</v>
      </c>
      <c r="AS48" s="125">
        <f t="shared" si="124"/>
        <v>1</v>
      </c>
      <c r="AT48" s="125">
        <f t="shared" si="125"/>
        <v>1</v>
      </c>
      <c r="AU48" s="125">
        <f t="shared" si="126"/>
        <v>1</v>
      </c>
      <c r="AV48" s="125">
        <f t="shared" si="127"/>
        <v>1</v>
      </c>
      <c r="AW48" s="125">
        <f t="shared" si="128"/>
        <v>1</v>
      </c>
      <c r="AX48" s="125">
        <f t="shared" si="129"/>
        <v>1</v>
      </c>
      <c r="AY48" s="125">
        <f t="shared" si="130"/>
        <v>1</v>
      </c>
      <c r="AZ48" s="125">
        <f t="shared" si="131"/>
        <v>2</v>
      </c>
      <c r="BA48" s="125">
        <f t="shared" si="132"/>
        <v>3</v>
      </c>
      <c r="BB48" s="125">
        <f t="shared" si="133"/>
        <v>1</v>
      </c>
      <c r="BC48" s="125">
        <f t="shared" si="134"/>
        <v>1</v>
      </c>
      <c r="BD48" s="125">
        <f t="shared" si="135"/>
        <v>1</v>
      </c>
      <c r="BE48" s="125">
        <f t="shared" si="136"/>
        <v>2</v>
      </c>
      <c r="BF48" s="125">
        <f t="shared" si="137"/>
        <v>3</v>
      </c>
      <c r="BG48" s="125">
        <f t="shared" si="138"/>
        <v>4</v>
      </c>
      <c r="BH48" s="125">
        <f t="shared" si="139"/>
        <v>0.33333333333333331</v>
      </c>
      <c r="BI48" s="125">
        <f t="shared" si="140"/>
        <v>0.5</v>
      </c>
      <c r="BJ48" s="125">
        <f t="shared" si="141"/>
        <v>1</v>
      </c>
    </row>
    <row r="49" spans="1:62" ht="15.75" thickBot="1" x14ac:dyDescent="0.3">
      <c r="A49" s="13">
        <v>9</v>
      </c>
      <c r="B49" s="110" t="s">
        <v>33</v>
      </c>
      <c r="C49" s="6">
        <f>1/K41</f>
        <v>6</v>
      </c>
      <c r="D49" s="6">
        <f>1/K42</f>
        <v>6</v>
      </c>
      <c r="E49" s="6">
        <f>1/K43</f>
        <v>6</v>
      </c>
      <c r="F49" s="6">
        <f>1/K44</f>
        <v>6</v>
      </c>
      <c r="G49" s="6">
        <f>1/K45</f>
        <v>6</v>
      </c>
      <c r="H49" s="6">
        <f>1/K46</f>
        <v>0.5</v>
      </c>
      <c r="I49" s="6">
        <f>1/K47</f>
        <v>2</v>
      </c>
      <c r="J49" s="6">
        <f>1/K48</f>
        <v>6</v>
      </c>
      <c r="K49" s="7">
        <v>1</v>
      </c>
      <c r="M49" s="79">
        <f t="shared" si="113"/>
        <v>0.42857142857142855</v>
      </c>
      <c r="N49" s="73">
        <f t="shared" si="104"/>
        <v>0.42857142857142855</v>
      </c>
      <c r="O49" s="73">
        <f t="shared" si="105"/>
        <v>0.42857142857142855</v>
      </c>
      <c r="P49" s="73">
        <f t="shared" si="106"/>
        <v>0.42857142857142855</v>
      </c>
      <c r="Q49" s="73">
        <f t="shared" si="107"/>
        <v>0.42857142857142855</v>
      </c>
      <c r="R49" s="73">
        <f t="shared" si="108"/>
        <v>5.5555555555555552E-2</v>
      </c>
      <c r="S49" s="73">
        <f t="shared" si="109"/>
        <v>0.22641509433962267</v>
      </c>
      <c r="T49" s="73">
        <f t="shared" si="110"/>
        <v>0.35294117647058826</v>
      </c>
      <c r="U49" s="74">
        <f t="shared" si="111"/>
        <v>0.22222222222222221</v>
      </c>
      <c r="W49" s="99">
        <f t="shared" si="114"/>
        <v>0.33333235460501459</v>
      </c>
      <c r="Y49" s="87">
        <v>3.2334673212401666</v>
      </c>
      <c r="Z49" s="85">
        <f t="shared" si="112"/>
        <v>9.7004304459784443</v>
      </c>
      <c r="AJ49" s="125">
        <f t="shared" si="115"/>
        <v>1</v>
      </c>
      <c r="AK49" s="125">
        <f t="shared" si="116"/>
        <v>1</v>
      </c>
      <c r="AL49" s="125">
        <f t="shared" si="117"/>
        <v>1</v>
      </c>
      <c r="AM49" s="125">
        <f t="shared" si="118"/>
        <v>1</v>
      </c>
      <c r="AN49" s="125">
        <f t="shared" si="119"/>
        <v>1</v>
      </c>
      <c r="AO49" s="125">
        <f t="shared" si="120"/>
        <v>1</v>
      </c>
      <c r="AP49" s="125">
        <f t="shared" si="121"/>
        <v>1</v>
      </c>
      <c r="AQ49" s="125">
        <f t="shared" si="122"/>
        <v>1</v>
      </c>
      <c r="AR49" s="125">
        <f t="shared" si="123"/>
        <v>1</v>
      </c>
      <c r="AS49" s="125">
        <f t="shared" si="124"/>
        <v>1</v>
      </c>
      <c r="AT49" s="125">
        <f t="shared" si="125"/>
        <v>1</v>
      </c>
      <c r="AU49" s="125">
        <f t="shared" si="126"/>
        <v>1</v>
      </c>
      <c r="AV49" s="125">
        <f t="shared" si="127"/>
        <v>1</v>
      </c>
      <c r="AW49" s="125">
        <f t="shared" si="128"/>
        <v>1</v>
      </c>
      <c r="AX49" s="125">
        <f t="shared" si="129"/>
        <v>1</v>
      </c>
      <c r="AY49" s="125">
        <f t="shared" si="130"/>
        <v>0.33333333333333331</v>
      </c>
      <c r="AZ49" s="125">
        <f t="shared" si="131"/>
        <v>0.5</v>
      </c>
      <c r="BA49" s="125">
        <f t="shared" si="132"/>
        <v>1</v>
      </c>
      <c r="BB49" s="125">
        <f t="shared" si="133"/>
        <v>0.25</v>
      </c>
      <c r="BC49" s="125">
        <f t="shared" si="134"/>
        <v>0.33333333333333331</v>
      </c>
      <c r="BD49" s="125">
        <f t="shared" si="135"/>
        <v>0.5</v>
      </c>
      <c r="BE49" s="125">
        <f t="shared" si="136"/>
        <v>1</v>
      </c>
      <c r="BF49" s="125">
        <f t="shared" si="137"/>
        <v>1</v>
      </c>
      <c r="BG49" s="125">
        <f t="shared" si="138"/>
        <v>1</v>
      </c>
      <c r="BH49" s="125">
        <f t="shared" si="139"/>
        <v>0.14285714285714285</v>
      </c>
      <c r="BI49" s="125">
        <f t="shared" si="140"/>
        <v>0.16666666666666666</v>
      </c>
      <c r="BJ49" s="125">
        <f t="shared" si="141"/>
        <v>0.2</v>
      </c>
    </row>
    <row r="50" spans="1:62" x14ac:dyDescent="0.25">
      <c r="A50" s="52"/>
      <c r="B50" s="1"/>
      <c r="C50" s="46">
        <f>+SUM(C41:C49)</f>
        <v>14</v>
      </c>
      <c r="D50" s="46">
        <f t="shared" ref="D50:K50" si="142">+SUM(D41:D49)</f>
        <v>14</v>
      </c>
      <c r="E50" s="46">
        <f t="shared" si="142"/>
        <v>14</v>
      </c>
      <c r="F50" s="46">
        <f t="shared" si="142"/>
        <v>14</v>
      </c>
      <c r="G50" s="46">
        <f t="shared" si="142"/>
        <v>14</v>
      </c>
      <c r="H50" s="46">
        <f t="shared" si="142"/>
        <v>9</v>
      </c>
      <c r="I50" s="46">
        <f t="shared" si="142"/>
        <v>8.8333333333333321</v>
      </c>
      <c r="J50" s="46">
        <f t="shared" si="142"/>
        <v>17</v>
      </c>
      <c r="K50" s="46">
        <f t="shared" si="142"/>
        <v>4.5</v>
      </c>
      <c r="M50" s="52"/>
      <c r="N50" s="1"/>
      <c r="O50" s="1"/>
      <c r="P50" s="1"/>
      <c r="Q50" s="1"/>
      <c r="R50" s="1"/>
      <c r="S50" s="1"/>
      <c r="T50" s="1"/>
      <c r="U50" s="1"/>
      <c r="Y50" s="102" t="s">
        <v>35</v>
      </c>
      <c r="Z50" s="85">
        <f>+AVERAGE(Z41:Z49)</f>
        <v>9.8175856214218573</v>
      </c>
      <c r="AJ50" s="125">
        <f t="shared" si="115"/>
        <v>5</v>
      </c>
      <c r="AK50" s="125">
        <f t="shared" si="116"/>
        <v>6</v>
      </c>
      <c r="AL50" s="125">
        <f t="shared" si="117"/>
        <v>7</v>
      </c>
      <c r="AM50" s="125">
        <f t="shared" si="118"/>
        <v>5</v>
      </c>
      <c r="AN50" s="125">
        <f t="shared" si="119"/>
        <v>6</v>
      </c>
      <c r="AO50" s="125">
        <f t="shared" si="120"/>
        <v>7</v>
      </c>
      <c r="AP50" s="125">
        <f t="shared" si="121"/>
        <v>5</v>
      </c>
      <c r="AQ50" s="125">
        <f t="shared" si="122"/>
        <v>6</v>
      </c>
      <c r="AR50" s="125">
        <f t="shared" si="123"/>
        <v>6</v>
      </c>
      <c r="AS50" s="125">
        <f t="shared" si="124"/>
        <v>5</v>
      </c>
      <c r="AT50" s="125">
        <f t="shared" si="125"/>
        <v>6</v>
      </c>
      <c r="AU50" s="125">
        <f t="shared" si="126"/>
        <v>7</v>
      </c>
      <c r="AV50" s="125">
        <f t="shared" si="127"/>
        <v>5</v>
      </c>
      <c r="AW50" s="125">
        <f t="shared" si="128"/>
        <v>6</v>
      </c>
      <c r="AX50" s="125">
        <f t="shared" si="129"/>
        <v>7</v>
      </c>
      <c r="AY50" s="125">
        <f t="shared" si="130"/>
        <v>0.33333333333333331</v>
      </c>
      <c r="AZ50" s="125">
        <f t="shared" si="131"/>
        <v>0.5</v>
      </c>
      <c r="BA50" s="125">
        <f t="shared" si="132"/>
        <v>1</v>
      </c>
      <c r="BB50" s="125">
        <f t="shared" si="133"/>
        <v>1</v>
      </c>
      <c r="BC50" s="125">
        <f t="shared" si="134"/>
        <v>2</v>
      </c>
      <c r="BD50" s="125">
        <f t="shared" si="135"/>
        <v>3</v>
      </c>
      <c r="BE50" s="125">
        <f t="shared" si="136"/>
        <v>5</v>
      </c>
      <c r="BF50" s="125">
        <f t="shared" si="137"/>
        <v>6</v>
      </c>
      <c r="BG50" s="125">
        <f t="shared" si="138"/>
        <v>7</v>
      </c>
      <c r="BH50" s="125">
        <f t="shared" si="139"/>
        <v>1</v>
      </c>
      <c r="BI50" s="125">
        <f t="shared" si="140"/>
        <v>1</v>
      </c>
      <c r="BJ50" s="125">
        <f t="shared" si="141"/>
        <v>1</v>
      </c>
    </row>
    <row r="51" spans="1:62" x14ac:dyDescent="0.25">
      <c r="A51" s="52"/>
      <c r="B51" s="1"/>
      <c r="C51" s="1"/>
      <c r="D51" s="1"/>
      <c r="E51" s="1"/>
      <c r="F51" s="1"/>
      <c r="G51" s="1"/>
      <c r="H51" s="1"/>
      <c r="I51" s="1"/>
      <c r="J51" s="1"/>
      <c r="K51" s="1"/>
      <c r="M51" s="52"/>
      <c r="N51" s="1"/>
      <c r="O51" s="1"/>
      <c r="P51" s="1"/>
      <c r="Q51" s="1"/>
      <c r="R51" s="1"/>
      <c r="S51" s="1"/>
      <c r="T51" s="1"/>
      <c r="U51" s="1"/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C759-5D07-43EF-904B-536FD682C16F}">
  <dimension ref="A1:BJ51"/>
  <sheetViews>
    <sheetView topLeftCell="AB36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1</v>
      </c>
      <c r="E5" s="45">
        <v>1</v>
      </c>
      <c r="F5" s="5">
        <v>2</v>
      </c>
      <c r="G5" s="45"/>
      <c r="H5" s="1"/>
      <c r="I5" s="1"/>
      <c r="J5" s="1"/>
      <c r="K5" s="1"/>
      <c r="L5" s="119">
        <f>+AC5</f>
        <v>0.16050222025765079</v>
      </c>
      <c r="M5" s="71">
        <f>+C5/C$9</f>
        <v>0.2857142857142857</v>
      </c>
      <c r="N5" s="69">
        <f t="shared" ref="N5:N8" si="0">+D5/D$9</f>
        <v>0.11764705882352941</v>
      </c>
      <c r="O5" s="69">
        <f t="shared" ref="O5:O8" si="1">+E5/E$9</f>
        <v>0.37499999999999994</v>
      </c>
      <c r="P5" s="72">
        <f t="shared" ref="P5:P8" si="2">+F5/F$9</f>
        <v>0.2857142857142857</v>
      </c>
      <c r="Q5" s="45"/>
      <c r="R5" s="1"/>
      <c r="S5" s="1"/>
      <c r="T5" s="1"/>
      <c r="U5" s="1"/>
      <c r="W5" s="99">
        <f t="shared" ref="W5:W8" si="3">+AVERAGE(M5:U5)</f>
        <v>0.26601890756302515</v>
      </c>
      <c r="Y5" s="87">
        <f t="array" ref="Y5:Y8">+MMULT(C5:F8,W5:W8)</f>
        <v>1.1330094537815123</v>
      </c>
      <c r="Z5" s="85">
        <f>+Y5/W5</f>
        <v>4.259131293188549</v>
      </c>
      <c r="AA5" s="85">
        <f>+(Z9-4)/3</f>
        <v>0.1444519982318857</v>
      </c>
      <c r="AB5" s="85">
        <v>0.9</v>
      </c>
      <c r="AC5" s="100">
        <f>+AA5/AB5</f>
        <v>0.16050222025765079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1</v>
      </c>
      <c r="D6" s="45">
        <v>1</v>
      </c>
      <c r="E6" s="45">
        <f>1/6</f>
        <v>0.16666666666666666</v>
      </c>
      <c r="F6" s="5">
        <v>2</v>
      </c>
      <c r="G6" s="45"/>
      <c r="H6" s="1"/>
      <c r="I6" s="1"/>
      <c r="J6" s="1"/>
      <c r="K6" s="1"/>
      <c r="L6"/>
      <c r="M6" s="71">
        <f t="shared" ref="M6:M8" si="5">+C6/C$9</f>
        <v>0.2857142857142857</v>
      </c>
      <c r="N6" s="69">
        <f t="shared" si="0"/>
        <v>0.11764705882352941</v>
      </c>
      <c r="O6" s="69">
        <f t="shared" si="1"/>
        <v>6.2499999999999986E-2</v>
      </c>
      <c r="P6" s="72">
        <f t="shared" si="2"/>
        <v>0.2857142857142857</v>
      </c>
      <c r="Q6" s="45"/>
      <c r="R6" s="1"/>
      <c r="S6" s="1"/>
      <c r="T6" s="1"/>
      <c r="U6" s="1"/>
      <c r="W6" s="99">
        <f t="shared" si="3"/>
        <v>0.18789390756302521</v>
      </c>
      <c r="Y6" s="87">
        <v>0.78877801120448165</v>
      </c>
      <c r="Z6" s="85">
        <f t="shared" ref="Z6:Z8" si="6">+Y6/W6</f>
        <v>4.197996738877241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1</v>
      </c>
      <c r="AO6" s="125">
        <f>+VLOOKUP(D5,$AE$4:$AH$20,4,FALSE)</f>
        <v>1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1</v>
      </c>
      <c r="AT6" s="125">
        <f>+VLOOKUP(F5,$AE$4:$AH$20,3,FALSE)</f>
        <v>2</v>
      </c>
      <c r="AU6" s="125">
        <f>+VLOOKUP(F5,$AE$4:$AH$20,4,FALSE)</f>
        <v>3</v>
      </c>
    </row>
    <row r="7" spans="1:47" x14ac:dyDescent="0.25">
      <c r="A7" s="10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2</v>
      </c>
      <c r="G7" s="45"/>
      <c r="H7" s="1"/>
      <c r="I7" s="1"/>
      <c r="J7" s="1"/>
      <c r="K7" s="1"/>
      <c r="L7"/>
      <c r="M7" s="71">
        <f t="shared" si="5"/>
        <v>0.2857142857142857</v>
      </c>
      <c r="N7" s="69">
        <f t="shared" si="0"/>
        <v>0.70588235294117652</v>
      </c>
      <c r="O7" s="69">
        <f t="shared" si="1"/>
        <v>0.37499999999999994</v>
      </c>
      <c r="P7" s="72">
        <f t="shared" si="2"/>
        <v>0.2857142857142857</v>
      </c>
      <c r="Q7" s="45"/>
      <c r="R7" s="1"/>
      <c r="S7" s="1"/>
      <c r="T7" s="1"/>
      <c r="U7" s="1"/>
      <c r="W7" s="99">
        <f t="shared" si="3"/>
        <v>0.41307773109243695</v>
      </c>
      <c r="Y7" s="87">
        <v>2.0724789915966384</v>
      </c>
      <c r="Z7" s="85">
        <f t="shared" si="6"/>
        <v>5.0171646535282894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1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2</v>
      </c>
      <c r="AU7" s="125">
        <f t="shared" ref="AU7:AU9" si="20">+VLOOKUP(F6,$AE$4:$AH$20,4,FALSE)</f>
        <v>3</v>
      </c>
    </row>
    <row r="8" spans="1:47" ht="15.75" thickBot="1" x14ac:dyDescent="0.3">
      <c r="A8" s="11">
        <v>4</v>
      </c>
      <c r="B8" s="108" t="s">
        <v>12</v>
      </c>
      <c r="C8" s="6">
        <f>1/F5</f>
        <v>0.5</v>
      </c>
      <c r="D8" s="6">
        <f>1/F6</f>
        <v>0.5</v>
      </c>
      <c r="E8" s="6">
        <f>1/F7</f>
        <v>0.5</v>
      </c>
      <c r="F8" s="7">
        <v>1</v>
      </c>
      <c r="G8" s="45"/>
      <c r="H8" s="1"/>
      <c r="I8" s="1"/>
      <c r="J8" s="1"/>
      <c r="K8" s="1"/>
      <c r="L8"/>
      <c r="M8" s="79">
        <f t="shared" si="5"/>
        <v>0.14285714285714285</v>
      </c>
      <c r="N8" s="73">
        <f t="shared" si="0"/>
        <v>5.8823529411764705E-2</v>
      </c>
      <c r="O8" s="73">
        <f t="shared" si="1"/>
        <v>0.18749999999999997</v>
      </c>
      <c r="P8" s="74">
        <f t="shared" si="2"/>
        <v>0.14285714285714285</v>
      </c>
      <c r="Q8" s="45"/>
      <c r="R8" s="1"/>
      <c r="S8" s="1"/>
      <c r="T8" s="1"/>
      <c r="U8" s="1"/>
      <c r="W8" s="99">
        <f t="shared" si="3"/>
        <v>0.13300945378151258</v>
      </c>
      <c r="Y8" s="87">
        <v>0.56650472689075615</v>
      </c>
      <c r="Z8" s="85">
        <f t="shared" si="6"/>
        <v>4.259131293188549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2</v>
      </c>
      <c r="AU8" s="125">
        <f t="shared" si="20"/>
        <v>3</v>
      </c>
    </row>
    <row r="9" spans="1:47" x14ac:dyDescent="0.25">
      <c r="A9" s="52"/>
      <c r="B9" s="1"/>
      <c r="C9" s="46">
        <f>+SUM(C5:C8)</f>
        <v>3.5</v>
      </c>
      <c r="D9" s="46">
        <f t="shared" ref="D9:F9" si="21">+SUM(D5:D8)</f>
        <v>8.5</v>
      </c>
      <c r="E9" s="46">
        <f t="shared" si="21"/>
        <v>2.666666666666667</v>
      </c>
      <c r="F9" s="46">
        <f t="shared" si="21"/>
        <v>7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4.4333559946956571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0.33333333333333331</v>
      </c>
      <c r="AK9" s="125">
        <f t="shared" si="10"/>
        <v>0.5</v>
      </c>
      <c r="AL9" s="125">
        <f t="shared" si="11"/>
        <v>1</v>
      </c>
      <c r="AM9" s="125">
        <f t="shared" si="12"/>
        <v>0.33333333333333331</v>
      </c>
      <c r="AN9" s="125">
        <f t="shared" si="13"/>
        <v>0.5</v>
      </c>
      <c r="AO9" s="125">
        <f t="shared" si="14"/>
        <v>1</v>
      </c>
      <c r="AP9" s="125">
        <f t="shared" si="15"/>
        <v>0.33333333333333331</v>
      </c>
      <c r="AQ9" s="125">
        <f t="shared" si="16"/>
        <v>0.5</v>
      </c>
      <c r="AR9" s="125">
        <f t="shared" si="17"/>
        <v>0.5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4</v>
      </c>
      <c r="E13" s="45">
        <v>2</v>
      </c>
      <c r="F13" s="5">
        <v>3</v>
      </c>
      <c r="G13" s="46"/>
      <c r="H13" s="1"/>
      <c r="I13" s="1"/>
      <c r="J13" s="1"/>
      <c r="K13" s="1"/>
      <c r="L13" s="104">
        <f>+AC13</f>
        <v>3.8384214695702315E-3</v>
      </c>
      <c r="M13" s="71">
        <f>+C13/C$17</f>
        <v>0.48</v>
      </c>
      <c r="N13" s="69">
        <f t="shared" ref="N13:N16" si="24">+D13/D$17</f>
        <v>0.5</v>
      </c>
      <c r="O13" s="69">
        <f t="shared" ref="O13:O16" si="25">+E13/E$17</f>
        <v>0.5</v>
      </c>
      <c r="P13" s="72">
        <f t="shared" ref="P13:P16" si="26">+F13/F$17</f>
        <v>0.42857142857142855</v>
      </c>
      <c r="Q13" s="46"/>
      <c r="R13" s="1"/>
      <c r="S13" s="1"/>
      <c r="T13" s="1"/>
      <c r="U13" s="1"/>
      <c r="W13" s="99">
        <f t="shared" ref="W13:W16" si="27">+AVERAGE(M13:U13)</f>
        <v>0.47714285714285715</v>
      </c>
      <c r="Y13" s="87">
        <f t="array" ref="Y13:Y16">+MMULT(C13:F16,W13:W16)</f>
        <v>1.9175</v>
      </c>
      <c r="Z13" s="85">
        <f t="shared" ref="Z13:Z16" si="28">+Y13/W13</f>
        <v>4.0187125748502996</v>
      </c>
      <c r="AA13" s="85">
        <f>+(Z17-4)/3</f>
        <v>3.4545793226132084E-3</v>
      </c>
      <c r="AB13" s="85">
        <v>0.9</v>
      </c>
      <c r="AC13" s="100">
        <f>+AA13/AB13</f>
        <v>3.8384214695702315E-3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0.25</v>
      </c>
      <c r="D14" s="45">
        <v>1</v>
      </c>
      <c r="E14" s="45">
        <f>1/2</f>
        <v>0.5</v>
      </c>
      <c r="F14" s="5">
        <v>1</v>
      </c>
      <c r="G14" s="46"/>
      <c r="H14" s="1"/>
      <c r="I14" s="1"/>
      <c r="J14" s="1"/>
      <c r="K14" s="1"/>
      <c r="M14" s="71">
        <f t="shared" ref="M14:M16" si="32">+C14/C$17</f>
        <v>0.12</v>
      </c>
      <c r="N14" s="69">
        <f t="shared" si="24"/>
        <v>0.125</v>
      </c>
      <c r="O14" s="69">
        <f t="shared" si="25"/>
        <v>0.125</v>
      </c>
      <c r="P14" s="72">
        <f t="shared" si="26"/>
        <v>0.14285714285714285</v>
      </c>
      <c r="Q14" s="46"/>
      <c r="R14" s="1"/>
      <c r="S14" s="1"/>
      <c r="T14" s="1"/>
      <c r="U14" s="1"/>
      <c r="W14" s="99">
        <f t="shared" si="27"/>
        <v>0.12821428571428573</v>
      </c>
      <c r="Y14" s="87">
        <v>0.5139285714285714</v>
      </c>
      <c r="Z14" s="85">
        <f t="shared" si="28"/>
        <v>4.0083565459610027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3</v>
      </c>
      <c r="AN14" s="125">
        <f>+VLOOKUP(D13,$AE$4:$AH$20,3,FALSE)</f>
        <v>4</v>
      </c>
      <c r="AO14" s="125">
        <f>+VLOOKUP(D13,$AE$4:$AH$20,4,FALSE)</f>
        <v>5</v>
      </c>
      <c r="AP14" s="125">
        <f>+VLOOKUP(E13,$AE$4:$AH$20,2,FALSE)</f>
        <v>1</v>
      </c>
      <c r="AQ14" s="125">
        <f>+VLOOKUP(E13,$AE$4:$AH$20,3,FALSE)</f>
        <v>2</v>
      </c>
      <c r="AR14" s="125">
        <f>+VLOOKUP(E13,$AE$4:$AH$20,3,FALSE)</f>
        <v>2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10">
        <v>3</v>
      </c>
      <c r="B15" s="109" t="s">
        <v>15</v>
      </c>
      <c r="C15" s="45">
        <f>1/E13</f>
        <v>0.5</v>
      </c>
      <c r="D15" s="45">
        <f>1/E14</f>
        <v>2</v>
      </c>
      <c r="E15" s="45">
        <v>1</v>
      </c>
      <c r="F15" s="5">
        <v>2</v>
      </c>
      <c r="G15" s="46"/>
      <c r="H15" s="1"/>
      <c r="I15" s="1"/>
      <c r="J15" s="1"/>
      <c r="K15" s="1"/>
      <c r="M15" s="71">
        <f t="shared" si="32"/>
        <v>0.24</v>
      </c>
      <c r="N15" s="69">
        <f t="shared" si="24"/>
        <v>0.25</v>
      </c>
      <c r="O15" s="69">
        <f t="shared" si="25"/>
        <v>0.25</v>
      </c>
      <c r="P15" s="72">
        <f t="shared" si="26"/>
        <v>0.2857142857142857</v>
      </c>
      <c r="Q15" s="46"/>
      <c r="R15" s="1"/>
      <c r="S15" s="1"/>
      <c r="T15" s="1"/>
      <c r="U15" s="1"/>
      <c r="W15" s="99">
        <f t="shared" si="27"/>
        <v>0.25642857142857145</v>
      </c>
      <c r="Y15" s="87">
        <v>1.0278571428571428</v>
      </c>
      <c r="Z15" s="85">
        <f t="shared" si="28"/>
        <v>4.0083565459610027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0.2</v>
      </c>
      <c r="AK15" s="125">
        <f t="shared" ref="AK15:AK17" si="35">+VLOOKUP(C14,$AE$4:$AH$20,3,FALSE)</f>
        <v>0.25</v>
      </c>
      <c r="AL15" s="125">
        <f t="shared" ref="AL15:AL17" si="36">+VLOOKUP(C14,$AE$4:$AH$20,4,FALSE)</f>
        <v>0.33333333333333331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0.33333333333333331</v>
      </c>
      <c r="AQ15" s="125">
        <f t="shared" ref="AQ15:AQ17" si="41">+VLOOKUP(E14,$AE$4:$AH$20,3,FALSE)</f>
        <v>0.5</v>
      </c>
      <c r="AR15" s="125">
        <f t="shared" ref="AR15:AR17" si="42">+VLOOKUP(E14,$AE$4:$AH$20,3,FALSE)</f>
        <v>0.5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11">
        <v>4</v>
      </c>
      <c r="B16" s="110" t="s">
        <v>16</v>
      </c>
      <c r="C16" s="6">
        <f>1/F13</f>
        <v>0.33333333333333331</v>
      </c>
      <c r="D16" s="6">
        <f>1/F14</f>
        <v>1</v>
      </c>
      <c r="E16" s="6">
        <f>1/F15</f>
        <v>0.5</v>
      </c>
      <c r="F16" s="7">
        <v>1</v>
      </c>
      <c r="G16" s="46"/>
      <c r="H16" s="1"/>
      <c r="I16" s="1"/>
      <c r="J16" s="1"/>
      <c r="K16" s="1"/>
      <c r="M16" s="79">
        <f t="shared" si="32"/>
        <v>0.15999999999999998</v>
      </c>
      <c r="N16" s="73">
        <f t="shared" si="24"/>
        <v>0.125</v>
      </c>
      <c r="O16" s="73">
        <f t="shared" si="25"/>
        <v>0.125</v>
      </c>
      <c r="P16" s="74">
        <f t="shared" si="26"/>
        <v>0.14285714285714285</v>
      </c>
      <c r="Q16" s="46"/>
      <c r="R16" s="1"/>
      <c r="S16" s="1"/>
      <c r="T16" s="1"/>
      <c r="U16" s="1"/>
      <c r="W16" s="99">
        <f t="shared" si="27"/>
        <v>0.13821428571428571</v>
      </c>
      <c r="Y16" s="87">
        <v>0.55369047619047618</v>
      </c>
      <c r="Z16" s="85">
        <f t="shared" si="28"/>
        <v>4.0060292850990527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0.33333333333333331</v>
      </c>
      <c r="AK16" s="125">
        <f t="shared" si="35"/>
        <v>0.5</v>
      </c>
      <c r="AL16" s="125">
        <f t="shared" si="36"/>
        <v>1</v>
      </c>
      <c r="AM16" s="125">
        <f t="shared" si="37"/>
        <v>1</v>
      </c>
      <c r="AN16" s="125">
        <f t="shared" si="38"/>
        <v>2</v>
      </c>
      <c r="AO16" s="125">
        <f t="shared" si="39"/>
        <v>3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2</v>
      </c>
      <c r="AU16" s="125">
        <f t="shared" si="45"/>
        <v>3</v>
      </c>
    </row>
    <row r="17" spans="1:56" x14ac:dyDescent="0.25">
      <c r="A17" s="10"/>
      <c r="B17" s="109"/>
      <c r="C17" s="46">
        <f>+SUM(C13:C16)</f>
        <v>2.0833333333333335</v>
      </c>
      <c r="D17" s="46">
        <f t="shared" ref="D17" si="46">+SUM(D13:D16)</f>
        <v>8</v>
      </c>
      <c r="E17" s="46">
        <f t="shared" ref="E17" si="47">+SUM(E13:E16)</f>
        <v>4</v>
      </c>
      <c r="F17" s="46">
        <f t="shared" ref="F17" si="48">+SUM(F13:F16)</f>
        <v>7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4.0103637379678396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0.33333333333333331</v>
      </c>
      <c r="AQ17" s="125">
        <f t="shared" si="41"/>
        <v>0.5</v>
      </c>
      <c r="AR17" s="125">
        <f t="shared" si="42"/>
        <v>0.5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3</v>
      </c>
      <c r="E21" s="45">
        <v>2</v>
      </c>
      <c r="F21" s="45">
        <v>3</v>
      </c>
      <c r="G21" s="2">
        <v>5</v>
      </c>
      <c r="H21" s="1"/>
      <c r="I21" s="1"/>
      <c r="J21" s="1"/>
      <c r="K21" s="1"/>
      <c r="L21" s="104">
        <f>+AC21</f>
        <v>3.0479608933439702E-2</v>
      </c>
      <c r="M21" s="71">
        <f>+C21/C$26</f>
        <v>0.42253521126760563</v>
      </c>
      <c r="N21" s="69">
        <f t="shared" ref="N21:N25" si="49">+D21/D$26</f>
        <v>0.43902439024390244</v>
      </c>
      <c r="O21" s="69">
        <f t="shared" ref="O21:O25" si="50">+E21/E$26</f>
        <v>0.48979591836734687</v>
      </c>
      <c r="P21" s="69">
        <f t="shared" ref="P21:P25" si="51">+F21/F$26</f>
        <v>0.3214285714285714</v>
      </c>
      <c r="Q21" s="72">
        <f t="shared" ref="Q21:Q25" si="52">+G21/G$26</f>
        <v>0.3125</v>
      </c>
      <c r="R21" s="1"/>
      <c r="S21" s="1"/>
      <c r="T21" s="1"/>
      <c r="U21" s="1"/>
      <c r="W21" s="99">
        <f>+AVERAGE(M21:U21)</f>
        <v>0.39705681826148526</v>
      </c>
      <c r="Y21" s="87">
        <f t="array" ref="Y21:Y25">+MMULT(C21:G25,W21:W25)</f>
        <v>2.0589214730894079</v>
      </c>
      <c r="Z21" s="85">
        <f t="shared" ref="Z21:Z25" si="53">+Y21/W21</f>
        <v>5.1854580462927276</v>
      </c>
      <c r="AA21" s="85">
        <f>+(Z26-5)/4</f>
        <v>3.413716200545247E-2</v>
      </c>
      <c r="AB21" s="85">
        <v>1.1200000000000001</v>
      </c>
      <c r="AC21" s="100">
        <f>+AA21/AB21</f>
        <v>3.0479608933439702E-2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0.33333333333333331</v>
      </c>
      <c r="D22" s="45">
        <v>1</v>
      </c>
      <c r="E22" s="45">
        <f>1/2</f>
        <v>0.5</v>
      </c>
      <c r="F22" s="45">
        <v>2</v>
      </c>
      <c r="G22" s="2">
        <v>3</v>
      </c>
      <c r="H22" s="1"/>
      <c r="I22" s="1"/>
      <c r="J22" s="1"/>
      <c r="K22" s="1"/>
      <c r="M22" s="71">
        <f t="shared" ref="M22:M25" si="54">+C22/C$26</f>
        <v>0.14084507042253519</v>
      </c>
      <c r="N22" s="69">
        <f t="shared" si="49"/>
        <v>0.14634146341463417</v>
      </c>
      <c r="O22" s="69">
        <f t="shared" si="50"/>
        <v>0.12244897959183672</v>
      </c>
      <c r="P22" s="69">
        <f t="shared" si="51"/>
        <v>0.21428571428571427</v>
      </c>
      <c r="Q22" s="72">
        <f t="shared" si="52"/>
        <v>0.1875</v>
      </c>
      <c r="R22" s="1"/>
      <c r="S22" s="1"/>
      <c r="T22" s="1"/>
      <c r="U22" s="1"/>
      <c r="W22" s="99">
        <f t="shared" ref="W22:W25" si="55">+AVERAGE(M22:U22)</f>
        <v>0.16228424554294407</v>
      </c>
      <c r="Y22" s="87">
        <v>0.83841653287903961</v>
      </c>
      <c r="Z22" s="85">
        <f t="shared" si="53"/>
        <v>5.1663458154795174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2</v>
      </c>
      <c r="AN22" s="125">
        <f>+VLOOKUP(D21,$AE$4:$AH$20,3,FALSE)</f>
        <v>3</v>
      </c>
      <c r="AO22" s="125">
        <f>+VLOOKUP(D21,$AE$4:$AH$20,4,FALSE)</f>
        <v>4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2</v>
      </c>
      <c r="AT22" s="125">
        <f>+VLOOKUP(F21,$AE$4:$AH$20,3,FALSE)</f>
        <v>3</v>
      </c>
      <c r="AU22" s="125">
        <f>+VLOOKUP(F21,$AE$4:$AH$20,4,FALSE)</f>
        <v>4</v>
      </c>
      <c r="AV22" s="125">
        <f>+VLOOKUP(G21,$AE$4:$AH$20,2,FALSE)</f>
        <v>4</v>
      </c>
      <c r="AW22" s="125">
        <f>+VLOOKUP(G21,$AE$4:$AH$20,3,FALSE)</f>
        <v>5</v>
      </c>
      <c r="AX22" s="125">
        <f>+VLOOKUP(G21,$AE$4:$AH$20,4,FALSE)</f>
        <v>6</v>
      </c>
    </row>
    <row r="23" spans="1:56" x14ac:dyDescent="0.25">
      <c r="A23" s="10">
        <v>3</v>
      </c>
      <c r="B23" s="112" t="s">
        <v>17</v>
      </c>
      <c r="C23" s="45">
        <f>1/E21</f>
        <v>0.5</v>
      </c>
      <c r="D23" s="45">
        <f>1/E22</f>
        <v>2</v>
      </c>
      <c r="E23" s="45">
        <v>1</v>
      </c>
      <c r="F23" s="45">
        <v>3</v>
      </c>
      <c r="G23" s="2">
        <v>4</v>
      </c>
      <c r="H23" s="1"/>
      <c r="I23" s="1"/>
      <c r="J23" s="1"/>
      <c r="K23" s="1"/>
      <c r="M23" s="71">
        <f t="shared" si="54"/>
        <v>0.21126760563380281</v>
      </c>
      <c r="N23" s="69">
        <f t="shared" si="49"/>
        <v>0.29268292682926833</v>
      </c>
      <c r="O23" s="69">
        <f t="shared" si="50"/>
        <v>0.24489795918367344</v>
      </c>
      <c r="P23" s="69">
        <f t="shared" si="51"/>
        <v>0.3214285714285714</v>
      </c>
      <c r="Q23" s="72">
        <f t="shared" si="52"/>
        <v>0.25</v>
      </c>
      <c r="R23" s="1"/>
      <c r="S23" s="1"/>
      <c r="T23" s="1"/>
      <c r="U23" s="1"/>
      <c r="W23" s="99">
        <f t="shared" si="55"/>
        <v>0.26405541261506321</v>
      </c>
      <c r="Y23" s="87">
        <v>1.3755081446869368</v>
      </c>
      <c r="Z23" s="85">
        <f t="shared" si="53"/>
        <v>5.2091647395697809</v>
      </c>
      <c r="AJ23" s="125">
        <f t="shared" ref="AJ23:AJ26" si="56">+VLOOKUP(C22,$AE$4:$AH$20,2,FALSE)</f>
        <v>0.25</v>
      </c>
      <c r="AK23" s="125">
        <f t="shared" ref="AK23:AK26" si="57">+VLOOKUP(C22,$AE$4:$AH$20,3,FALSE)</f>
        <v>0.33333333333333331</v>
      </c>
      <c r="AL23" s="125">
        <f t="shared" ref="AL23:AL26" si="58">+VLOOKUP(C22,$AE$4:$AH$20,4,FALSE)</f>
        <v>0.5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0.33333333333333331</v>
      </c>
      <c r="AQ23" s="125">
        <f t="shared" ref="AQ23:AQ26" si="63">+VLOOKUP(E22,$AE$4:$AH$20,3,FALSE)</f>
        <v>0.5</v>
      </c>
      <c r="AR23" s="125">
        <f t="shared" ref="AR23:AR26" si="64">+VLOOKUP(E22,$AE$4:$AH$20,3,FALSE)</f>
        <v>0.5</v>
      </c>
      <c r="AS23" s="125">
        <f t="shared" ref="AS23:AS26" si="65">+VLOOKUP(F22,$AE$4:$AH$20,2,FALSE)</f>
        <v>1</v>
      </c>
      <c r="AT23" s="125">
        <f t="shared" ref="AT23:AT26" si="66">+VLOOKUP(F22,$AE$4:$AH$20,3,FALSE)</f>
        <v>2</v>
      </c>
      <c r="AU23" s="125">
        <f t="shared" ref="AU23:AU26" si="67">+VLOOKUP(F22,$AE$4:$AH$20,4,FALSE)</f>
        <v>3</v>
      </c>
      <c r="AV23" s="125">
        <f t="shared" ref="AV23:AV26" si="68">+VLOOKUP(G22,$AE$4:$AH$20,2,FALSE)</f>
        <v>2</v>
      </c>
      <c r="AW23" s="125">
        <f t="shared" ref="AW23:AW26" si="69">+VLOOKUP(G22,$AE$4:$AH$20,3,FALSE)</f>
        <v>3</v>
      </c>
      <c r="AX23" s="125">
        <f t="shared" ref="AX23:AX26" si="70">+VLOOKUP(G22,$AE$4:$AH$20,4,FALSE)</f>
        <v>4</v>
      </c>
    </row>
    <row r="24" spans="1:56" x14ac:dyDescent="0.25">
      <c r="A24" s="10">
        <v>4</v>
      </c>
      <c r="B24" s="112" t="s">
        <v>18</v>
      </c>
      <c r="C24" s="45">
        <f>1/F21</f>
        <v>0.33333333333333331</v>
      </c>
      <c r="D24" s="45">
        <f>1/F22</f>
        <v>0.5</v>
      </c>
      <c r="E24" s="45">
        <f>1/F23</f>
        <v>0.33333333333333331</v>
      </c>
      <c r="F24" s="45">
        <v>1</v>
      </c>
      <c r="G24" s="5">
        <v>3</v>
      </c>
      <c r="H24" s="1"/>
      <c r="I24" s="1"/>
      <c r="J24" s="1"/>
      <c r="K24" s="1"/>
      <c r="M24" s="71">
        <f t="shared" si="54"/>
        <v>0.14084507042253519</v>
      </c>
      <c r="N24" s="69">
        <f t="shared" si="49"/>
        <v>7.3170731707317083E-2</v>
      </c>
      <c r="O24" s="69">
        <f t="shared" si="50"/>
        <v>8.1632653061224469E-2</v>
      </c>
      <c r="P24" s="69">
        <f t="shared" si="51"/>
        <v>0.10714285714285714</v>
      </c>
      <c r="Q24" s="72">
        <f t="shared" si="52"/>
        <v>0.1875</v>
      </c>
      <c r="R24" s="1"/>
      <c r="S24" s="1"/>
      <c r="T24" s="1"/>
      <c r="U24" s="1"/>
      <c r="W24" s="99">
        <f t="shared" si="55"/>
        <v>0.11805826246678679</v>
      </c>
      <c r="Y24" s="87">
        <v>0.59520691220493682</v>
      </c>
      <c r="Z24" s="85">
        <f t="shared" si="53"/>
        <v>5.0416370677349738</v>
      </c>
      <c r="AJ24" s="125">
        <f t="shared" si="56"/>
        <v>0.33333333333333331</v>
      </c>
      <c r="AK24" s="125">
        <f t="shared" si="57"/>
        <v>0.5</v>
      </c>
      <c r="AL24" s="125">
        <f t="shared" si="58"/>
        <v>1</v>
      </c>
      <c r="AM24" s="125">
        <f t="shared" si="59"/>
        <v>1</v>
      </c>
      <c r="AN24" s="125">
        <f t="shared" si="60"/>
        <v>2</v>
      </c>
      <c r="AO24" s="125">
        <f t="shared" si="61"/>
        <v>3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2</v>
      </c>
      <c r="AT24" s="125">
        <f t="shared" si="66"/>
        <v>3</v>
      </c>
      <c r="AU24" s="125">
        <f t="shared" si="67"/>
        <v>4</v>
      </c>
      <c r="AV24" s="125">
        <f t="shared" si="68"/>
        <v>3</v>
      </c>
      <c r="AW24" s="125">
        <f t="shared" si="69"/>
        <v>4</v>
      </c>
      <c r="AX24" s="125">
        <f t="shared" si="70"/>
        <v>5</v>
      </c>
    </row>
    <row r="25" spans="1:56" ht="15.75" thickBot="1" x14ac:dyDescent="0.3">
      <c r="A25" s="13">
        <v>5</v>
      </c>
      <c r="B25" s="113" t="s">
        <v>19</v>
      </c>
      <c r="C25" s="6">
        <f>1/G21</f>
        <v>0.2</v>
      </c>
      <c r="D25" s="6">
        <f>1/G22</f>
        <v>0.33333333333333331</v>
      </c>
      <c r="E25" s="6">
        <f>1/G23</f>
        <v>0.25</v>
      </c>
      <c r="F25" s="6">
        <f>1/G24</f>
        <v>0.33333333333333331</v>
      </c>
      <c r="G25" s="7">
        <v>1</v>
      </c>
      <c r="H25" s="1"/>
      <c r="I25" s="1"/>
      <c r="J25" s="1"/>
      <c r="K25" s="1"/>
      <c r="M25" s="79">
        <f t="shared" si="54"/>
        <v>8.4507042253521125E-2</v>
      </c>
      <c r="N25" s="73">
        <f t="shared" si="49"/>
        <v>4.878048780487805E-2</v>
      </c>
      <c r="O25" s="73">
        <f t="shared" si="50"/>
        <v>6.1224489795918359E-2</v>
      </c>
      <c r="P25" s="73">
        <f t="shared" si="51"/>
        <v>3.5714285714285712E-2</v>
      </c>
      <c r="Q25" s="74">
        <f t="shared" si="52"/>
        <v>6.25E-2</v>
      </c>
      <c r="R25" s="1"/>
      <c r="S25" s="1"/>
      <c r="T25" s="1"/>
      <c r="U25" s="1"/>
      <c r="W25" s="99">
        <f t="shared" si="55"/>
        <v>5.8545261113720645E-2</v>
      </c>
      <c r="Y25" s="87">
        <v>0.29741798058969376</v>
      </c>
      <c r="Z25" s="85">
        <f t="shared" si="53"/>
        <v>5.0801375710320471</v>
      </c>
      <c r="AJ25" s="125">
        <f t="shared" si="56"/>
        <v>0.25</v>
      </c>
      <c r="AK25" s="125">
        <f t="shared" si="57"/>
        <v>0.33333333333333331</v>
      </c>
      <c r="AL25" s="125">
        <f t="shared" si="58"/>
        <v>0.5</v>
      </c>
      <c r="AM25" s="125">
        <f t="shared" si="59"/>
        <v>0.33333333333333331</v>
      </c>
      <c r="AN25" s="125">
        <f t="shared" si="60"/>
        <v>0.5</v>
      </c>
      <c r="AO25" s="125">
        <f t="shared" si="61"/>
        <v>1</v>
      </c>
      <c r="AP25" s="125">
        <f t="shared" si="62"/>
        <v>0.25</v>
      </c>
      <c r="AQ25" s="125">
        <f t="shared" si="63"/>
        <v>0.33333333333333331</v>
      </c>
      <c r="AR25" s="125">
        <f t="shared" si="64"/>
        <v>0.33333333333333331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2</v>
      </c>
      <c r="AW25" s="125">
        <f t="shared" si="69"/>
        <v>3</v>
      </c>
      <c r="AX25" s="125">
        <f t="shared" si="70"/>
        <v>4</v>
      </c>
    </row>
    <row r="26" spans="1:56" x14ac:dyDescent="0.25">
      <c r="A26" s="19"/>
      <c r="B26" s="112"/>
      <c r="C26" s="69">
        <f>+SUM(C21:C25)</f>
        <v>2.3666666666666667</v>
      </c>
      <c r="D26" s="69">
        <f t="shared" ref="D26:G26" si="71">+SUM(D21:D25)</f>
        <v>6.833333333333333</v>
      </c>
      <c r="E26" s="69">
        <f t="shared" si="71"/>
        <v>4.0833333333333339</v>
      </c>
      <c r="F26" s="69">
        <f t="shared" si="71"/>
        <v>9.3333333333333339</v>
      </c>
      <c r="G26" s="69">
        <f t="shared" si="71"/>
        <v>16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5.1365486480218099</v>
      </c>
      <c r="AJ26" s="125">
        <f t="shared" si="56"/>
        <v>0.16666666666666666</v>
      </c>
      <c r="AK26" s="125">
        <f t="shared" si="57"/>
        <v>0.2</v>
      </c>
      <c r="AL26" s="125">
        <f t="shared" si="58"/>
        <v>0.25</v>
      </c>
      <c r="AM26" s="125">
        <f t="shared" si="59"/>
        <v>0.25</v>
      </c>
      <c r="AN26" s="125">
        <f t="shared" si="60"/>
        <v>0.33333333333333331</v>
      </c>
      <c r="AO26" s="125">
        <f t="shared" si="61"/>
        <v>0.5</v>
      </c>
      <c r="AP26" s="125">
        <f t="shared" si="62"/>
        <v>0.2</v>
      </c>
      <c r="AQ26" s="125">
        <f t="shared" si="63"/>
        <v>0.25</v>
      </c>
      <c r="AR26" s="125">
        <f t="shared" si="64"/>
        <v>0.25</v>
      </c>
      <c r="AS26" s="125">
        <f t="shared" si="65"/>
        <v>0.25</v>
      </c>
      <c r="AT26" s="125">
        <f t="shared" si="66"/>
        <v>0.33333333333333331</v>
      </c>
      <c r="AU26" s="125">
        <f t="shared" si="67"/>
        <v>0.5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3</v>
      </c>
      <c r="E30" s="45">
        <f>1/5</f>
        <v>0.2</v>
      </c>
      <c r="F30" s="45">
        <f>1/4</f>
        <v>0.25</v>
      </c>
      <c r="G30" s="46">
        <f>1/3</f>
        <v>0.33333333333333331</v>
      </c>
      <c r="H30" s="55">
        <v>2</v>
      </c>
      <c r="I30" s="18">
        <v>3</v>
      </c>
      <c r="J30" s="1"/>
      <c r="K30" s="1"/>
      <c r="L30" s="104">
        <f>+AC30</f>
        <v>6.0815383144983449E-2</v>
      </c>
      <c r="M30" s="71">
        <f>+C30/C$37</f>
        <v>7.0588235294117646E-2</v>
      </c>
      <c r="N30" s="69">
        <f t="shared" ref="N30:N36" si="72">+D30/D$37</f>
        <v>0.14634146341463414</v>
      </c>
      <c r="O30" s="69">
        <f t="shared" ref="O30:O36" si="73">+E30/E$37</f>
        <v>8.1081081081081086E-2</v>
      </c>
      <c r="P30" s="69">
        <f t="shared" ref="P30:P36" si="74">+F30/F$37</f>
        <v>4.5454545454545456E-2</v>
      </c>
      <c r="Q30" s="69">
        <f t="shared" ref="Q30:Q36" si="75">+G30/G$37</f>
        <v>4.6511627906976744E-2</v>
      </c>
      <c r="R30" s="69">
        <f t="shared" ref="R30:R36" si="76">+H30/H$37</f>
        <v>0.12631578947368421</v>
      </c>
      <c r="S30" s="72">
        <f t="shared" ref="S30:S36" si="77">+I30/I$37</f>
        <v>0.14285714285714285</v>
      </c>
      <c r="T30" s="1"/>
      <c r="U30" s="1"/>
      <c r="W30" s="99">
        <f>+AVERAGE(M30:U30)</f>
        <v>9.416426935459743E-2</v>
      </c>
      <c r="Y30" s="87">
        <f t="array" ref="Y30:Y36">+MMULT(C30:I36,W30:W36)</f>
        <v>0.69547243170817397</v>
      </c>
      <c r="Z30" s="85">
        <f t="shared" ref="Z30:Z36" si="78">+Y30/W30</f>
        <v>7.3857359747486697</v>
      </c>
      <c r="AA30" s="85">
        <f>+(Z37-7)/6</f>
        <v>8.027630575137816E-2</v>
      </c>
      <c r="AB30" s="85">
        <v>1.32</v>
      </c>
      <c r="AC30" s="100">
        <f>+AA30/AB30</f>
        <v>6.0815383144983449E-2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0.33333333333333331</v>
      </c>
      <c r="D31" s="45">
        <v>1</v>
      </c>
      <c r="E31" s="45">
        <f>1/5</f>
        <v>0.2</v>
      </c>
      <c r="F31" s="45">
        <f>1/4</f>
        <v>0.25</v>
      </c>
      <c r="G31" s="46">
        <f>1/4</f>
        <v>0.25</v>
      </c>
      <c r="H31" s="55">
        <f>1/3</f>
        <v>0.33333333333333331</v>
      </c>
      <c r="I31" s="18">
        <v>2</v>
      </c>
      <c r="J31" s="1"/>
      <c r="K31" s="1"/>
      <c r="L31"/>
      <c r="M31" s="71">
        <f t="shared" ref="M31:M36" si="79">+C31/C$37</f>
        <v>2.3529411764705882E-2</v>
      </c>
      <c r="N31" s="69">
        <f t="shared" si="72"/>
        <v>4.878048780487805E-2</v>
      </c>
      <c r="O31" s="69">
        <f t="shared" si="73"/>
        <v>8.1081081081081086E-2</v>
      </c>
      <c r="P31" s="69">
        <f t="shared" si="74"/>
        <v>4.5454545454545456E-2</v>
      </c>
      <c r="Q31" s="69">
        <f t="shared" si="75"/>
        <v>3.4883720930232558E-2</v>
      </c>
      <c r="R31" s="69">
        <f t="shared" si="76"/>
        <v>2.1052631578947368E-2</v>
      </c>
      <c r="S31" s="72">
        <f t="shared" si="77"/>
        <v>9.5238095238095233E-2</v>
      </c>
      <c r="T31" s="1"/>
      <c r="U31" s="1"/>
      <c r="W31" s="99">
        <f t="shared" ref="W31:W36" si="80">+AVERAGE(M31:U31)</f>
        <v>5.0002853407497952E-2</v>
      </c>
      <c r="Y31" s="87">
        <v>0.35559011522125494</v>
      </c>
      <c r="Z31" s="85">
        <f t="shared" si="78"/>
        <v>7.1113964701849204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2</v>
      </c>
      <c r="AN31" s="125">
        <f>+VLOOKUP(D30,$AE$4:$AH$20,3,FALSE)</f>
        <v>3</v>
      </c>
      <c r="AO31" s="125">
        <f>+VLOOKUP(D30,$AE$4:$AH$20,4,FALSE)</f>
        <v>4</v>
      </c>
      <c r="AP31" s="125">
        <f>+VLOOKUP(E30,$AE$4:$AH$20,2,FALSE)</f>
        <v>0.16666666666666666</v>
      </c>
      <c r="AQ31" s="125">
        <f>+VLOOKUP(E30,$AE$4:$AH$20,3,FALSE)</f>
        <v>0.2</v>
      </c>
      <c r="AR31" s="125">
        <f>+VLOOKUP(E30,$AE$4:$AH$20,3,FALSE)</f>
        <v>0.2</v>
      </c>
      <c r="AS31" s="125">
        <f>+VLOOKUP(F30,$AE$4:$AH$20,2,FALSE)</f>
        <v>0.2</v>
      </c>
      <c r="AT31" s="125">
        <f>+VLOOKUP(F30,$AE$4:$AH$20,3,FALSE)</f>
        <v>0.25</v>
      </c>
      <c r="AU31" s="125">
        <f>+VLOOKUP(F30,$AE$4:$AH$20,4,FALSE)</f>
        <v>0.33333333333333331</v>
      </c>
      <c r="AV31" s="125">
        <f>+VLOOKUP(G30,$AE$4:$AH$20,2,FALSE)</f>
        <v>0.25</v>
      </c>
      <c r="AW31" s="125">
        <f>+VLOOKUP(G30,$AE$4:$AH$20,3,FALSE)</f>
        <v>0.33333333333333331</v>
      </c>
      <c r="AX31" s="125">
        <f>+VLOOKUP(G30,$AE$4:$AH$20,4,FALSE)</f>
        <v>0.5</v>
      </c>
      <c r="AY31" s="125">
        <f>+VLOOKUP(H30,$AE$4:$AH$20,2,FALSE)</f>
        <v>1</v>
      </c>
      <c r="AZ31" s="125">
        <f>+VLOOKUP(H30,$AE$4:$AH$20,3,FALSE)</f>
        <v>2</v>
      </c>
      <c r="BA31" s="125">
        <f>+VLOOKUP(H30,$AE$4:$AH$20,4,FALSE)</f>
        <v>3</v>
      </c>
      <c r="BB31" s="125">
        <f>+VLOOKUP(I30,$AE$4:$AH$20,2,FALSE)</f>
        <v>2</v>
      </c>
      <c r="BC31" s="125">
        <f>+VLOOKUP(I30,$AE$4:$AH$20,3,FALSE)</f>
        <v>3</v>
      </c>
      <c r="BD31" s="125">
        <f>+VLOOKUP(I30,$AE$4:$AH$20,4,FALSE)</f>
        <v>4</v>
      </c>
    </row>
    <row r="32" spans="1:56" x14ac:dyDescent="0.25">
      <c r="A32" s="10">
        <v>3</v>
      </c>
      <c r="B32" s="112" t="s">
        <v>22</v>
      </c>
      <c r="C32" s="45">
        <f>1/E30</f>
        <v>5</v>
      </c>
      <c r="D32" s="45">
        <f>1/E31</f>
        <v>5</v>
      </c>
      <c r="E32" s="45">
        <v>1</v>
      </c>
      <c r="F32" s="45">
        <v>3</v>
      </c>
      <c r="G32" s="46">
        <v>3</v>
      </c>
      <c r="H32" s="55">
        <v>5</v>
      </c>
      <c r="I32" s="18">
        <v>5</v>
      </c>
      <c r="J32" s="1"/>
      <c r="K32" s="1"/>
      <c r="L32"/>
      <c r="M32" s="71">
        <f t="shared" si="79"/>
        <v>0.35294117647058826</v>
      </c>
      <c r="N32" s="69">
        <f t="shared" si="72"/>
        <v>0.24390243902439024</v>
      </c>
      <c r="O32" s="69">
        <f t="shared" si="73"/>
        <v>0.40540540540540537</v>
      </c>
      <c r="P32" s="69">
        <f t="shared" si="74"/>
        <v>0.54545454545454541</v>
      </c>
      <c r="Q32" s="69">
        <f t="shared" si="75"/>
        <v>0.41860465116279072</v>
      </c>
      <c r="R32" s="69">
        <f t="shared" si="76"/>
        <v>0.31578947368421051</v>
      </c>
      <c r="S32" s="72">
        <f t="shared" si="77"/>
        <v>0.23809523809523808</v>
      </c>
      <c r="T32" s="1"/>
      <c r="U32" s="1"/>
      <c r="W32" s="99">
        <f t="shared" si="80"/>
        <v>0.36002756132816699</v>
      </c>
      <c r="Y32" s="87">
        <v>2.7973122153249155</v>
      </c>
      <c r="Z32" s="85">
        <f t="shared" si="78"/>
        <v>7.7697168655794959</v>
      </c>
      <c r="AJ32" s="125">
        <f t="shared" ref="AJ32:AJ37" si="81">+VLOOKUP(C31,$AE$4:$AH$20,2,FALSE)</f>
        <v>0.25</v>
      </c>
      <c r="AK32" s="125">
        <f t="shared" ref="AK32:AK37" si="82">+VLOOKUP(C31,$AE$4:$AH$20,3,FALSE)</f>
        <v>0.33333333333333331</v>
      </c>
      <c r="AL32" s="125">
        <f t="shared" ref="AL32:AL37" si="83">+VLOOKUP(C31,$AE$4:$AH$20,4,FALSE)</f>
        <v>0.5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0.16666666666666666</v>
      </c>
      <c r="AQ32" s="125">
        <f t="shared" ref="AQ32:AQ37" si="88">+VLOOKUP(E31,$AE$4:$AH$20,3,FALSE)</f>
        <v>0.2</v>
      </c>
      <c r="AR32" s="125">
        <f t="shared" ref="AR32:AR37" si="89">+VLOOKUP(E31,$AE$4:$AH$20,3,FALSE)</f>
        <v>0.2</v>
      </c>
      <c r="AS32" s="125">
        <f t="shared" ref="AS32:AS37" si="90">+VLOOKUP(F31,$AE$4:$AH$20,2,FALSE)</f>
        <v>0.2</v>
      </c>
      <c r="AT32" s="125">
        <f t="shared" ref="AT32:AT37" si="91">+VLOOKUP(F31,$AE$4:$AH$20,3,FALSE)</f>
        <v>0.25</v>
      </c>
      <c r="AU32" s="125">
        <f t="shared" ref="AU32:AU37" si="92">+VLOOKUP(F31,$AE$4:$AH$20,4,FALSE)</f>
        <v>0.33333333333333331</v>
      </c>
      <c r="AV32" s="125">
        <f t="shared" ref="AV32:AV37" si="93">+VLOOKUP(G31,$AE$4:$AH$20,2,FALSE)</f>
        <v>0.2</v>
      </c>
      <c r="AW32" s="125">
        <f t="shared" ref="AW32:AW37" si="94">+VLOOKUP(G31,$AE$4:$AH$20,3,FALSE)</f>
        <v>0.25</v>
      </c>
      <c r="AX32" s="125">
        <f t="shared" ref="AX32:AX37" si="95">+VLOOKUP(G31,$AE$4:$AH$20,4,FALSE)</f>
        <v>0.33333333333333331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1</v>
      </c>
      <c r="BC32" s="125">
        <f t="shared" ref="BC32:BC37" si="100">+VLOOKUP(I31,$AE$4:$AH$20,3,FALSE)</f>
        <v>2</v>
      </c>
      <c r="BD32" s="125">
        <f t="shared" ref="BD32:BD37" si="101">+VLOOKUP(I31,$AE$4:$AH$20,4,FALSE)</f>
        <v>3</v>
      </c>
    </row>
    <row r="33" spans="1:62" x14ac:dyDescent="0.25">
      <c r="A33" s="10">
        <v>4</v>
      </c>
      <c r="B33" s="112" t="s">
        <v>23</v>
      </c>
      <c r="C33" s="45">
        <f>1/F30</f>
        <v>4</v>
      </c>
      <c r="D33" s="45">
        <f>1/F31</f>
        <v>4</v>
      </c>
      <c r="E33" s="45">
        <f>1/F32</f>
        <v>0.33333333333333331</v>
      </c>
      <c r="F33" s="45">
        <v>1</v>
      </c>
      <c r="G33" s="45">
        <v>2</v>
      </c>
      <c r="H33" s="55">
        <v>4</v>
      </c>
      <c r="I33" s="18">
        <v>4</v>
      </c>
      <c r="J33" s="1"/>
      <c r="K33" s="1"/>
      <c r="L33"/>
      <c r="M33" s="71">
        <f t="shared" si="79"/>
        <v>0.28235294117647058</v>
      </c>
      <c r="N33" s="69">
        <f t="shared" si="72"/>
        <v>0.1951219512195122</v>
      </c>
      <c r="O33" s="69">
        <f t="shared" si="73"/>
        <v>0.13513513513513511</v>
      </c>
      <c r="P33" s="69">
        <f t="shared" si="74"/>
        <v>0.18181818181818182</v>
      </c>
      <c r="Q33" s="69">
        <f t="shared" si="75"/>
        <v>0.27906976744186046</v>
      </c>
      <c r="R33" s="69">
        <f t="shared" si="76"/>
        <v>0.25263157894736843</v>
      </c>
      <c r="S33" s="72">
        <f t="shared" si="77"/>
        <v>0.19047619047619047</v>
      </c>
      <c r="T33" s="1"/>
      <c r="U33" s="1"/>
      <c r="W33" s="99">
        <f t="shared" si="80"/>
        <v>0.21665796374495991</v>
      </c>
      <c r="Y33" s="87">
        <v>1.7006634386893449</v>
      </c>
      <c r="Z33" s="85">
        <f t="shared" si="78"/>
        <v>7.8495311655900633</v>
      </c>
      <c r="AJ33" s="125">
        <f t="shared" si="81"/>
        <v>4</v>
      </c>
      <c r="AK33" s="125">
        <f t="shared" si="82"/>
        <v>5</v>
      </c>
      <c r="AL33" s="125">
        <f t="shared" si="83"/>
        <v>6</v>
      </c>
      <c r="AM33" s="125">
        <f t="shared" si="84"/>
        <v>4</v>
      </c>
      <c r="AN33" s="125">
        <f t="shared" si="85"/>
        <v>5</v>
      </c>
      <c r="AO33" s="125">
        <f t="shared" si="86"/>
        <v>6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2</v>
      </c>
      <c r="AT33" s="125">
        <f t="shared" si="91"/>
        <v>3</v>
      </c>
      <c r="AU33" s="125">
        <f t="shared" si="92"/>
        <v>4</v>
      </c>
      <c r="AV33" s="125">
        <f t="shared" si="93"/>
        <v>2</v>
      </c>
      <c r="AW33" s="125">
        <f t="shared" si="94"/>
        <v>3</v>
      </c>
      <c r="AX33" s="125">
        <f t="shared" si="95"/>
        <v>4</v>
      </c>
      <c r="AY33" s="125">
        <f t="shared" si="96"/>
        <v>4</v>
      </c>
      <c r="AZ33" s="125">
        <f t="shared" si="97"/>
        <v>5</v>
      </c>
      <c r="BA33" s="125">
        <f t="shared" si="98"/>
        <v>6</v>
      </c>
      <c r="BB33" s="125">
        <f t="shared" si="99"/>
        <v>4</v>
      </c>
      <c r="BC33" s="125">
        <f t="shared" si="100"/>
        <v>5</v>
      </c>
      <c r="BD33" s="125">
        <f t="shared" si="101"/>
        <v>6</v>
      </c>
    </row>
    <row r="34" spans="1:62" x14ac:dyDescent="0.25">
      <c r="A34" s="19">
        <v>5</v>
      </c>
      <c r="B34" s="112" t="s">
        <v>8</v>
      </c>
      <c r="C34" s="45">
        <f>1/G30</f>
        <v>3</v>
      </c>
      <c r="D34" s="45">
        <f>1/G31</f>
        <v>4</v>
      </c>
      <c r="E34" s="45">
        <f>1/G32</f>
        <v>0.33333333333333331</v>
      </c>
      <c r="F34" s="45">
        <f>1/G33</f>
        <v>0.5</v>
      </c>
      <c r="G34" s="45">
        <v>1</v>
      </c>
      <c r="H34" s="45">
        <v>3</v>
      </c>
      <c r="I34" s="5">
        <v>4</v>
      </c>
      <c r="J34" s="1"/>
      <c r="K34" s="1"/>
      <c r="L34"/>
      <c r="M34" s="71">
        <f t="shared" si="79"/>
        <v>0.21176470588235294</v>
      </c>
      <c r="N34" s="69">
        <f t="shared" si="72"/>
        <v>0.1951219512195122</v>
      </c>
      <c r="O34" s="69">
        <f t="shared" si="73"/>
        <v>0.13513513513513511</v>
      </c>
      <c r="P34" s="69">
        <f t="shared" si="74"/>
        <v>9.0909090909090912E-2</v>
      </c>
      <c r="Q34" s="69">
        <f t="shared" si="75"/>
        <v>0.13953488372093023</v>
      </c>
      <c r="R34" s="69">
        <f t="shared" si="76"/>
        <v>0.18947368421052632</v>
      </c>
      <c r="S34" s="72">
        <f t="shared" si="77"/>
        <v>0.19047619047619047</v>
      </c>
      <c r="T34" s="1"/>
      <c r="U34" s="1"/>
      <c r="W34" s="99">
        <f t="shared" si="80"/>
        <v>0.16463080593624829</v>
      </c>
      <c r="Y34" s="87">
        <v>1.2602424064575573</v>
      </c>
      <c r="Z34" s="85">
        <f t="shared" si="78"/>
        <v>7.6549610462672097</v>
      </c>
      <c r="AJ34" s="125">
        <f t="shared" si="81"/>
        <v>3</v>
      </c>
      <c r="AK34" s="125">
        <f t="shared" si="82"/>
        <v>4</v>
      </c>
      <c r="AL34" s="125">
        <f t="shared" si="83"/>
        <v>5</v>
      </c>
      <c r="AM34" s="125">
        <f t="shared" si="84"/>
        <v>3</v>
      </c>
      <c r="AN34" s="125">
        <f t="shared" si="85"/>
        <v>4</v>
      </c>
      <c r="AO34" s="125">
        <f t="shared" si="86"/>
        <v>5</v>
      </c>
      <c r="AP34" s="125">
        <f t="shared" si="87"/>
        <v>0.25</v>
      </c>
      <c r="AQ34" s="125">
        <f t="shared" si="88"/>
        <v>0.33333333333333331</v>
      </c>
      <c r="AR34" s="125">
        <f t="shared" si="89"/>
        <v>0.33333333333333331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2</v>
      </c>
      <c r="AX34" s="125">
        <f t="shared" si="95"/>
        <v>3</v>
      </c>
      <c r="AY34" s="125">
        <f t="shared" si="96"/>
        <v>3</v>
      </c>
      <c r="AZ34" s="125">
        <f t="shared" si="97"/>
        <v>4</v>
      </c>
      <c r="BA34" s="125">
        <f t="shared" si="98"/>
        <v>5</v>
      </c>
      <c r="BB34" s="125">
        <f t="shared" si="99"/>
        <v>3</v>
      </c>
      <c r="BC34" s="125">
        <f t="shared" si="100"/>
        <v>4</v>
      </c>
      <c r="BD34" s="125">
        <f t="shared" si="101"/>
        <v>5</v>
      </c>
    </row>
    <row r="35" spans="1:62" x14ac:dyDescent="0.25">
      <c r="A35" s="19">
        <v>6</v>
      </c>
      <c r="B35" s="112" t="s">
        <v>24</v>
      </c>
      <c r="C35" s="45">
        <f>1/H30</f>
        <v>0.5</v>
      </c>
      <c r="D35" s="45">
        <f>1/H31</f>
        <v>3</v>
      </c>
      <c r="E35" s="45">
        <f>1/H32</f>
        <v>0.2</v>
      </c>
      <c r="F35" s="45">
        <f>1/H33</f>
        <v>0.25</v>
      </c>
      <c r="G35" s="45">
        <f>1/H34</f>
        <v>0.33333333333333331</v>
      </c>
      <c r="H35" s="45">
        <v>1</v>
      </c>
      <c r="I35" s="5">
        <v>2</v>
      </c>
      <c r="J35" s="1"/>
      <c r="K35" s="1"/>
      <c r="L35"/>
      <c r="M35" s="71">
        <f t="shared" si="79"/>
        <v>3.5294117647058823E-2</v>
      </c>
      <c r="N35" s="69">
        <f t="shared" si="72"/>
        <v>0.14634146341463414</v>
      </c>
      <c r="O35" s="69">
        <f t="shared" si="73"/>
        <v>8.1081081081081086E-2</v>
      </c>
      <c r="P35" s="69">
        <f t="shared" si="74"/>
        <v>4.5454545454545456E-2</v>
      </c>
      <c r="Q35" s="69">
        <f t="shared" si="75"/>
        <v>4.6511627906976744E-2</v>
      </c>
      <c r="R35" s="69">
        <f t="shared" si="76"/>
        <v>6.3157894736842107E-2</v>
      </c>
      <c r="S35" s="72">
        <f t="shared" si="77"/>
        <v>9.5238095238095233E-2</v>
      </c>
      <c r="T35" s="1"/>
      <c r="U35" s="1"/>
      <c r="W35" s="99">
        <f t="shared" si="80"/>
        <v>7.3296975068461931E-2</v>
      </c>
      <c r="Y35" s="87">
        <v>0.53387375080234567</v>
      </c>
      <c r="Z35" s="85">
        <f t="shared" si="78"/>
        <v>7.2837078242818203</v>
      </c>
      <c r="AJ35" s="125">
        <f t="shared" si="81"/>
        <v>2</v>
      </c>
      <c r="AK35" s="125">
        <f t="shared" si="82"/>
        <v>3</v>
      </c>
      <c r="AL35" s="125">
        <f t="shared" si="83"/>
        <v>4</v>
      </c>
      <c r="AM35" s="125">
        <f t="shared" si="84"/>
        <v>3</v>
      </c>
      <c r="AN35" s="125">
        <f t="shared" si="85"/>
        <v>4</v>
      </c>
      <c r="AO35" s="125">
        <f t="shared" si="86"/>
        <v>5</v>
      </c>
      <c r="AP35" s="125">
        <f t="shared" si="87"/>
        <v>0.25</v>
      </c>
      <c r="AQ35" s="125">
        <f t="shared" si="88"/>
        <v>0.33333333333333331</v>
      </c>
      <c r="AR35" s="125">
        <f t="shared" si="89"/>
        <v>0.33333333333333331</v>
      </c>
      <c r="AS35" s="125">
        <f t="shared" si="90"/>
        <v>0.33333333333333331</v>
      </c>
      <c r="AT35" s="125">
        <f t="shared" si="91"/>
        <v>0.5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2</v>
      </c>
      <c r="AZ35" s="125">
        <f t="shared" si="97"/>
        <v>3</v>
      </c>
      <c r="BA35" s="125">
        <f t="shared" si="98"/>
        <v>4</v>
      </c>
      <c r="BB35" s="125">
        <f t="shared" si="99"/>
        <v>3</v>
      </c>
      <c r="BC35" s="125">
        <f t="shared" si="100"/>
        <v>4</v>
      </c>
      <c r="BD35" s="125">
        <f t="shared" si="101"/>
        <v>5</v>
      </c>
    </row>
    <row r="36" spans="1:62" ht="15.75" thickBot="1" x14ac:dyDescent="0.3">
      <c r="A36" s="13">
        <v>7</v>
      </c>
      <c r="B36" s="113" t="s">
        <v>25</v>
      </c>
      <c r="C36" s="20">
        <f>1/I30</f>
        <v>0.33333333333333331</v>
      </c>
      <c r="D36" s="20">
        <f>1/I31</f>
        <v>0.5</v>
      </c>
      <c r="E36" s="20">
        <f>1/I32</f>
        <v>0.2</v>
      </c>
      <c r="F36" s="20">
        <f>1/I33</f>
        <v>0.25</v>
      </c>
      <c r="G36" s="20">
        <f>1/I34</f>
        <v>0.25</v>
      </c>
      <c r="H36" s="6">
        <f>1/I35</f>
        <v>0.5</v>
      </c>
      <c r="I36" s="7">
        <v>1</v>
      </c>
      <c r="J36" s="1"/>
      <c r="K36" s="1"/>
      <c r="L36"/>
      <c r="M36" s="79">
        <f t="shared" si="79"/>
        <v>2.3529411764705882E-2</v>
      </c>
      <c r="N36" s="73">
        <f t="shared" si="72"/>
        <v>2.4390243902439025E-2</v>
      </c>
      <c r="O36" s="73">
        <f t="shared" si="73"/>
        <v>8.1081081081081086E-2</v>
      </c>
      <c r="P36" s="73">
        <f t="shared" si="74"/>
        <v>4.5454545454545456E-2</v>
      </c>
      <c r="Q36" s="73">
        <f t="shared" si="75"/>
        <v>3.4883720930232558E-2</v>
      </c>
      <c r="R36" s="73">
        <f t="shared" si="76"/>
        <v>3.1578947368421054E-2</v>
      </c>
      <c r="S36" s="74">
        <f t="shared" si="77"/>
        <v>4.7619047619047616E-2</v>
      </c>
      <c r="T36" s="1"/>
      <c r="U36" s="1"/>
      <c r="W36" s="99">
        <f t="shared" si="80"/>
        <v>4.1219571160067525E-2</v>
      </c>
      <c r="Y36" s="87">
        <v>0.3015852798688487</v>
      </c>
      <c r="Z36" s="85">
        <f t="shared" si="78"/>
        <v>7.3165554949057032</v>
      </c>
      <c r="AJ36" s="125">
        <f t="shared" si="81"/>
        <v>0.33333333333333331</v>
      </c>
      <c r="AK36" s="125">
        <f t="shared" si="82"/>
        <v>0.5</v>
      </c>
      <c r="AL36" s="125">
        <f t="shared" si="83"/>
        <v>1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0.16666666666666666</v>
      </c>
      <c r="AQ36" s="125">
        <f t="shared" si="88"/>
        <v>0.2</v>
      </c>
      <c r="AR36" s="125">
        <f t="shared" si="89"/>
        <v>0.2</v>
      </c>
      <c r="AS36" s="125">
        <f t="shared" si="90"/>
        <v>0.2</v>
      </c>
      <c r="AT36" s="125">
        <f t="shared" si="91"/>
        <v>0.25</v>
      </c>
      <c r="AU36" s="125">
        <f t="shared" si="92"/>
        <v>0.33333333333333331</v>
      </c>
      <c r="AV36" s="125">
        <f t="shared" si="93"/>
        <v>0.25</v>
      </c>
      <c r="AW36" s="125">
        <f t="shared" si="94"/>
        <v>0.33333333333333331</v>
      </c>
      <c r="AX36" s="125">
        <f t="shared" si="95"/>
        <v>0.5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52"/>
      <c r="B37" s="114"/>
      <c r="C37" s="46">
        <f>+SUM(C30:C36)</f>
        <v>14.166666666666666</v>
      </c>
      <c r="D37" s="46">
        <f t="shared" ref="D37:I37" si="102">+SUM(D30:D36)</f>
        <v>20.5</v>
      </c>
      <c r="E37" s="46">
        <f t="shared" si="102"/>
        <v>2.4666666666666668</v>
      </c>
      <c r="F37" s="46">
        <f t="shared" si="102"/>
        <v>5.5</v>
      </c>
      <c r="G37" s="46">
        <f t="shared" si="102"/>
        <v>7.1666666666666661</v>
      </c>
      <c r="H37" s="46">
        <f t="shared" si="102"/>
        <v>15.833333333333334</v>
      </c>
      <c r="I37" s="46">
        <f t="shared" si="102"/>
        <v>21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7.4816578345082689</v>
      </c>
      <c r="AJ37" s="125">
        <f t="shared" si="81"/>
        <v>0.25</v>
      </c>
      <c r="AK37" s="125">
        <f t="shared" si="82"/>
        <v>0.33333333333333331</v>
      </c>
      <c r="AL37" s="125">
        <f t="shared" si="83"/>
        <v>0.5</v>
      </c>
      <c r="AM37" s="125">
        <f t="shared" si="84"/>
        <v>0.33333333333333331</v>
      </c>
      <c r="AN37" s="125">
        <f t="shared" si="85"/>
        <v>0.5</v>
      </c>
      <c r="AO37" s="125">
        <f t="shared" si="86"/>
        <v>1</v>
      </c>
      <c r="AP37" s="125">
        <f t="shared" si="87"/>
        <v>0.16666666666666666</v>
      </c>
      <c r="AQ37" s="125">
        <f t="shared" si="88"/>
        <v>0.2</v>
      </c>
      <c r="AR37" s="125">
        <f t="shared" si="89"/>
        <v>0.2</v>
      </c>
      <c r="AS37" s="125">
        <f t="shared" si="90"/>
        <v>0.2</v>
      </c>
      <c r="AT37" s="125">
        <f t="shared" si="91"/>
        <v>0.25</v>
      </c>
      <c r="AU37" s="125">
        <f t="shared" si="92"/>
        <v>0.33333333333333331</v>
      </c>
      <c r="AV37" s="125">
        <f t="shared" si="93"/>
        <v>0.2</v>
      </c>
      <c r="AW37" s="125">
        <f t="shared" si="94"/>
        <v>0.25</v>
      </c>
      <c r="AX37" s="125">
        <f t="shared" si="95"/>
        <v>0.33333333333333331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15" t="s">
        <v>7</v>
      </c>
      <c r="C41" s="48">
        <v>1</v>
      </c>
      <c r="D41" s="48">
        <v>2</v>
      </c>
      <c r="E41" s="48">
        <v>2</v>
      </c>
      <c r="F41" s="48">
        <v>2</v>
      </c>
      <c r="G41" s="49">
        <f>1/2</f>
        <v>0.5</v>
      </c>
      <c r="H41" s="49">
        <f>1/3</f>
        <v>0.33333333333333331</v>
      </c>
      <c r="I41" s="49">
        <v>2</v>
      </c>
      <c r="J41" s="49">
        <v>2</v>
      </c>
      <c r="K41" s="25">
        <v>2</v>
      </c>
      <c r="L41" s="104">
        <f>+AC41</f>
        <v>6.896940602626276E-3</v>
      </c>
      <c r="M41" s="71">
        <f>+C41/C$50</f>
        <v>0.1111111111111111</v>
      </c>
      <c r="N41" s="75">
        <f t="shared" ref="N41:N49" si="103">+D41/D$50</f>
        <v>0.15384615384615385</v>
      </c>
      <c r="O41" s="75">
        <f t="shared" ref="O41:O49" si="104">+E41/E$50</f>
        <v>0.15384615384615385</v>
      </c>
      <c r="P41" s="75">
        <f t="shared" ref="P41:P49" si="105">+F41/F$50</f>
        <v>0.15384615384615385</v>
      </c>
      <c r="Q41" s="75">
        <f t="shared" ref="Q41:Q49" si="106">+G41/G$50</f>
        <v>7.6923076923076927E-2</v>
      </c>
      <c r="R41" s="75">
        <f t="shared" ref="R41:R49" si="107">+H41/H$50</f>
        <v>8.6956521739130432E-2</v>
      </c>
      <c r="S41" s="75">
        <f t="shared" ref="S41:S49" si="108">+I41/I$50</f>
        <v>0.15384615384615385</v>
      </c>
      <c r="T41" s="75">
        <f t="shared" ref="T41:T49" si="109">+J41/J$50</f>
        <v>0.15384615384615385</v>
      </c>
      <c r="U41" s="76">
        <f t="shared" ref="U41:U49" si="110">+K41/K$50</f>
        <v>0.15384615384615385</v>
      </c>
      <c r="W41" s="99">
        <f>+AVERAGE(M41:U41)</f>
        <v>0.13311862587224907</v>
      </c>
      <c r="Y41" s="87">
        <f t="array" ref="Y41:Y49">+MMULT(C41:K49,W41:W49)</f>
        <v>1.2051901399727483</v>
      </c>
      <c r="Z41" s="85">
        <f t="shared" ref="Z41:Z49" si="111">+Y41/W41</f>
        <v>9.0535049627791526</v>
      </c>
      <c r="AA41" s="85">
        <f>+(Z50-9)/8</f>
        <v>1.0000563873808099E-2</v>
      </c>
      <c r="AB41" s="85">
        <v>1.45</v>
      </c>
      <c r="AC41" s="100">
        <f>+AA41/AB41</f>
        <v>6.896940602626276E-3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15" t="s">
        <v>26</v>
      </c>
      <c r="C42" s="45">
        <f>1/D41</f>
        <v>0.5</v>
      </c>
      <c r="D42" s="48">
        <v>1</v>
      </c>
      <c r="E42" s="48">
        <v>1</v>
      </c>
      <c r="F42" s="48">
        <v>1</v>
      </c>
      <c r="G42" s="48">
        <f>1/2</f>
        <v>0.5</v>
      </c>
      <c r="H42" s="48">
        <f>1/3</f>
        <v>0.33333333333333331</v>
      </c>
      <c r="I42" s="48">
        <v>1</v>
      </c>
      <c r="J42" s="48">
        <v>1</v>
      </c>
      <c r="K42" s="26">
        <v>1</v>
      </c>
      <c r="M42" s="82">
        <f t="shared" ref="M42:M49" si="112">+C42/C$50</f>
        <v>5.5555555555555552E-2</v>
      </c>
      <c r="N42" s="75">
        <f t="shared" si="103"/>
        <v>7.6923076923076927E-2</v>
      </c>
      <c r="O42" s="75">
        <f t="shared" si="104"/>
        <v>7.6923076923076927E-2</v>
      </c>
      <c r="P42" s="75">
        <f t="shared" si="105"/>
        <v>7.6923076923076927E-2</v>
      </c>
      <c r="Q42" s="75">
        <f t="shared" si="106"/>
        <v>7.6923076923076927E-2</v>
      </c>
      <c r="R42" s="75">
        <f t="shared" si="107"/>
        <v>8.6956521739130432E-2</v>
      </c>
      <c r="S42" s="75">
        <f t="shared" si="108"/>
        <v>7.6923076923076927E-2</v>
      </c>
      <c r="T42" s="75">
        <f t="shared" si="109"/>
        <v>7.6923076923076927E-2</v>
      </c>
      <c r="U42" s="76">
        <f t="shared" si="110"/>
        <v>7.6923076923076927E-2</v>
      </c>
      <c r="W42" s="99">
        <f t="shared" ref="W42:W49" si="113">+AVERAGE(M42:U42)</f>
        <v>7.5663735084024922E-2</v>
      </c>
      <c r="Y42" s="87">
        <v>0.68464841653247432</v>
      </c>
      <c r="Z42" s="85">
        <f t="shared" si="111"/>
        <v>9.0485675306957702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2</v>
      </c>
      <c r="AO42" s="125">
        <f>+VLOOKUP(D41,$AE$4:$AH$20,4,FALSE)</f>
        <v>3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0.33333333333333331</v>
      </c>
      <c r="AW42" s="125">
        <f>+VLOOKUP(G41,$AE$4:$AH$20,3,FALSE)</f>
        <v>0.5</v>
      </c>
      <c r="AX42" s="125">
        <f>+VLOOKUP(G41,$AE$4:$AH$20,4,FALSE)</f>
        <v>1</v>
      </c>
      <c r="AY42" s="125">
        <f>+VLOOKUP(H41,$AE$4:$AH$20,2,FALSE)</f>
        <v>0.25</v>
      </c>
      <c r="AZ42" s="125">
        <f>+VLOOKUP(H41,$AE$4:$AH$20,3,FALSE)</f>
        <v>0.33333333333333331</v>
      </c>
      <c r="BA42" s="125">
        <f>+VLOOKUP(H41,$AE$4:$AH$20,4,FALSE)</f>
        <v>0.5</v>
      </c>
      <c r="BB42" s="125">
        <f>+VLOOKUP(I41,$AE$4:$AH$20,2,FALSE)</f>
        <v>1</v>
      </c>
      <c r="BC42" s="125">
        <f>+VLOOKUP(I41,$AE$4:$AH$20,3,FALSE)</f>
        <v>2</v>
      </c>
      <c r="BD42" s="125">
        <f>+VLOOKUP(I41,$AE$4:$AH$20,4,FALSE)</f>
        <v>3</v>
      </c>
      <c r="BE42" s="125">
        <f>+VLOOKUP(J41,$AE$4:$AH$20,2,FALSE)</f>
        <v>1</v>
      </c>
      <c r="BF42" s="125">
        <f>+VLOOKUP(J41,$AE$4:$AH$20,3,FALSE)</f>
        <v>2</v>
      </c>
      <c r="BG42" s="125">
        <f>+VLOOKUP(J41,$AE$4:$AH$20,4,FALSE)</f>
        <v>3</v>
      </c>
      <c r="BH42" s="125">
        <f>+VLOOKUP(K41,$AE$4:$AH$20,2,FALSE)</f>
        <v>1</v>
      </c>
      <c r="BI42" s="125">
        <f>+VLOOKUP(K41,$AE$4:$AH$20,3,FALSE)</f>
        <v>2</v>
      </c>
      <c r="BJ42" s="125">
        <f>+VLOOKUP(K41,$AE$4:$AH$20,4,FALSE)</f>
        <v>3</v>
      </c>
    </row>
    <row r="43" spans="1:62" x14ac:dyDescent="0.25">
      <c r="A43" s="10">
        <v>3</v>
      </c>
      <c r="B43" s="115" t="s">
        <v>27</v>
      </c>
      <c r="C43" s="45">
        <f>1/E41</f>
        <v>0.5</v>
      </c>
      <c r="D43" s="45">
        <f>1/E42</f>
        <v>1</v>
      </c>
      <c r="E43" s="48">
        <v>1</v>
      </c>
      <c r="F43" s="48">
        <v>1</v>
      </c>
      <c r="G43" s="48">
        <v>0.5</v>
      </c>
      <c r="H43" s="48">
        <f>1/3</f>
        <v>0.33333333333333331</v>
      </c>
      <c r="I43" s="48">
        <v>1</v>
      </c>
      <c r="J43" s="48">
        <v>1</v>
      </c>
      <c r="K43" s="26">
        <v>1</v>
      </c>
      <c r="M43" s="82">
        <f t="shared" si="112"/>
        <v>5.5555555555555552E-2</v>
      </c>
      <c r="N43" s="75">
        <f t="shared" si="103"/>
        <v>7.6923076923076927E-2</v>
      </c>
      <c r="O43" s="75">
        <f t="shared" si="104"/>
        <v>7.6923076923076927E-2</v>
      </c>
      <c r="P43" s="75">
        <f t="shared" si="105"/>
        <v>7.6923076923076927E-2</v>
      </c>
      <c r="Q43" s="75">
        <f t="shared" si="106"/>
        <v>7.6923076923076927E-2</v>
      </c>
      <c r="R43" s="75">
        <f t="shared" si="107"/>
        <v>8.6956521739130432E-2</v>
      </c>
      <c r="S43" s="75">
        <f t="shared" si="108"/>
        <v>7.6923076923076927E-2</v>
      </c>
      <c r="T43" s="75">
        <f t="shared" si="109"/>
        <v>7.6923076923076927E-2</v>
      </c>
      <c r="U43" s="76">
        <f t="shared" si="110"/>
        <v>7.6923076923076927E-2</v>
      </c>
      <c r="W43" s="99">
        <f t="shared" si="113"/>
        <v>7.5663735084024922E-2</v>
      </c>
      <c r="Y43" s="87">
        <v>0.68464841653247432</v>
      </c>
      <c r="Z43" s="85">
        <f t="shared" si="111"/>
        <v>9.0485675306957702</v>
      </c>
      <c r="AJ43" s="125">
        <f t="shared" ref="AJ43:AJ50" si="114">+VLOOKUP(C42,$AE$4:$AH$20,2,FALSE)</f>
        <v>0.33333333333333331</v>
      </c>
      <c r="AK43" s="125">
        <f t="shared" ref="AK43:AK50" si="115">+VLOOKUP(C42,$AE$4:$AH$20,3,FALSE)</f>
        <v>0.5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1</v>
      </c>
      <c r="AU43" s="125">
        <f t="shared" ref="AU43:AU50" si="125">+VLOOKUP(F42,$AE$4:$AH$20,4,FALSE)</f>
        <v>1</v>
      </c>
      <c r="AV43" s="125">
        <f t="shared" ref="AV43:AV50" si="126">+VLOOKUP(G42,$AE$4:$AH$20,2,FALSE)</f>
        <v>0.33333333333333331</v>
      </c>
      <c r="AW43" s="125">
        <f t="shared" ref="AW43:AW50" si="127">+VLOOKUP(G42,$AE$4:$AH$20,3,FALSE)</f>
        <v>0.5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0.25</v>
      </c>
      <c r="AZ43" s="125">
        <f t="shared" ref="AZ43:AZ50" si="130">+VLOOKUP(H42,$AE$4:$AH$20,3,FALSE)</f>
        <v>0.33333333333333331</v>
      </c>
      <c r="BA43" s="125">
        <f t="shared" ref="BA43:BA50" si="131">+VLOOKUP(H42,$AE$4:$AH$20,4,FALSE)</f>
        <v>0.5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1</v>
      </c>
      <c r="BF43" s="125">
        <f t="shared" ref="BF43:BF50" si="136">+VLOOKUP(J42,$AE$4:$AH$20,3,FALSE)</f>
        <v>1</v>
      </c>
      <c r="BG43" s="125">
        <f t="shared" ref="BG43:BG50" si="137">+VLOOKUP(J42,$AE$4:$AH$20,4,FALSE)</f>
        <v>1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1</v>
      </c>
      <c r="BJ43" s="125">
        <f t="shared" ref="BJ43:BJ50" si="140">+VLOOKUP(K42,$AE$4:$AH$20,4,FALSE)</f>
        <v>1</v>
      </c>
    </row>
    <row r="44" spans="1:62" x14ac:dyDescent="0.25">
      <c r="A44" s="10">
        <v>4</v>
      </c>
      <c r="B44" s="115" t="s">
        <v>28</v>
      </c>
      <c r="C44" s="45">
        <f>1/F41</f>
        <v>0.5</v>
      </c>
      <c r="D44" s="45">
        <f>1/F42</f>
        <v>1</v>
      </c>
      <c r="E44" s="45">
        <f>1/F43</f>
        <v>1</v>
      </c>
      <c r="F44" s="48">
        <v>1</v>
      </c>
      <c r="G44" s="48">
        <f>1/2</f>
        <v>0.5</v>
      </c>
      <c r="H44" s="48">
        <f>1/3</f>
        <v>0.33333333333333331</v>
      </c>
      <c r="I44" s="48">
        <v>1</v>
      </c>
      <c r="J44" s="48">
        <v>1</v>
      </c>
      <c r="K44" s="26">
        <v>1</v>
      </c>
      <c r="M44" s="82">
        <f t="shared" si="112"/>
        <v>5.5555555555555552E-2</v>
      </c>
      <c r="N44" s="75">
        <f t="shared" si="103"/>
        <v>7.6923076923076927E-2</v>
      </c>
      <c r="O44" s="75">
        <f t="shared" si="104"/>
        <v>7.6923076923076927E-2</v>
      </c>
      <c r="P44" s="75">
        <f t="shared" si="105"/>
        <v>7.6923076923076927E-2</v>
      </c>
      <c r="Q44" s="75">
        <f t="shared" si="106"/>
        <v>7.6923076923076927E-2</v>
      </c>
      <c r="R44" s="75">
        <f t="shared" si="107"/>
        <v>8.6956521739130432E-2</v>
      </c>
      <c r="S44" s="75">
        <f t="shared" si="108"/>
        <v>7.6923076923076927E-2</v>
      </c>
      <c r="T44" s="75">
        <f t="shared" si="109"/>
        <v>7.6923076923076927E-2</v>
      </c>
      <c r="U44" s="76">
        <f t="shared" si="110"/>
        <v>7.6923076923076927E-2</v>
      </c>
      <c r="W44" s="99">
        <f t="shared" si="113"/>
        <v>7.5663735084024922E-2</v>
      </c>
      <c r="Y44" s="87">
        <v>0.68464841653247432</v>
      </c>
      <c r="Z44" s="85">
        <f t="shared" si="111"/>
        <v>9.0485675306957702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0.33333333333333331</v>
      </c>
      <c r="AW44" s="125">
        <f t="shared" si="127"/>
        <v>0.5</v>
      </c>
      <c r="AX44" s="125">
        <f t="shared" si="128"/>
        <v>1</v>
      </c>
      <c r="AY44" s="125">
        <f t="shared" si="129"/>
        <v>0.25</v>
      </c>
      <c r="AZ44" s="125">
        <f t="shared" si="130"/>
        <v>0.33333333333333331</v>
      </c>
      <c r="BA44" s="125">
        <f t="shared" si="131"/>
        <v>0.5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1</v>
      </c>
      <c r="BG44" s="125">
        <f t="shared" si="137"/>
        <v>1</v>
      </c>
      <c r="BH44" s="125">
        <f t="shared" si="138"/>
        <v>1</v>
      </c>
      <c r="BI44" s="125">
        <f t="shared" si="139"/>
        <v>1</v>
      </c>
      <c r="BJ44" s="125">
        <f t="shared" si="140"/>
        <v>1</v>
      </c>
    </row>
    <row r="45" spans="1:62" x14ac:dyDescent="0.25">
      <c r="A45" s="19">
        <v>5</v>
      </c>
      <c r="B45" s="115" t="s">
        <v>29</v>
      </c>
      <c r="C45" s="45">
        <f>1/G41</f>
        <v>2</v>
      </c>
      <c r="D45" s="45">
        <f>1/G42</f>
        <v>2</v>
      </c>
      <c r="E45" s="45">
        <f>1/G43</f>
        <v>2</v>
      </c>
      <c r="F45" s="45">
        <f>1/G44</f>
        <v>2</v>
      </c>
      <c r="G45" s="48">
        <v>1</v>
      </c>
      <c r="H45" s="48">
        <v>0.5</v>
      </c>
      <c r="I45" s="48">
        <v>2</v>
      </c>
      <c r="J45" s="48">
        <v>2</v>
      </c>
      <c r="K45" s="26">
        <v>2</v>
      </c>
      <c r="M45" s="82">
        <f t="shared" si="112"/>
        <v>0.22222222222222221</v>
      </c>
      <c r="N45" s="75">
        <f t="shared" si="103"/>
        <v>0.15384615384615385</v>
      </c>
      <c r="O45" s="75">
        <f t="shared" si="104"/>
        <v>0.15384615384615385</v>
      </c>
      <c r="P45" s="75">
        <f t="shared" si="105"/>
        <v>0.15384615384615385</v>
      </c>
      <c r="Q45" s="75">
        <f t="shared" si="106"/>
        <v>0.15384615384615385</v>
      </c>
      <c r="R45" s="75">
        <f t="shared" si="107"/>
        <v>0.13043478260869565</v>
      </c>
      <c r="S45" s="75">
        <f t="shared" si="108"/>
        <v>0.15384615384615385</v>
      </c>
      <c r="T45" s="75">
        <f t="shared" si="109"/>
        <v>0.15384615384615385</v>
      </c>
      <c r="U45" s="76">
        <f t="shared" si="110"/>
        <v>0.15384615384615385</v>
      </c>
      <c r="W45" s="99">
        <f t="shared" si="113"/>
        <v>0.15884223130599942</v>
      </c>
      <c r="Y45" s="87">
        <v>1.4600726702175975</v>
      </c>
      <c r="Z45" s="85">
        <f t="shared" si="111"/>
        <v>9.1919677670912385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1</v>
      </c>
      <c r="AN45" s="125">
        <f t="shared" si="118"/>
        <v>1</v>
      </c>
      <c r="AO45" s="125">
        <f t="shared" si="119"/>
        <v>1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0.33333333333333331</v>
      </c>
      <c r="AW45" s="125">
        <f t="shared" si="127"/>
        <v>0.5</v>
      </c>
      <c r="AX45" s="125">
        <f t="shared" si="128"/>
        <v>1</v>
      </c>
      <c r="AY45" s="125">
        <f t="shared" si="129"/>
        <v>0.25</v>
      </c>
      <c r="AZ45" s="125">
        <f t="shared" si="130"/>
        <v>0.33333333333333331</v>
      </c>
      <c r="BA45" s="125">
        <f t="shared" si="131"/>
        <v>0.5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1</v>
      </c>
      <c r="BG45" s="125">
        <f t="shared" si="137"/>
        <v>1</v>
      </c>
      <c r="BH45" s="125">
        <f t="shared" si="138"/>
        <v>1</v>
      </c>
      <c r="BI45" s="125">
        <f t="shared" si="139"/>
        <v>1</v>
      </c>
      <c r="BJ45" s="125">
        <f t="shared" si="140"/>
        <v>1</v>
      </c>
    </row>
    <row r="46" spans="1:62" x14ac:dyDescent="0.25">
      <c r="A46" s="19">
        <v>6</v>
      </c>
      <c r="B46" s="115" t="s">
        <v>30</v>
      </c>
      <c r="C46" s="45">
        <f>1/H41</f>
        <v>3</v>
      </c>
      <c r="D46" s="45">
        <f>1/H42</f>
        <v>3</v>
      </c>
      <c r="E46" s="45">
        <f>1/H43</f>
        <v>3</v>
      </c>
      <c r="F46" s="45">
        <f>1/H44</f>
        <v>3</v>
      </c>
      <c r="G46" s="45">
        <f>1/H45</f>
        <v>2</v>
      </c>
      <c r="H46" s="48">
        <v>1</v>
      </c>
      <c r="I46" s="48">
        <v>3</v>
      </c>
      <c r="J46" s="48">
        <v>3</v>
      </c>
      <c r="K46" s="26">
        <v>3</v>
      </c>
      <c r="M46" s="82">
        <f t="shared" si="112"/>
        <v>0.33333333333333331</v>
      </c>
      <c r="N46" s="75">
        <f t="shared" si="103"/>
        <v>0.23076923076923078</v>
      </c>
      <c r="O46" s="75">
        <f t="shared" si="104"/>
        <v>0.23076923076923078</v>
      </c>
      <c r="P46" s="75">
        <f t="shared" si="105"/>
        <v>0.23076923076923078</v>
      </c>
      <c r="Q46" s="75">
        <f t="shared" si="106"/>
        <v>0.30769230769230771</v>
      </c>
      <c r="R46" s="75">
        <f t="shared" si="107"/>
        <v>0.2608695652173913</v>
      </c>
      <c r="S46" s="75">
        <f t="shared" si="108"/>
        <v>0.23076923076923078</v>
      </c>
      <c r="T46" s="75">
        <f t="shared" si="109"/>
        <v>0.23076923076923078</v>
      </c>
      <c r="U46" s="76">
        <f t="shared" si="110"/>
        <v>0.23076923076923078</v>
      </c>
      <c r="W46" s="99">
        <f t="shared" si="113"/>
        <v>0.2540567323176019</v>
      </c>
      <c r="Y46" s="87">
        <v>2.3330443040587969</v>
      </c>
      <c r="Z46" s="85">
        <f t="shared" si="111"/>
        <v>9.1831626848691688</v>
      </c>
      <c r="AJ46" s="125">
        <f t="shared" si="114"/>
        <v>1</v>
      </c>
      <c r="AK46" s="125">
        <f t="shared" si="115"/>
        <v>2</v>
      </c>
      <c r="AL46" s="125">
        <f t="shared" si="116"/>
        <v>3</v>
      </c>
      <c r="AM46" s="125">
        <f t="shared" si="117"/>
        <v>1</v>
      </c>
      <c r="AN46" s="125">
        <f t="shared" si="118"/>
        <v>2</v>
      </c>
      <c r="AO46" s="125">
        <f t="shared" si="119"/>
        <v>3</v>
      </c>
      <c r="AP46" s="125">
        <f t="shared" si="120"/>
        <v>1</v>
      </c>
      <c r="AQ46" s="125">
        <f t="shared" si="121"/>
        <v>2</v>
      </c>
      <c r="AR46" s="125">
        <f t="shared" si="122"/>
        <v>2</v>
      </c>
      <c r="AS46" s="125">
        <f t="shared" si="123"/>
        <v>1</v>
      </c>
      <c r="AT46" s="125">
        <f t="shared" si="124"/>
        <v>2</v>
      </c>
      <c r="AU46" s="125">
        <f t="shared" si="125"/>
        <v>3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0.33333333333333331</v>
      </c>
      <c r="AZ46" s="125">
        <f t="shared" si="130"/>
        <v>0.5</v>
      </c>
      <c r="BA46" s="125">
        <f t="shared" si="131"/>
        <v>1</v>
      </c>
      <c r="BB46" s="125">
        <f t="shared" si="132"/>
        <v>1</v>
      </c>
      <c r="BC46" s="125">
        <f t="shared" si="133"/>
        <v>2</v>
      </c>
      <c r="BD46" s="125">
        <f t="shared" si="134"/>
        <v>3</v>
      </c>
      <c r="BE46" s="125">
        <f t="shared" si="135"/>
        <v>1</v>
      </c>
      <c r="BF46" s="125">
        <f t="shared" si="136"/>
        <v>2</v>
      </c>
      <c r="BG46" s="125">
        <f t="shared" si="137"/>
        <v>3</v>
      </c>
      <c r="BH46" s="125">
        <f t="shared" si="138"/>
        <v>1</v>
      </c>
      <c r="BI46" s="125">
        <f t="shared" si="139"/>
        <v>2</v>
      </c>
      <c r="BJ46" s="125">
        <f t="shared" si="140"/>
        <v>3</v>
      </c>
    </row>
    <row r="47" spans="1:62" x14ac:dyDescent="0.25">
      <c r="A47" s="19">
        <v>7</v>
      </c>
      <c r="B47" s="115" t="s">
        <v>31</v>
      </c>
      <c r="C47" s="45">
        <f>1/I41</f>
        <v>0.5</v>
      </c>
      <c r="D47" s="45">
        <f>1/I42</f>
        <v>1</v>
      </c>
      <c r="E47" s="45">
        <f>1/I43</f>
        <v>1</v>
      </c>
      <c r="F47" s="45">
        <f>1/I44</f>
        <v>1</v>
      </c>
      <c r="G47" s="45">
        <f>1/I45</f>
        <v>0.5</v>
      </c>
      <c r="H47" s="45">
        <f>1/I46</f>
        <v>0.33333333333333331</v>
      </c>
      <c r="I47" s="48">
        <v>1</v>
      </c>
      <c r="J47" s="48">
        <v>1</v>
      </c>
      <c r="K47" s="26">
        <v>1</v>
      </c>
      <c r="M47" s="82">
        <f t="shared" si="112"/>
        <v>5.5555555555555552E-2</v>
      </c>
      <c r="N47" s="75">
        <f t="shared" si="103"/>
        <v>7.6923076923076927E-2</v>
      </c>
      <c r="O47" s="75">
        <f t="shared" si="104"/>
        <v>7.6923076923076927E-2</v>
      </c>
      <c r="P47" s="75">
        <f t="shared" si="105"/>
        <v>7.6923076923076927E-2</v>
      </c>
      <c r="Q47" s="75">
        <f t="shared" si="106"/>
        <v>7.6923076923076927E-2</v>
      </c>
      <c r="R47" s="75">
        <f t="shared" si="107"/>
        <v>8.6956521739130432E-2</v>
      </c>
      <c r="S47" s="75">
        <f t="shared" si="108"/>
        <v>7.6923076923076927E-2</v>
      </c>
      <c r="T47" s="75">
        <f t="shared" si="109"/>
        <v>7.6923076923076927E-2</v>
      </c>
      <c r="U47" s="76">
        <f t="shared" si="110"/>
        <v>7.6923076923076927E-2</v>
      </c>
      <c r="W47" s="99">
        <f t="shared" si="113"/>
        <v>7.5663735084024922E-2</v>
      </c>
      <c r="Y47" s="87">
        <v>0.68464841653247432</v>
      </c>
      <c r="Z47" s="85">
        <f t="shared" si="111"/>
        <v>9.0485675306957702</v>
      </c>
      <c r="AJ47" s="125">
        <f t="shared" si="114"/>
        <v>2</v>
      </c>
      <c r="AK47" s="125">
        <f t="shared" si="115"/>
        <v>3</v>
      </c>
      <c r="AL47" s="125">
        <f t="shared" si="116"/>
        <v>4</v>
      </c>
      <c r="AM47" s="125">
        <f t="shared" si="117"/>
        <v>2</v>
      </c>
      <c r="AN47" s="125">
        <f t="shared" si="118"/>
        <v>3</v>
      </c>
      <c r="AO47" s="125">
        <f t="shared" si="119"/>
        <v>4</v>
      </c>
      <c r="AP47" s="125">
        <f t="shared" si="120"/>
        <v>2</v>
      </c>
      <c r="AQ47" s="125">
        <f t="shared" si="121"/>
        <v>3</v>
      </c>
      <c r="AR47" s="125">
        <f t="shared" si="122"/>
        <v>3</v>
      </c>
      <c r="AS47" s="125">
        <f t="shared" si="123"/>
        <v>2</v>
      </c>
      <c r="AT47" s="125">
        <f t="shared" si="124"/>
        <v>3</v>
      </c>
      <c r="AU47" s="125">
        <f t="shared" si="125"/>
        <v>4</v>
      </c>
      <c r="AV47" s="125">
        <f t="shared" si="126"/>
        <v>1</v>
      </c>
      <c r="AW47" s="125">
        <f t="shared" si="127"/>
        <v>2</v>
      </c>
      <c r="AX47" s="125">
        <f t="shared" si="128"/>
        <v>3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2</v>
      </c>
      <c r="BC47" s="125">
        <f t="shared" si="133"/>
        <v>3</v>
      </c>
      <c r="BD47" s="125">
        <f t="shared" si="134"/>
        <v>4</v>
      </c>
      <c r="BE47" s="125">
        <f t="shared" si="135"/>
        <v>2</v>
      </c>
      <c r="BF47" s="125">
        <f t="shared" si="136"/>
        <v>3</v>
      </c>
      <c r="BG47" s="125">
        <f t="shared" si="137"/>
        <v>4</v>
      </c>
      <c r="BH47" s="125">
        <f t="shared" si="138"/>
        <v>2</v>
      </c>
      <c r="BI47" s="125">
        <f t="shared" si="139"/>
        <v>3</v>
      </c>
      <c r="BJ47" s="125">
        <f t="shared" si="140"/>
        <v>4</v>
      </c>
    </row>
    <row r="48" spans="1:62" x14ac:dyDescent="0.25">
      <c r="A48" s="19">
        <v>8</v>
      </c>
      <c r="B48" s="115" t="s">
        <v>32</v>
      </c>
      <c r="C48" s="45">
        <f>1/J41</f>
        <v>0.5</v>
      </c>
      <c r="D48" s="45">
        <f>1/J42</f>
        <v>1</v>
      </c>
      <c r="E48" s="45">
        <f>1/J43</f>
        <v>1</v>
      </c>
      <c r="F48" s="45">
        <f>1/J44</f>
        <v>1</v>
      </c>
      <c r="G48" s="45">
        <f>1/J45</f>
        <v>0.5</v>
      </c>
      <c r="H48" s="45">
        <f>1/J46</f>
        <v>0.33333333333333331</v>
      </c>
      <c r="I48" s="45">
        <f>1/J47</f>
        <v>1</v>
      </c>
      <c r="J48" s="48">
        <v>1</v>
      </c>
      <c r="K48" s="26">
        <v>1</v>
      </c>
      <c r="M48" s="82">
        <f t="shared" si="112"/>
        <v>5.5555555555555552E-2</v>
      </c>
      <c r="N48" s="75">
        <f t="shared" si="103"/>
        <v>7.6923076923076927E-2</v>
      </c>
      <c r="O48" s="75">
        <f t="shared" si="104"/>
        <v>7.6923076923076927E-2</v>
      </c>
      <c r="P48" s="75">
        <f t="shared" si="105"/>
        <v>7.6923076923076927E-2</v>
      </c>
      <c r="Q48" s="75">
        <f t="shared" si="106"/>
        <v>7.6923076923076927E-2</v>
      </c>
      <c r="R48" s="75">
        <f t="shared" si="107"/>
        <v>8.6956521739130432E-2</v>
      </c>
      <c r="S48" s="75">
        <f t="shared" si="108"/>
        <v>7.6923076923076927E-2</v>
      </c>
      <c r="T48" s="75">
        <f t="shared" si="109"/>
        <v>7.6923076923076927E-2</v>
      </c>
      <c r="U48" s="76">
        <f t="shared" si="110"/>
        <v>7.6923076923076927E-2</v>
      </c>
      <c r="W48" s="99">
        <f t="shared" si="113"/>
        <v>7.5663735084024922E-2</v>
      </c>
      <c r="Y48" s="87">
        <v>0.68464841653247432</v>
      </c>
      <c r="Z48" s="85">
        <f t="shared" si="111"/>
        <v>9.0485675306957702</v>
      </c>
      <c r="AJ48" s="125">
        <f t="shared" si="114"/>
        <v>0.33333333333333331</v>
      </c>
      <c r="AK48" s="125">
        <f t="shared" si="115"/>
        <v>0.5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0.33333333333333331</v>
      </c>
      <c r="AW48" s="125">
        <f t="shared" si="127"/>
        <v>0.5</v>
      </c>
      <c r="AX48" s="125">
        <f t="shared" si="128"/>
        <v>1</v>
      </c>
      <c r="AY48" s="125">
        <f t="shared" si="129"/>
        <v>0.25</v>
      </c>
      <c r="AZ48" s="125">
        <f t="shared" si="130"/>
        <v>0.33333333333333331</v>
      </c>
      <c r="BA48" s="125">
        <f t="shared" si="131"/>
        <v>0.5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1</v>
      </c>
      <c r="BF48" s="125">
        <f t="shared" si="136"/>
        <v>1</v>
      </c>
      <c r="BG48" s="125">
        <f t="shared" si="137"/>
        <v>1</v>
      </c>
      <c r="BH48" s="125">
        <f t="shared" si="138"/>
        <v>1</v>
      </c>
      <c r="BI48" s="125">
        <f t="shared" si="139"/>
        <v>1</v>
      </c>
      <c r="BJ48" s="125">
        <f t="shared" si="140"/>
        <v>1</v>
      </c>
    </row>
    <row r="49" spans="1:62" ht="15.75" thickBot="1" x14ac:dyDescent="0.3">
      <c r="A49" s="13">
        <v>9</v>
      </c>
      <c r="B49" s="116" t="s">
        <v>33</v>
      </c>
      <c r="C49" s="6">
        <f>1/K41</f>
        <v>0.5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0.5</v>
      </c>
      <c r="H49" s="6">
        <f>1/K46</f>
        <v>0.33333333333333331</v>
      </c>
      <c r="I49" s="6">
        <f>1/K47</f>
        <v>1</v>
      </c>
      <c r="J49" s="6">
        <f>1/K48</f>
        <v>1</v>
      </c>
      <c r="K49" s="27">
        <v>1</v>
      </c>
      <c r="M49" s="83">
        <f t="shared" si="112"/>
        <v>5.5555555555555552E-2</v>
      </c>
      <c r="N49" s="77">
        <f t="shared" si="103"/>
        <v>7.6923076923076927E-2</v>
      </c>
      <c r="O49" s="77">
        <f t="shared" si="104"/>
        <v>7.6923076923076927E-2</v>
      </c>
      <c r="P49" s="77">
        <f t="shared" si="105"/>
        <v>7.6923076923076927E-2</v>
      </c>
      <c r="Q49" s="77">
        <f t="shared" si="106"/>
        <v>7.6923076923076927E-2</v>
      </c>
      <c r="R49" s="77">
        <f t="shared" si="107"/>
        <v>8.6956521739130432E-2</v>
      </c>
      <c r="S49" s="77">
        <f t="shared" si="108"/>
        <v>7.6923076923076927E-2</v>
      </c>
      <c r="T49" s="77">
        <f t="shared" si="109"/>
        <v>7.6923076923076927E-2</v>
      </c>
      <c r="U49" s="78">
        <f t="shared" si="110"/>
        <v>7.6923076923076927E-2</v>
      </c>
      <c r="W49" s="99">
        <f t="shared" si="113"/>
        <v>7.5663735084024922E-2</v>
      </c>
      <c r="Y49" s="87">
        <v>0.68464841653247432</v>
      </c>
      <c r="Z49" s="85">
        <f t="shared" si="111"/>
        <v>9.0485675306957702</v>
      </c>
      <c r="AJ49" s="125">
        <f t="shared" si="114"/>
        <v>0.33333333333333331</v>
      </c>
      <c r="AK49" s="125">
        <f t="shared" si="115"/>
        <v>0.5</v>
      </c>
      <c r="AL49" s="125">
        <f t="shared" si="116"/>
        <v>1</v>
      </c>
      <c r="AM49" s="125">
        <f t="shared" si="117"/>
        <v>1</v>
      </c>
      <c r="AN49" s="125">
        <f t="shared" si="118"/>
        <v>1</v>
      </c>
      <c r="AO49" s="125">
        <f t="shared" si="119"/>
        <v>1</v>
      </c>
      <c r="AP49" s="125">
        <f t="shared" si="120"/>
        <v>1</v>
      </c>
      <c r="AQ49" s="125">
        <f t="shared" si="121"/>
        <v>1</v>
      </c>
      <c r="AR49" s="125">
        <f t="shared" si="122"/>
        <v>1</v>
      </c>
      <c r="AS49" s="125">
        <f t="shared" si="123"/>
        <v>1</v>
      </c>
      <c r="AT49" s="125">
        <f t="shared" si="124"/>
        <v>1</v>
      </c>
      <c r="AU49" s="125">
        <f t="shared" si="125"/>
        <v>1</v>
      </c>
      <c r="AV49" s="125">
        <f t="shared" si="126"/>
        <v>0.33333333333333331</v>
      </c>
      <c r="AW49" s="125">
        <f t="shared" si="127"/>
        <v>0.5</v>
      </c>
      <c r="AX49" s="125">
        <f t="shared" si="128"/>
        <v>1</v>
      </c>
      <c r="AY49" s="125">
        <f t="shared" si="129"/>
        <v>0.25</v>
      </c>
      <c r="AZ49" s="125">
        <f t="shared" si="130"/>
        <v>0.33333333333333331</v>
      </c>
      <c r="BA49" s="125">
        <f t="shared" si="131"/>
        <v>0.5</v>
      </c>
      <c r="BB49" s="125">
        <f t="shared" si="132"/>
        <v>1</v>
      </c>
      <c r="BC49" s="125">
        <f t="shared" si="133"/>
        <v>1</v>
      </c>
      <c r="BD49" s="125">
        <f t="shared" si="134"/>
        <v>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A50" s="52"/>
      <c r="B50" s="1"/>
      <c r="C50" s="49">
        <f>+SUM(C41:C49)</f>
        <v>9</v>
      </c>
      <c r="D50" s="49">
        <f t="shared" ref="D50:K50" si="141">+SUM(D41:D49)</f>
        <v>13</v>
      </c>
      <c r="E50" s="49">
        <f t="shared" si="141"/>
        <v>13</v>
      </c>
      <c r="F50" s="49">
        <f t="shared" si="141"/>
        <v>13</v>
      </c>
      <c r="G50" s="49">
        <f t="shared" si="141"/>
        <v>6.5</v>
      </c>
      <c r="H50" s="49">
        <f t="shared" si="141"/>
        <v>3.8333333333333335</v>
      </c>
      <c r="I50" s="49">
        <f t="shared" si="141"/>
        <v>13</v>
      </c>
      <c r="J50" s="49">
        <f t="shared" si="141"/>
        <v>13</v>
      </c>
      <c r="K50" s="49">
        <f t="shared" si="141"/>
        <v>13</v>
      </c>
      <c r="M50" s="52"/>
      <c r="N50" s="1"/>
      <c r="O50" s="1"/>
      <c r="P50" s="1"/>
      <c r="Q50" s="1"/>
      <c r="R50" s="1"/>
      <c r="S50" s="1"/>
      <c r="T50" s="1"/>
      <c r="U50" s="1"/>
      <c r="Y50" s="102" t="s">
        <v>35</v>
      </c>
      <c r="Z50" s="85">
        <f>+AVERAGE(Z41:Z49)</f>
        <v>9.0800045109904648</v>
      </c>
      <c r="AJ50" s="125">
        <f t="shared" si="114"/>
        <v>0.33333333333333331</v>
      </c>
      <c r="AK50" s="125">
        <f t="shared" si="115"/>
        <v>0.5</v>
      </c>
      <c r="AL50" s="125">
        <f t="shared" si="116"/>
        <v>1</v>
      </c>
      <c r="AM50" s="125">
        <f t="shared" si="117"/>
        <v>1</v>
      </c>
      <c r="AN50" s="125">
        <f t="shared" si="118"/>
        <v>1</v>
      </c>
      <c r="AO50" s="125">
        <f t="shared" si="119"/>
        <v>1</v>
      </c>
      <c r="AP50" s="125">
        <f t="shared" si="120"/>
        <v>1</v>
      </c>
      <c r="AQ50" s="125">
        <f t="shared" si="121"/>
        <v>1</v>
      </c>
      <c r="AR50" s="125">
        <f t="shared" si="122"/>
        <v>1</v>
      </c>
      <c r="AS50" s="125">
        <f t="shared" si="123"/>
        <v>1</v>
      </c>
      <c r="AT50" s="125">
        <f t="shared" si="124"/>
        <v>1</v>
      </c>
      <c r="AU50" s="125">
        <f t="shared" si="125"/>
        <v>1</v>
      </c>
      <c r="AV50" s="125">
        <f t="shared" si="126"/>
        <v>0.33333333333333331</v>
      </c>
      <c r="AW50" s="125">
        <f t="shared" si="127"/>
        <v>0.5</v>
      </c>
      <c r="AX50" s="125">
        <f t="shared" si="128"/>
        <v>1</v>
      </c>
      <c r="AY50" s="125">
        <f t="shared" si="129"/>
        <v>0.25</v>
      </c>
      <c r="AZ50" s="125">
        <f t="shared" si="130"/>
        <v>0.33333333333333331</v>
      </c>
      <c r="BA50" s="125">
        <f t="shared" si="131"/>
        <v>0.5</v>
      </c>
      <c r="BB50" s="125">
        <f t="shared" si="132"/>
        <v>1</v>
      </c>
      <c r="BC50" s="125">
        <f t="shared" si="133"/>
        <v>1</v>
      </c>
      <c r="BD50" s="125">
        <f t="shared" si="134"/>
        <v>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  <row r="51" spans="1:62" x14ac:dyDescent="0.25">
      <c r="A51" s="52"/>
      <c r="B51" s="1"/>
      <c r="C51" s="1"/>
      <c r="D51" s="1"/>
      <c r="E51" s="1"/>
      <c r="F51" s="1"/>
      <c r="G51" s="1"/>
      <c r="H51" s="1"/>
      <c r="I51" s="1"/>
      <c r="J51" s="1"/>
      <c r="K51" s="1"/>
      <c r="M51" s="52"/>
      <c r="N51" s="1"/>
      <c r="O51" s="1"/>
      <c r="P51" s="1"/>
      <c r="Q51" s="1"/>
      <c r="R51" s="1"/>
      <c r="S51" s="1"/>
      <c r="T51" s="1"/>
      <c r="U51" s="1"/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5B01-0645-4D49-9DEF-E4BD4CBA157A}">
  <dimension ref="A1:BJ50"/>
  <sheetViews>
    <sheetView topLeftCell="AC27" zoomScale="85" zoomScaleNormal="85" workbookViewId="0">
      <selection activeCell="AV15" sqref="AV15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0"/>
      <c r="M1" s="66"/>
      <c r="N1" s="67"/>
      <c r="O1" s="67"/>
      <c r="P1" s="67"/>
      <c r="Q1" s="67"/>
      <c r="R1" s="67"/>
      <c r="S1" s="67"/>
      <c r="T1" s="67"/>
      <c r="U1" s="67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M2" s="52"/>
      <c r="N2" s="1"/>
      <c r="O2" s="1"/>
      <c r="P2" s="1"/>
      <c r="Q2" s="1"/>
      <c r="R2" s="1"/>
      <c r="S2" s="1"/>
      <c r="T2" s="1"/>
      <c r="U2" s="1"/>
    </row>
    <row r="3" spans="1:47" ht="15.75" thickBot="1" x14ac:dyDescent="0.3">
      <c r="A3" s="52"/>
      <c r="B3" s="106" t="s">
        <v>0</v>
      </c>
      <c r="C3" s="1"/>
      <c r="D3" s="1"/>
      <c r="E3" s="1"/>
      <c r="F3" s="1"/>
      <c r="G3" s="1"/>
      <c r="H3" s="1"/>
      <c r="I3" s="1"/>
      <c r="J3" s="1"/>
      <c r="K3" s="1"/>
      <c r="M3" s="52"/>
      <c r="N3" s="1"/>
      <c r="O3" s="1"/>
      <c r="P3" s="1"/>
      <c r="Q3" s="1"/>
      <c r="R3" s="1"/>
      <c r="S3" s="1"/>
      <c r="T3" s="1"/>
      <c r="U3" s="1"/>
      <c r="AE3" s="123" t="s">
        <v>37</v>
      </c>
      <c r="AF3" s="134" t="s">
        <v>38</v>
      </c>
      <c r="AG3" s="134"/>
      <c r="AH3" s="134"/>
    </row>
    <row r="4" spans="1:47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H4" s="1"/>
      <c r="I4" s="1"/>
      <c r="J4" s="1"/>
      <c r="K4" s="1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R4" s="1"/>
      <c r="S4" s="1"/>
      <c r="T4" s="1"/>
      <c r="U4" s="1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10">
        <v>1</v>
      </c>
      <c r="B5" s="107" t="s">
        <v>9</v>
      </c>
      <c r="C5" s="45">
        <v>1</v>
      </c>
      <c r="D5" s="45">
        <v>2</v>
      </c>
      <c r="E5" s="45">
        <v>3</v>
      </c>
      <c r="F5" s="5">
        <v>3</v>
      </c>
      <c r="G5" s="45"/>
      <c r="H5" s="1"/>
      <c r="I5" s="1"/>
      <c r="J5" s="1"/>
      <c r="K5" s="1"/>
      <c r="L5" s="119">
        <f>+AC5</f>
        <v>0.2928079217002828</v>
      </c>
      <c r="M5" s="71">
        <f>+C5/C$9</f>
        <v>0.46153846153846156</v>
      </c>
      <c r="N5" s="69">
        <f t="shared" ref="N5:N8" si="0">+D5/D$9</f>
        <v>0.21052631578947367</v>
      </c>
      <c r="O5" s="69">
        <f t="shared" ref="O5:O8" si="1">+E5/E$9</f>
        <v>0.58064516129032262</v>
      </c>
      <c r="P5" s="72">
        <f t="shared" ref="P5:P8" si="2">+F5/F$9</f>
        <v>0.42857142857142855</v>
      </c>
      <c r="Q5" s="45"/>
      <c r="R5" s="1"/>
      <c r="S5" s="1"/>
      <c r="T5" s="1"/>
      <c r="U5" s="1"/>
      <c r="W5" s="99">
        <f t="shared" ref="W5:W8" si="3">+AVERAGE(M5:U5)</f>
        <v>0.42032034179742161</v>
      </c>
      <c r="Y5" s="87">
        <f t="array" ref="Y5:Y8">+MMULT(C5:F8,W5:W8)</f>
        <v>1.9958581316815613</v>
      </c>
      <c r="Z5" s="85">
        <f>+Y5/W5</f>
        <v>4.748421461465905</v>
      </c>
      <c r="AA5" s="85">
        <f>+(Z9-4)/3</f>
        <v>0.26352712953025453</v>
      </c>
      <c r="AB5" s="85">
        <v>0.9</v>
      </c>
      <c r="AC5" s="100">
        <f>+AA5/AB5</f>
        <v>0.2928079217002828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10">
        <v>2</v>
      </c>
      <c r="B6" s="107" t="s">
        <v>10</v>
      </c>
      <c r="C6" s="45">
        <f>1/D5</f>
        <v>0.5</v>
      </c>
      <c r="D6" s="45">
        <v>1</v>
      </c>
      <c r="E6" s="45">
        <f>1/6</f>
        <v>0.16666666666666666</v>
      </c>
      <c r="F6" s="5">
        <v>2</v>
      </c>
      <c r="G6" s="45"/>
      <c r="H6" s="1"/>
      <c r="I6" s="1"/>
      <c r="J6" s="1"/>
      <c r="K6" s="1"/>
      <c r="L6"/>
      <c r="M6" s="71">
        <f t="shared" ref="M6:M8" si="5">+C6/C$9</f>
        <v>0.23076923076923078</v>
      </c>
      <c r="N6" s="69">
        <f t="shared" si="0"/>
        <v>0.10526315789473684</v>
      </c>
      <c r="O6" s="69">
        <f t="shared" si="1"/>
        <v>3.2258064516129031E-2</v>
      </c>
      <c r="P6" s="72">
        <f t="shared" si="2"/>
        <v>0.2857142857142857</v>
      </c>
      <c r="Q6" s="45"/>
      <c r="R6" s="1"/>
      <c r="S6" s="1"/>
      <c r="T6" s="1"/>
      <c r="U6" s="1"/>
      <c r="W6" s="99">
        <f t="shared" si="3"/>
        <v>0.16350118472359559</v>
      </c>
      <c r="Y6" s="87">
        <v>0.69184592996137995</v>
      </c>
      <c r="Z6" s="85">
        <f t="shared" ref="Z6:Z8" si="6">+Y6/W6</f>
        <v>4.2314429166428944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2</v>
      </c>
      <c r="AO6" s="125">
        <f>+VLOOKUP(D5,$AE$4:$AH$20,4,FALSE)</f>
        <v>3</v>
      </c>
      <c r="AP6" s="125">
        <f>+VLOOKUP(E5,$AE$4:$AH$20,2,FALSE)</f>
        <v>2</v>
      </c>
      <c r="AQ6" s="125">
        <f>+VLOOKUP(E5,$AE$4:$AH$20,3,FALSE)</f>
        <v>3</v>
      </c>
      <c r="AR6" s="125">
        <f>+VLOOKUP(E5,$AE$4:$AH$20,3,FALSE)</f>
        <v>3</v>
      </c>
      <c r="AS6" s="125">
        <f>+VLOOKUP(F5,$AE$4:$AH$20,2,FALSE)</f>
        <v>2</v>
      </c>
      <c r="AT6" s="125">
        <f>+VLOOKUP(F5,$AE$4:$AH$20,3,FALSE)</f>
        <v>3</v>
      </c>
      <c r="AU6" s="125">
        <f>+VLOOKUP(F5,$AE$4:$AH$20,4,FALSE)</f>
        <v>4</v>
      </c>
    </row>
    <row r="7" spans="1:47" x14ac:dyDescent="0.25">
      <c r="A7" s="10">
        <v>3</v>
      </c>
      <c r="B7" s="107" t="s">
        <v>11</v>
      </c>
      <c r="C7" s="45">
        <f>1/E5</f>
        <v>0.33333333333333331</v>
      </c>
      <c r="D7" s="45">
        <f>1/E6</f>
        <v>6</v>
      </c>
      <c r="E7" s="45">
        <v>1</v>
      </c>
      <c r="F7" s="5">
        <v>1</v>
      </c>
      <c r="G7" s="45"/>
      <c r="H7" s="1"/>
      <c r="I7" s="1"/>
      <c r="J7" s="1"/>
      <c r="K7" s="1"/>
      <c r="L7"/>
      <c r="M7" s="71">
        <f t="shared" si="5"/>
        <v>0.15384615384615385</v>
      </c>
      <c r="N7" s="69">
        <f t="shared" si="0"/>
        <v>0.63157894736842102</v>
      </c>
      <c r="O7" s="69">
        <f t="shared" si="1"/>
        <v>0.19354838709677422</v>
      </c>
      <c r="P7" s="72">
        <f t="shared" si="2"/>
        <v>0.14285714285714285</v>
      </c>
      <c r="Q7" s="45"/>
      <c r="R7" s="1"/>
      <c r="S7" s="1"/>
      <c r="T7" s="1"/>
      <c r="U7" s="1"/>
      <c r="W7" s="99">
        <f t="shared" si="3"/>
        <v>0.28045765779212301</v>
      </c>
      <c r="Y7" s="87">
        <v>1.537292362419697</v>
      </c>
      <c r="Z7" s="85">
        <f t="shared" si="6"/>
        <v>5.48137060874675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0.33333333333333331</v>
      </c>
      <c r="AK7" s="125">
        <f t="shared" ref="AK7:AK9" si="10">+VLOOKUP(C6,$AE$4:$AH$20,3,FALSE)</f>
        <v>0.5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2</v>
      </c>
      <c r="AU7" s="125">
        <f t="shared" ref="AU7:AU9" si="20">+VLOOKUP(F6,$AE$4:$AH$20,4,FALSE)</f>
        <v>3</v>
      </c>
    </row>
    <row r="8" spans="1:47" ht="15.75" thickBot="1" x14ac:dyDescent="0.3">
      <c r="A8" s="11">
        <v>4</v>
      </c>
      <c r="B8" s="108" t="s">
        <v>12</v>
      </c>
      <c r="C8" s="6">
        <f>1/F5</f>
        <v>0.33333333333333331</v>
      </c>
      <c r="D8" s="6">
        <f>1/F6</f>
        <v>0.5</v>
      </c>
      <c r="E8" s="6">
        <f>1/F7</f>
        <v>1</v>
      </c>
      <c r="F8" s="7">
        <v>1</v>
      </c>
      <c r="G8" s="45"/>
      <c r="H8" s="1"/>
      <c r="I8" s="1"/>
      <c r="J8" s="1"/>
      <c r="K8" s="1"/>
      <c r="L8"/>
      <c r="M8" s="79">
        <f t="shared" si="5"/>
        <v>0.15384615384615385</v>
      </c>
      <c r="N8" s="73">
        <f t="shared" si="0"/>
        <v>5.2631578947368418E-2</v>
      </c>
      <c r="O8" s="73">
        <f t="shared" si="1"/>
        <v>0.19354838709677422</v>
      </c>
      <c r="P8" s="74">
        <f t="shared" si="2"/>
        <v>0.14285714285714285</v>
      </c>
      <c r="Q8" s="45"/>
      <c r="R8" s="1"/>
      <c r="S8" s="1"/>
      <c r="T8" s="1"/>
      <c r="U8" s="1"/>
      <c r="W8" s="99">
        <f t="shared" si="3"/>
        <v>0.13572081568685984</v>
      </c>
      <c r="Y8" s="87">
        <v>0.63803584643992117</v>
      </c>
      <c r="Z8" s="85">
        <f t="shared" si="6"/>
        <v>4.701090567507503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0.25</v>
      </c>
      <c r="AK8" s="125">
        <f t="shared" si="10"/>
        <v>0.33333333333333331</v>
      </c>
      <c r="AL8" s="125">
        <f t="shared" si="11"/>
        <v>0.5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52"/>
      <c r="B9" s="1"/>
      <c r="C9" s="46">
        <f>+SUM(C5:C8)</f>
        <v>2.1666666666666665</v>
      </c>
      <c r="D9" s="46">
        <f t="shared" ref="D9:F9" si="21">+SUM(D5:D8)</f>
        <v>9.5</v>
      </c>
      <c r="E9" s="46">
        <f t="shared" si="21"/>
        <v>5.1666666666666661</v>
      </c>
      <c r="F9" s="46">
        <f t="shared" si="21"/>
        <v>7</v>
      </c>
      <c r="G9" s="46"/>
      <c r="H9" s="1"/>
      <c r="I9" s="1"/>
      <c r="J9" s="1"/>
      <c r="K9" s="1"/>
      <c r="M9" s="80"/>
      <c r="N9" s="46"/>
      <c r="O9" s="46"/>
      <c r="P9" s="46"/>
      <c r="Q9" s="46"/>
      <c r="R9" s="1"/>
      <c r="S9" s="1"/>
      <c r="T9" s="1"/>
      <c r="U9" s="1"/>
      <c r="W9" s="101"/>
      <c r="Y9" s="102" t="s">
        <v>35</v>
      </c>
      <c r="Z9" s="85">
        <f>+AVERAGE(Z5:Z8)</f>
        <v>4.7905813885907635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0.25</v>
      </c>
      <c r="AK9" s="125">
        <f t="shared" si="10"/>
        <v>0.33333333333333331</v>
      </c>
      <c r="AL9" s="125">
        <f t="shared" si="11"/>
        <v>0.5</v>
      </c>
      <c r="AM9" s="125">
        <f t="shared" si="12"/>
        <v>0.33333333333333331</v>
      </c>
      <c r="AN9" s="125">
        <f t="shared" si="13"/>
        <v>0.5</v>
      </c>
      <c r="AO9" s="125">
        <f t="shared" si="14"/>
        <v>1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52"/>
      <c r="B10" s="1"/>
      <c r="C10" s="46"/>
      <c r="D10" s="46"/>
      <c r="E10" s="46"/>
      <c r="F10" s="46"/>
      <c r="G10" s="46"/>
      <c r="H10" s="1"/>
      <c r="I10" s="1"/>
      <c r="J10" s="1"/>
      <c r="K10" s="1"/>
      <c r="M10" s="80"/>
      <c r="N10" s="46"/>
      <c r="O10" s="46"/>
      <c r="P10" s="46"/>
      <c r="Q10" s="46"/>
      <c r="R10" s="1"/>
      <c r="S10" s="1"/>
      <c r="T10" s="1"/>
      <c r="U10" s="1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52"/>
      <c r="B11" s="1"/>
      <c r="C11" s="46"/>
      <c r="D11" s="46"/>
      <c r="E11" s="46"/>
      <c r="F11" s="46"/>
      <c r="G11" s="46"/>
      <c r="H11" s="1"/>
      <c r="I11" s="1"/>
      <c r="J11" s="1"/>
      <c r="K11" s="1"/>
      <c r="M11" s="80"/>
      <c r="N11" s="46"/>
      <c r="O11" s="46"/>
      <c r="P11" s="46"/>
      <c r="Q11" s="46"/>
      <c r="R11" s="1"/>
      <c r="S11" s="1"/>
      <c r="T11" s="1"/>
      <c r="U11" s="1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H12" s="1"/>
      <c r="I12" s="1"/>
      <c r="J12" s="1"/>
      <c r="K12" s="1"/>
      <c r="M12" s="8">
        <v>1</v>
      </c>
      <c r="N12" s="3">
        <v>2</v>
      </c>
      <c r="O12" s="3">
        <v>3</v>
      </c>
      <c r="P12" s="4">
        <v>4</v>
      </c>
      <c r="Q12" s="46"/>
      <c r="R12" s="1"/>
      <c r="S12" s="1"/>
      <c r="T12" s="1"/>
      <c r="U12" s="1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10">
        <v>1</v>
      </c>
      <c r="B13" s="109" t="s">
        <v>13</v>
      </c>
      <c r="C13" s="45">
        <v>1</v>
      </c>
      <c r="D13" s="45">
        <v>2</v>
      </c>
      <c r="E13" s="45">
        <v>1</v>
      </c>
      <c r="F13" s="5">
        <v>3</v>
      </c>
      <c r="G13" s="46"/>
      <c r="H13" s="1"/>
      <c r="I13" s="1"/>
      <c r="J13" s="1"/>
      <c r="K13" s="1"/>
      <c r="L13" s="104">
        <f>+AC13</f>
        <v>3.8436727068851756E-3</v>
      </c>
      <c r="M13" s="71">
        <f>+C13/C$17</f>
        <v>0.3529411764705882</v>
      </c>
      <c r="N13" s="69">
        <f t="shared" ref="N13:N16" si="24">+D13/D$17</f>
        <v>0.36363636363636365</v>
      </c>
      <c r="O13" s="69">
        <f t="shared" ref="O13:O16" si="25">+E13/E$17</f>
        <v>0.3529411764705882</v>
      </c>
      <c r="P13" s="72">
        <f t="shared" ref="P13:P16" si="26">+F13/F$17</f>
        <v>0.33333333333333331</v>
      </c>
      <c r="Q13" s="46"/>
      <c r="R13" s="1"/>
      <c r="S13" s="1"/>
      <c r="T13" s="1"/>
      <c r="U13" s="1"/>
      <c r="W13" s="99">
        <f t="shared" ref="W13:W16" si="27">+AVERAGE(M13:U13)</f>
        <v>0.3507130124777183</v>
      </c>
      <c r="Y13" s="87">
        <f t="array" ref="Y13:Y16">+MMULT(C13:F16,W13:W16)</f>
        <v>1.4079025549613782</v>
      </c>
      <c r="Z13" s="85">
        <f t="shared" ref="Z13:Z16" si="28">+Y13/W13</f>
        <v>4.0144006776789496</v>
      </c>
      <c r="AA13" s="85">
        <f>+(Z17-4)/3</f>
        <v>3.459305436196658E-3</v>
      </c>
      <c r="AB13" s="85">
        <v>0.9</v>
      </c>
      <c r="AC13" s="100">
        <f>+AA13/AB13</f>
        <v>3.8436727068851756E-3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10">
        <v>2</v>
      </c>
      <c r="B14" s="109" t="s">
        <v>14</v>
      </c>
      <c r="C14" s="45">
        <f>1/D13</f>
        <v>0.5</v>
      </c>
      <c r="D14" s="45">
        <v>1</v>
      </c>
      <c r="E14" s="45">
        <f>1/2</f>
        <v>0.5</v>
      </c>
      <c r="F14" s="5">
        <v>2</v>
      </c>
      <c r="G14" s="46"/>
      <c r="H14" s="1"/>
      <c r="I14" s="1"/>
      <c r="J14" s="1"/>
      <c r="K14" s="1"/>
      <c r="M14" s="71">
        <f t="shared" ref="M14:M16" si="32">+C14/C$17</f>
        <v>0.1764705882352941</v>
      </c>
      <c r="N14" s="69">
        <f t="shared" si="24"/>
        <v>0.18181818181818182</v>
      </c>
      <c r="O14" s="69">
        <f t="shared" si="25"/>
        <v>0.1764705882352941</v>
      </c>
      <c r="P14" s="72">
        <f t="shared" si="26"/>
        <v>0.22222222222222221</v>
      </c>
      <c r="Q14" s="46"/>
      <c r="R14" s="1"/>
      <c r="S14" s="1"/>
      <c r="T14" s="1"/>
      <c r="U14" s="1"/>
      <c r="W14" s="99">
        <f t="shared" si="27"/>
        <v>0.18924539512774805</v>
      </c>
      <c r="Y14" s="87">
        <v>0.75861556743909675</v>
      </c>
      <c r="Z14" s="85">
        <f t="shared" si="28"/>
        <v>4.0086342229199374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1</v>
      </c>
      <c r="AN14" s="125">
        <f>+VLOOKUP(D13,$AE$4:$AH$20,3,FALSE)</f>
        <v>2</v>
      </c>
      <c r="AO14" s="125">
        <f>+VLOOKUP(D13,$AE$4:$AH$20,4,FALSE)</f>
        <v>3</v>
      </c>
      <c r="AP14" s="125">
        <f>+VLOOKUP(E13,$AE$4:$AH$20,2,FALSE)</f>
        <v>1</v>
      </c>
      <c r="AQ14" s="125">
        <f>+VLOOKUP(E13,$AE$4:$AH$20,3,FALSE)</f>
        <v>1</v>
      </c>
      <c r="AR14" s="125">
        <f>+VLOOKUP(E13,$AE$4:$AH$20,3,FALSE)</f>
        <v>1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10">
        <v>3</v>
      </c>
      <c r="B15" s="109" t="s">
        <v>15</v>
      </c>
      <c r="C15" s="45">
        <f>1/E13</f>
        <v>1</v>
      </c>
      <c r="D15" s="45">
        <f>1/E14</f>
        <v>2</v>
      </c>
      <c r="E15" s="45">
        <v>1</v>
      </c>
      <c r="F15" s="5">
        <v>3</v>
      </c>
      <c r="G15" s="46"/>
      <c r="H15" s="1"/>
      <c r="I15" s="1"/>
      <c r="J15" s="1"/>
      <c r="K15" s="1"/>
      <c r="M15" s="71">
        <f t="shared" si="32"/>
        <v>0.3529411764705882</v>
      </c>
      <c r="N15" s="69">
        <f t="shared" si="24"/>
        <v>0.36363636363636365</v>
      </c>
      <c r="O15" s="69">
        <f t="shared" si="25"/>
        <v>0.3529411764705882</v>
      </c>
      <c r="P15" s="72">
        <f t="shared" si="26"/>
        <v>0.33333333333333331</v>
      </c>
      <c r="Q15" s="46"/>
      <c r="R15" s="1"/>
      <c r="S15" s="1"/>
      <c r="T15" s="1"/>
      <c r="U15" s="1"/>
      <c r="W15" s="99">
        <f t="shared" si="27"/>
        <v>0.3507130124777183</v>
      </c>
      <c r="Y15" s="87">
        <v>1.4079025549613782</v>
      </c>
      <c r="Z15" s="85">
        <f t="shared" si="28"/>
        <v>4.0144006776789496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0.33333333333333331</v>
      </c>
      <c r="AK15" s="125">
        <f t="shared" ref="AK15:AK17" si="35">+VLOOKUP(C14,$AE$4:$AH$20,3,FALSE)</f>
        <v>0.5</v>
      </c>
      <c r="AL15" s="125">
        <f t="shared" ref="AL15:AL17" si="36">+VLOOKUP(C14,$AE$4:$AH$20,4,FALSE)</f>
        <v>1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0.33333333333333331</v>
      </c>
      <c r="AQ15" s="125">
        <f t="shared" ref="AQ15:AQ17" si="41">+VLOOKUP(E14,$AE$4:$AH$20,3,FALSE)</f>
        <v>0.5</v>
      </c>
      <c r="AR15" s="125">
        <f t="shared" ref="AR15:AR17" si="42">+VLOOKUP(E14,$AE$4:$AH$20,3,FALSE)</f>
        <v>0.5</v>
      </c>
      <c r="AS15" s="125">
        <f t="shared" ref="AS15:AS17" si="43">+VLOOKUP(F14,$AE$4:$AH$20,2,FALSE)</f>
        <v>1</v>
      </c>
      <c r="AT15" s="125">
        <f t="shared" ref="AT15:AT17" si="44">+VLOOKUP(F14,$AE$4:$AH$20,3,FALSE)</f>
        <v>2</v>
      </c>
      <c r="AU15" s="125">
        <f t="shared" ref="AU15:AU17" si="45">+VLOOKUP(F14,$AE$4:$AH$20,4,FALSE)</f>
        <v>3</v>
      </c>
    </row>
    <row r="16" spans="1:47" ht="15.75" thickBot="1" x14ac:dyDescent="0.3">
      <c r="A16" s="11">
        <v>4</v>
      </c>
      <c r="B16" s="110" t="s">
        <v>16</v>
      </c>
      <c r="C16" s="6">
        <f>1/F13</f>
        <v>0.33333333333333331</v>
      </c>
      <c r="D16" s="6">
        <f>1/F14</f>
        <v>0.5</v>
      </c>
      <c r="E16" s="6">
        <f>1/F15</f>
        <v>0.33333333333333331</v>
      </c>
      <c r="F16" s="7">
        <v>1</v>
      </c>
      <c r="G16" s="46"/>
      <c r="H16" s="1"/>
      <c r="I16" s="1"/>
      <c r="J16" s="1"/>
      <c r="K16" s="1"/>
      <c r="M16" s="79">
        <f t="shared" si="32"/>
        <v>0.1176470588235294</v>
      </c>
      <c r="N16" s="73">
        <f t="shared" si="24"/>
        <v>9.0909090909090912E-2</v>
      </c>
      <c r="O16" s="73">
        <f t="shared" si="25"/>
        <v>0.1176470588235294</v>
      </c>
      <c r="P16" s="74">
        <f t="shared" si="26"/>
        <v>0.1111111111111111</v>
      </c>
      <c r="Q16" s="46"/>
      <c r="R16" s="1"/>
      <c r="S16" s="1"/>
      <c r="T16" s="1"/>
      <c r="U16" s="1"/>
      <c r="W16" s="99">
        <f t="shared" si="27"/>
        <v>0.1093285799168152</v>
      </c>
      <c r="Y16" s="87">
        <v>0.43775995246583477</v>
      </c>
      <c r="Z16" s="85">
        <f t="shared" si="28"/>
        <v>4.0040760869565215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1</v>
      </c>
      <c r="AL16" s="125">
        <f t="shared" si="36"/>
        <v>1</v>
      </c>
      <c r="AM16" s="125">
        <f t="shared" si="37"/>
        <v>1</v>
      </c>
      <c r="AN16" s="125">
        <f t="shared" si="38"/>
        <v>2</v>
      </c>
      <c r="AO16" s="125">
        <f t="shared" si="39"/>
        <v>3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2</v>
      </c>
      <c r="AT16" s="125">
        <f t="shared" si="44"/>
        <v>3</v>
      </c>
      <c r="AU16" s="125">
        <f t="shared" si="45"/>
        <v>4</v>
      </c>
    </row>
    <row r="17" spans="1:56" x14ac:dyDescent="0.25">
      <c r="A17" s="10"/>
      <c r="B17" s="109"/>
      <c r="C17" s="46">
        <f>+SUM(C13:C16)</f>
        <v>2.8333333333333335</v>
      </c>
      <c r="D17" s="46">
        <f t="shared" ref="D17" si="46">+SUM(D13:D16)</f>
        <v>5.5</v>
      </c>
      <c r="E17" s="46">
        <f t="shared" ref="E17" si="47">+SUM(E13:E16)</f>
        <v>2.8333333333333335</v>
      </c>
      <c r="F17" s="46">
        <f t="shared" ref="F17" si="48">+SUM(F13:F16)</f>
        <v>9</v>
      </c>
      <c r="G17" s="46"/>
      <c r="H17" s="1"/>
      <c r="I17" s="1"/>
      <c r="J17" s="1"/>
      <c r="K17" s="1"/>
      <c r="M17" s="70"/>
      <c r="N17" s="45"/>
      <c r="O17" s="45"/>
      <c r="P17" s="45"/>
      <c r="Q17" s="46"/>
      <c r="R17" s="1"/>
      <c r="S17" s="1"/>
      <c r="T17" s="1"/>
      <c r="U17" s="1"/>
      <c r="W17" s="101"/>
      <c r="Y17" s="102" t="s">
        <v>35</v>
      </c>
      <c r="Z17" s="85">
        <f>+AVERAGE(Z13:Z16)</f>
        <v>4.01037791630859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0.33333333333333331</v>
      </c>
      <c r="AN17" s="125">
        <f t="shared" si="38"/>
        <v>0.5</v>
      </c>
      <c r="AO17" s="125">
        <f t="shared" si="39"/>
        <v>1</v>
      </c>
      <c r="AP17" s="125">
        <f t="shared" si="40"/>
        <v>0.25</v>
      </c>
      <c r="AQ17" s="125">
        <f t="shared" si="41"/>
        <v>0.33333333333333331</v>
      </c>
      <c r="AR17" s="125">
        <f t="shared" si="42"/>
        <v>0.33333333333333331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10"/>
      <c r="B18" s="109"/>
      <c r="C18" s="45"/>
      <c r="D18" s="45"/>
      <c r="E18" s="45"/>
      <c r="F18" s="45"/>
      <c r="G18" s="46"/>
      <c r="H18" s="1"/>
      <c r="I18" s="1"/>
      <c r="J18" s="1"/>
      <c r="K18" s="1"/>
      <c r="M18" s="70"/>
      <c r="N18" s="45"/>
      <c r="O18" s="45"/>
      <c r="P18" s="45"/>
      <c r="Q18" s="46"/>
      <c r="R18" s="1"/>
      <c r="S18" s="1"/>
      <c r="T18" s="1"/>
      <c r="U18" s="1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10"/>
      <c r="B19" s="109"/>
      <c r="C19" s="45"/>
      <c r="D19" s="45"/>
      <c r="E19" s="45"/>
      <c r="F19" s="45"/>
      <c r="G19" s="46"/>
      <c r="H19" s="1"/>
      <c r="I19" s="1"/>
      <c r="J19" s="1"/>
      <c r="K19" s="1"/>
      <c r="M19" s="70"/>
      <c r="N19" s="45"/>
      <c r="O19" s="45"/>
      <c r="P19" s="45"/>
      <c r="Q19" s="46"/>
      <c r="R19" s="1"/>
      <c r="S19" s="1"/>
      <c r="T19" s="1"/>
      <c r="U19" s="1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H20" s="1"/>
      <c r="I20" s="1"/>
      <c r="J20" s="1"/>
      <c r="K20" s="1"/>
      <c r="M20" s="8">
        <v>1</v>
      </c>
      <c r="N20" s="3">
        <v>2</v>
      </c>
      <c r="O20" s="3">
        <v>3</v>
      </c>
      <c r="P20" s="3">
        <v>4</v>
      </c>
      <c r="Q20" s="12">
        <v>5</v>
      </c>
      <c r="R20" s="1"/>
      <c r="S20" s="1"/>
      <c r="T20" s="1"/>
      <c r="U20" s="1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10">
        <v>1</v>
      </c>
      <c r="B21" s="112" t="s">
        <v>6</v>
      </c>
      <c r="C21" s="45">
        <v>1</v>
      </c>
      <c r="D21" s="45">
        <v>3</v>
      </c>
      <c r="E21" s="45">
        <v>2</v>
      </c>
      <c r="F21" s="45">
        <v>4</v>
      </c>
      <c r="G21" s="2">
        <v>4</v>
      </c>
      <c r="H21" s="1"/>
      <c r="I21" s="1"/>
      <c r="J21" s="1"/>
      <c r="K21" s="1"/>
      <c r="L21" s="104">
        <f>+AC21</f>
        <v>4.2384681730771506E-2</v>
      </c>
      <c r="M21" s="71">
        <f>+C21/C$26</f>
        <v>0.4285714285714286</v>
      </c>
      <c r="N21" s="69">
        <f t="shared" ref="N21:N25" si="49">+D21/D$26</f>
        <v>0.45000000000000007</v>
      </c>
      <c r="O21" s="69">
        <f t="shared" ref="O21:O25" si="50">+E21/E$26</f>
        <v>0.48979591836734687</v>
      </c>
      <c r="P21" s="69">
        <f t="shared" ref="P21:P25" si="51">+F21/F$26</f>
        <v>0.30769230769230771</v>
      </c>
      <c r="Q21" s="72">
        <f t="shared" ref="Q21:Q25" si="52">+G21/G$26</f>
        <v>0.32</v>
      </c>
      <c r="R21" s="1"/>
      <c r="S21" s="1"/>
      <c r="T21" s="1"/>
      <c r="U21" s="1"/>
      <c r="W21" s="99">
        <f>+AVERAGE(M21:U21)</f>
        <v>0.39921193092621665</v>
      </c>
      <c r="Y21" s="87">
        <f t="array" ref="Y21:Y25">+MMULT(C21:G25,W21:W25)</f>
        <v>2.1011679748822605</v>
      </c>
      <c r="Z21" s="85">
        <f t="shared" ref="Z21:Z25" si="53">+Y21/W21</f>
        <v>5.2632895264610804</v>
      </c>
      <c r="AA21" s="85">
        <f>+(Z26-5)/4</f>
        <v>4.7470843538464091E-2</v>
      </c>
      <c r="AB21" s="85">
        <v>1.1200000000000001</v>
      </c>
      <c r="AC21" s="100">
        <f>+AA21/AB21</f>
        <v>4.2384681730771506E-2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10">
        <v>2</v>
      </c>
      <c r="B22" s="112" t="s">
        <v>5</v>
      </c>
      <c r="C22" s="45">
        <f>1/D21</f>
        <v>0.33333333333333331</v>
      </c>
      <c r="D22" s="45">
        <v>1</v>
      </c>
      <c r="E22" s="45">
        <f>1/2</f>
        <v>0.5</v>
      </c>
      <c r="F22" s="45">
        <v>3</v>
      </c>
      <c r="G22" s="2">
        <v>3</v>
      </c>
      <c r="H22" s="1"/>
      <c r="I22" s="1"/>
      <c r="J22" s="1"/>
      <c r="K22" s="1"/>
      <c r="M22" s="71">
        <f t="shared" ref="M22:M25" si="54">+C22/C$26</f>
        <v>0.14285714285714288</v>
      </c>
      <c r="N22" s="69">
        <f t="shared" si="49"/>
        <v>0.15000000000000002</v>
      </c>
      <c r="O22" s="69">
        <f t="shared" si="50"/>
        <v>0.12244897959183672</v>
      </c>
      <c r="P22" s="69">
        <f t="shared" si="51"/>
        <v>0.23076923076923078</v>
      </c>
      <c r="Q22" s="72">
        <f t="shared" si="52"/>
        <v>0.24</v>
      </c>
      <c r="R22" s="1"/>
      <c r="S22" s="1"/>
      <c r="T22" s="1"/>
      <c r="U22" s="1"/>
      <c r="W22" s="99">
        <f t="shared" ref="W22:W25" si="55">+AVERAGE(M22:U22)</f>
        <v>0.17721507064364209</v>
      </c>
      <c r="Y22" s="87">
        <v>0.92602825745682882</v>
      </c>
      <c r="Z22" s="85">
        <f t="shared" si="53"/>
        <v>5.22544868274188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2</v>
      </c>
      <c r="AN22" s="125">
        <f>+VLOOKUP(D21,$AE$4:$AH$20,3,FALSE)</f>
        <v>3</v>
      </c>
      <c r="AO22" s="125">
        <f>+VLOOKUP(D21,$AE$4:$AH$20,4,FALSE)</f>
        <v>4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3</v>
      </c>
      <c r="AT22" s="125">
        <f>+VLOOKUP(F21,$AE$4:$AH$20,3,FALSE)</f>
        <v>4</v>
      </c>
      <c r="AU22" s="125">
        <f>+VLOOKUP(F21,$AE$4:$AH$20,4,FALSE)</f>
        <v>5</v>
      </c>
      <c r="AV22" s="125">
        <f>+VLOOKUP(G21,$AE$4:$AH$20,2,FALSE)</f>
        <v>3</v>
      </c>
      <c r="AW22" s="125">
        <f>+VLOOKUP(G21,$AE$4:$AH$20,3,FALSE)</f>
        <v>4</v>
      </c>
      <c r="AX22" s="125">
        <f>+VLOOKUP(G21,$AE$4:$AH$20,4,FALSE)</f>
        <v>5</v>
      </c>
    </row>
    <row r="23" spans="1:56" x14ac:dyDescent="0.25">
      <c r="A23" s="10">
        <v>3</v>
      </c>
      <c r="B23" s="112" t="s">
        <v>17</v>
      </c>
      <c r="C23" s="45">
        <f>1/E21</f>
        <v>0.5</v>
      </c>
      <c r="D23" s="45">
        <f>1/E22</f>
        <v>2</v>
      </c>
      <c r="E23" s="45">
        <v>1</v>
      </c>
      <c r="F23" s="45">
        <v>3</v>
      </c>
      <c r="G23" s="2">
        <v>4</v>
      </c>
      <c r="H23" s="1"/>
      <c r="I23" s="1"/>
      <c r="J23" s="1"/>
      <c r="K23" s="1"/>
      <c r="M23" s="71">
        <f t="shared" si="54"/>
        <v>0.2142857142857143</v>
      </c>
      <c r="N23" s="69">
        <f t="shared" si="49"/>
        <v>0.30000000000000004</v>
      </c>
      <c r="O23" s="69">
        <f t="shared" si="50"/>
        <v>0.24489795918367344</v>
      </c>
      <c r="P23" s="69">
        <f t="shared" si="51"/>
        <v>0.23076923076923078</v>
      </c>
      <c r="Q23" s="72">
        <f t="shared" si="52"/>
        <v>0.32</v>
      </c>
      <c r="R23" s="1"/>
      <c r="S23" s="1"/>
      <c r="T23" s="1"/>
      <c r="U23" s="1"/>
      <c r="W23" s="99">
        <f t="shared" si="55"/>
        <v>0.26199058084772375</v>
      </c>
      <c r="Y23" s="87">
        <v>1.3912166405023547</v>
      </c>
      <c r="Z23" s="85">
        <f t="shared" si="53"/>
        <v>5.3101780835051038</v>
      </c>
      <c r="AJ23" s="125">
        <f t="shared" ref="AJ23:AJ26" si="56">+VLOOKUP(C22,$AE$4:$AH$20,2,FALSE)</f>
        <v>0.25</v>
      </c>
      <c r="AK23" s="125">
        <f t="shared" ref="AK23:AK26" si="57">+VLOOKUP(C22,$AE$4:$AH$20,3,FALSE)</f>
        <v>0.33333333333333331</v>
      </c>
      <c r="AL23" s="125">
        <f t="shared" ref="AL23:AL26" si="58">+VLOOKUP(C22,$AE$4:$AH$20,4,FALSE)</f>
        <v>0.5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0.33333333333333331</v>
      </c>
      <c r="AQ23" s="125">
        <f t="shared" ref="AQ23:AQ26" si="63">+VLOOKUP(E22,$AE$4:$AH$20,3,FALSE)</f>
        <v>0.5</v>
      </c>
      <c r="AR23" s="125">
        <f t="shared" ref="AR23:AR26" si="64">+VLOOKUP(E22,$AE$4:$AH$20,3,FALSE)</f>
        <v>0.5</v>
      </c>
      <c r="AS23" s="125">
        <f t="shared" ref="AS23:AS26" si="65">+VLOOKUP(F22,$AE$4:$AH$20,2,FALSE)</f>
        <v>2</v>
      </c>
      <c r="AT23" s="125">
        <f t="shared" ref="AT23:AT26" si="66">+VLOOKUP(F22,$AE$4:$AH$20,3,FALSE)</f>
        <v>3</v>
      </c>
      <c r="AU23" s="125">
        <f t="shared" ref="AU23:AU26" si="67">+VLOOKUP(F22,$AE$4:$AH$20,4,FALSE)</f>
        <v>4</v>
      </c>
      <c r="AV23" s="125">
        <f t="shared" ref="AV23:AV26" si="68">+VLOOKUP(G22,$AE$4:$AH$20,2,FALSE)</f>
        <v>2</v>
      </c>
      <c r="AW23" s="125">
        <f t="shared" ref="AW23:AW26" si="69">+VLOOKUP(G22,$AE$4:$AH$20,3,FALSE)</f>
        <v>3</v>
      </c>
      <c r="AX23" s="125">
        <f t="shared" ref="AX23:AX26" si="70">+VLOOKUP(G22,$AE$4:$AH$20,4,FALSE)</f>
        <v>4</v>
      </c>
    </row>
    <row r="24" spans="1:56" x14ac:dyDescent="0.25">
      <c r="A24" s="10">
        <v>4</v>
      </c>
      <c r="B24" s="112" t="s">
        <v>18</v>
      </c>
      <c r="C24" s="45">
        <f>1/F21</f>
        <v>0.25</v>
      </c>
      <c r="D24" s="45">
        <f>1/F22</f>
        <v>0.33333333333333331</v>
      </c>
      <c r="E24" s="45">
        <f>1/F23</f>
        <v>0.33333333333333331</v>
      </c>
      <c r="F24" s="45">
        <v>1</v>
      </c>
      <c r="G24" s="5">
        <f>1/2</f>
        <v>0.5</v>
      </c>
      <c r="H24" s="1"/>
      <c r="I24" s="1"/>
      <c r="J24" s="1"/>
      <c r="K24" s="1"/>
      <c r="M24" s="71">
        <f t="shared" si="54"/>
        <v>0.10714285714285715</v>
      </c>
      <c r="N24" s="69">
        <f t="shared" si="49"/>
        <v>0.05</v>
      </c>
      <c r="O24" s="69">
        <f t="shared" si="50"/>
        <v>8.1632653061224469E-2</v>
      </c>
      <c r="P24" s="69">
        <f t="shared" si="51"/>
        <v>7.6923076923076927E-2</v>
      </c>
      <c r="Q24" s="72">
        <f t="shared" si="52"/>
        <v>0.04</v>
      </c>
      <c r="R24" s="1"/>
      <c r="S24" s="1"/>
      <c r="T24" s="1"/>
      <c r="U24" s="1"/>
      <c r="W24" s="99">
        <f t="shared" si="55"/>
        <v>7.1139717425431709E-2</v>
      </c>
      <c r="Y24" s="87">
        <v>0.36256593406593407</v>
      </c>
      <c r="Z24" s="85">
        <f t="shared" si="53"/>
        <v>5.0965332332950837</v>
      </c>
      <c r="AJ24" s="125">
        <f t="shared" si="56"/>
        <v>0.33333333333333331</v>
      </c>
      <c r="AK24" s="125">
        <f t="shared" si="57"/>
        <v>0.5</v>
      </c>
      <c r="AL24" s="125">
        <f t="shared" si="58"/>
        <v>1</v>
      </c>
      <c r="AM24" s="125">
        <f t="shared" si="59"/>
        <v>1</v>
      </c>
      <c r="AN24" s="125">
        <f t="shared" si="60"/>
        <v>2</v>
      </c>
      <c r="AO24" s="125">
        <f t="shared" si="61"/>
        <v>3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2</v>
      </c>
      <c r="AT24" s="125">
        <f t="shared" si="66"/>
        <v>3</v>
      </c>
      <c r="AU24" s="125">
        <f t="shared" si="67"/>
        <v>4</v>
      </c>
      <c r="AV24" s="125">
        <f t="shared" si="68"/>
        <v>3</v>
      </c>
      <c r="AW24" s="125">
        <f t="shared" si="69"/>
        <v>4</v>
      </c>
      <c r="AX24" s="125">
        <f t="shared" si="70"/>
        <v>5</v>
      </c>
    </row>
    <row r="25" spans="1:56" ht="15.75" thickBot="1" x14ac:dyDescent="0.3">
      <c r="A25" s="13">
        <v>5</v>
      </c>
      <c r="B25" s="113" t="s">
        <v>19</v>
      </c>
      <c r="C25" s="6">
        <f>1/G21</f>
        <v>0.25</v>
      </c>
      <c r="D25" s="6">
        <f>1/G22</f>
        <v>0.33333333333333331</v>
      </c>
      <c r="E25" s="6">
        <f>1/G23</f>
        <v>0.25</v>
      </c>
      <c r="F25" s="6">
        <f>1/G24</f>
        <v>2</v>
      </c>
      <c r="G25" s="7">
        <v>1</v>
      </c>
      <c r="H25" s="1"/>
      <c r="I25" s="1"/>
      <c r="J25" s="1"/>
      <c r="K25" s="1"/>
      <c r="M25" s="79">
        <f t="shared" si="54"/>
        <v>0.10714285714285715</v>
      </c>
      <c r="N25" s="73">
        <f t="shared" si="49"/>
        <v>0.05</v>
      </c>
      <c r="O25" s="73">
        <f t="shared" si="50"/>
        <v>6.1224489795918359E-2</v>
      </c>
      <c r="P25" s="73">
        <f t="shared" si="51"/>
        <v>0.15384615384615385</v>
      </c>
      <c r="Q25" s="74">
        <f t="shared" si="52"/>
        <v>0.08</v>
      </c>
      <c r="R25" s="1"/>
      <c r="S25" s="1"/>
      <c r="T25" s="1"/>
      <c r="U25" s="1"/>
      <c r="W25" s="99">
        <f t="shared" si="55"/>
        <v>9.044270015698587E-2</v>
      </c>
      <c r="Y25" s="87">
        <v>0.45709445316588171</v>
      </c>
      <c r="Z25" s="85">
        <f t="shared" si="53"/>
        <v>5.0539673447661366</v>
      </c>
      <c r="AJ25" s="125">
        <f t="shared" si="56"/>
        <v>0.2</v>
      </c>
      <c r="AK25" s="125">
        <f t="shared" si="57"/>
        <v>0.25</v>
      </c>
      <c r="AL25" s="125">
        <f t="shared" si="58"/>
        <v>0.33333333333333331</v>
      </c>
      <c r="AM25" s="125">
        <f t="shared" si="59"/>
        <v>0.25</v>
      </c>
      <c r="AN25" s="125">
        <f t="shared" si="60"/>
        <v>0.33333333333333331</v>
      </c>
      <c r="AO25" s="125">
        <f t="shared" si="61"/>
        <v>0.5</v>
      </c>
      <c r="AP25" s="125">
        <f t="shared" si="62"/>
        <v>0.25</v>
      </c>
      <c r="AQ25" s="125">
        <f t="shared" si="63"/>
        <v>0.33333333333333331</v>
      </c>
      <c r="AR25" s="125">
        <f t="shared" si="64"/>
        <v>0.33333333333333331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0.33333333333333331</v>
      </c>
      <c r="AW25" s="125">
        <f t="shared" si="69"/>
        <v>0.5</v>
      </c>
      <c r="AX25" s="125">
        <f t="shared" si="70"/>
        <v>1</v>
      </c>
    </row>
    <row r="26" spans="1:56" x14ac:dyDescent="0.25">
      <c r="A26" s="19"/>
      <c r="B26" s="112"/>
      <c r="C26" s="69">
        <f>+SUM(C21:C25)</f>
        <v>2.333333333333333</v>
      </c>
      <c r="D26" s="69">
        <f t="shared" ref="D26:G26" si="71">+SUM(D21:D25)</f>
        <v>6.6666666666666661</v>
      </c>
      <c r="E26" s="69">
        <f t="shared" si="71"/>
        <v>4.0833333333333339</v>
      </c>
      <c r="F26" s="69">
        <f t="shared" si="71"/>
        <v>13</v>
      </c>
      <c r="G26" s="69">
        <f t="shared" si="71"/>
        <v>12.5</v>
      </c>
      <c r="H26" s="1"/>
      <c r="I26" s="1"/>
      <c r="J26" s="1"/>
      <c r="K26" s="1"/>
      <c r="M26" s="70"/>
      <c r="N26" s="45"/>
      <c r="O26" s="45"/>
      <c r="P26" s="45"/>
      <c r="Q26" s="45"/>
      <c r="R26" s="1"/>
      <c r="S26" s="1"/>
      <c r="T26" s="1"/>
      <c r="U26" s="1"/>
      <c r="W26" s="101"/>
      <c r="Y26" s="102" t="s">
        <v>35</v>
      </c>
      <c r="Z26" s="85">
        <f>+AVERAGE(Z21:Z25)</f>
        <v>5.1898833741538564</v>
      </c>
      <c r="AJ26" s="125">
        <f t="shared" si="56"/>
        <v>0.2</v>
      </c>
      <c r="AK26" s="125">
        <f t="shared" si="57"/>
        <v>0.25</v>
      </c>
      <c r="AL26" s="125">
        <f t="shared" si="58"/>
        <v>0.33333333333333331</v>
      </c>
      <c r="AM26" s="125">
        <f t="shared" si="59"/>
        <v>0.25</v>
      </c>
      <c r="AN26" s="125">
        <f t="shared" si="60"/>
        <v>0.33333333333333331</v>
      </c>
      <c r="AO26" s="125">
        <f t="shared" si="61"/>
        <v>0.5</v>
      </c>
      <c r="AP26" s="125">
        <f t="shared" si="62"/>
        <v>0.2</v>
      </c>
      <c r="AQ26" s="125">
        <f t="shared" si="63"/>
        <v>0.25</v>
      </c>
      <c r="AR26" s="125">
        <f t="shared" si="64"/>
        <v>0.25</v>
      </c>
      <c r="AS26" s="125">
        <f t="shared" si="65"/>
        <v>1</v>
      </c>
      <c r="AT26" s="125">
        <f t="shared" si="66"/>
        <v>2</v>
      </c>
      <c r="AU26" s="125">
        <f t="shared" si="67"/>
        <v>3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19"/>
      <c r="B27" s="112"/>
      <c r="C27" s="45"/>
      <c r="D27" s="45"/>
      <c r="E27" s="45"/>
      <c r="F27" s="45"/>
      <c r="G27" s="45"/>
      <c r="H27" s="1"/>
      <c r="I27" s="1"/>
      <c r="J27" s="1"/>
      <c r="K27" s="1"/>
      <c r="M27" s="70"/>
      <c r="N27" s="45"/>
      <c r="O27" s="45"/>
      <c r="P27" s="45"/>
      <c r="Q27" s="45"/>
      <c r="R27" s="1"/>
      <c r="S27" s="1"/>
      <c r="T27" s="1"/>
      <c r="U27" s="1"/>
      <c r="W27" s="101"/>
      <c r="Y27" s="102"/>
    </row>
    <row r="28" spans="1:56" ht="15.75" thickBot="1" x14ac:dyDescent="0.3">
      <c r="A28" s="52"/>
      <c r="B28" s="1"/>
      <c r="C28" s="1"/>
      <c r="D28" s="1"/>
      <c r="E28" s="1"/>
      <c r="F28" s="1"/>
      <c r="G28" s="1"/>
      <c r="H28" s="1"/>
      <c r="I28" s="1"/>
      <c r="J28" s="1"/>
      <c r="K28" s="1"/>
      <c r="M28" s="52"/>
      <c r="N28" s="1"/>
      <c r="O28" s="1"/>
      <c r="P28" s="1"/>
      <c r="Q28" s="1"/>
      <c r="R28" s="1"/>
      <c r="S28" s="1"/>
      <c r="T28" s="1"/>
      <c r="U28" s="1"/>
      <c r="W28" s="101"/>
      <c r="Y28" s="102"/>
    </row>
    <row r="29" spans="1:56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J29" s="1"/>
      <c r="K29" s="1"/>
      <c r="L29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T29" s="1"/>
      <c r="U29" s="1"/>
      <c r="W29" s="101"/>
      <c r="Y29" s="102"/>
    </row>
    <row r="30" spans="1:56" x14ac:dyDescent="0.25">
      <c r="A30" s="10">
        <v>1</v>
      </c>
      <c r="B30" s="112" t="s">
        <v>20</v>
      </c>
      <c r="C30" s="45">
        <v>1</v>
      </c>
      <c r="D30" s="45">
        <v>2</v>
      </c>
      <c r="E30" s="45">
        <f>1/2</f>
        <v>0.5</v>
      </c>
      <c r="F30" s="45">
        <v>3</v>
      </c>
      <c r="G30" s="46">
        <v>3</v>
      </c>
      <c r="H30" s="55">
        <v>4</v>
      </c>
      <c r="I30" s="18">
        <v>6</v>
      </c>
      <c r="J30" s="1"/>
      <c r="K30" s="1"/>
      <c r="L30" s="104">
        <f>+AC30</f>
        <v>0.10690524450434764</v>
      </c>
      <c r="M30" s="71">
        <f>+C30/C$37</f>
        <v>0.21818181818181814</v>
      </c>
      <c r="N30" s="69">
        <f t="shared" ref="N30:N36" si="72">+D30/D$37</f>
        <v>0.19834710743801656</v>
      </c>
      <c r="O30" s="69">
        <f t="shared" ref="O30:O36" si="73">+E30/E$37</f>
        <v>0.19108280254777074</v>
      </c>
      <c r="P30" s="69">
        <f t="shared" ref="P30:P36" si="74">+F30/F$37</f>
        <v>0.26865671641791045</v>
      </c>
      <c r="Q30" s="69">
        <f t="shared" ref="Q30:Q36" si="75">+G30/G$37</f>
        <v>0.2</v>
      </c>
      <c r="R30" s="69">
        <f t="shared" ref="R30:R36" si="76">+H30/H$37</f>
        <v>0.23762376237623764</v>
      </c>
      <c r="S30" s="72">
        <f t="shared" ref="S30:S36" si="77">+I30/I$37</f>
        <v>0.25</v>
      </c>
      <c r="T30" s="1"/>
      <c r="U30" s="1"/>
      <c r="W30" s="99">
        <f>+AVERAGE(M30:U30)</f>
        <v>0.22341317242310765</v>
      </c>
      <c r="Y30" s="87">
        <f t="array" ref="Y30:Y36">+MMULT(C30:I36,W30:W36)</f>
        <v>1.762259805755207</v>
      </c>
      <c r="Z30" s="85">
        <f t="shared" ref="Z30:Z36" si="78">+Y30/W30</f>
        <v>7.8878957164521077</v>
      </c>
      <c r="AA30" s="85">
        <f>+(Z37-7)/6</f>
        <v>0.14111492274573889</v>
      </c>
      <c r="AB30" s="85">
        <v>1.32</v>
      </c>
      <c r="AC30" s="100">
        <f>+AA30/AB30</f>
        <v>0.10690524450434764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10">
        <v>2</v>
      </c>
      <c r="B31" s="112" t="s">
        <v>21</v>
      </c>
      <c r="C31" s="45">
        <f>1/D30</f>
        <v>0.5</v>
      </c>
      <c r="D31" s="45">
        <v>1</v>
      </c>
      <c r="E31" s="45">
        <f>1/3</f>
        <v>0.33333333333333331</v>
      </c>
      <c r="F31" s="45">
        <v>2</v>
      </c>
      <c r="G31" s="46">
        <v>3</v>
      </c>
      <c r="H31" s="55">
        <f>1/3</f>
        <v>0.33333333333333331</v>
      </c>
      <c r="I31" s="18">
        <v>4</v>
      </c>
      <c r="J31" s="1"/>
      <c r="K31" s="1"/>
      <c r="L31"/>
      <c r="M31" s="71">
        <f t="shared" ref="M31:M36" si="79">+C31/C$37</f>
        <v>0.10909090909090907</v>
      </c>
      <c r="N31" s="69">
        <f t="shared" si="72"/>
        <v>9.9173553719008281E-2</v>
      </c>
      <c r="O31" s="69">
        <f t="shared" si="73"/>
        <v>0.12738853503184713</v>
      </c>
      <c r="P31" s="69">
        <f t="shared" si="74"/>
        <v>0.17910447761194029</v>
      </c>
      <c r="Q31" s="69">
        <f t="shared" si="75"/>
        <v>0.2</v>
      </c>
      <c r="R31" s="69">
        <f t="shared" si="76"/>
        <v>1.9801980198019802E-2</v>
      </c>
      <c r="S31" s="72">
        <f t="shared" si="77"/>
        <v>0.16666666666666666</v>
      </c>
      <c r="T31" s="1"/>
      <c r="U31" s="1"/>
      <c r="W31" s="99">
        <f t="shared" ref="W31:W36" si="80">+AVERAGE(M31:U31)</f>
        <v>0.1287465889026273</v>
      </c>
      <c r="Y31" s="87">
        <v>0.95829036353669506</v>
      </c>
      <c r="Z31" s="85">
        <f t="shared" si="78"/>
        <v>7.4432291504162675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2</v>
      </c>
      <c r="AO31" s="125">
        <f>+VLOOKUP(D30,$AE$4:$AH$20,4,FALSE)</f>
        <v>3</v>
      </c>
      <c r="AP31" s="125">
        <f>+VLOOKUP(E30,$AE$4:$AH$20,2,FALSE)</f>
        <v>0.33333333333333331</v>
      </c>
      <c r="AQ31" s="125">
        <f>+VLOOKUP(E30,$AE$4:$AH$20,3,FALSE)</f>
        <v>0.5</v>
      </c>
      <c r="AR31" s="125">
        <f>+VLOOKUP(E30,$AE$4:$AH$20,3,FALSE)</f>
        <v>0.5</v>
      </c>
      <c r="AS31" s="125">
        <f>+VLOOKUP(F30,$AE$4:$AH$20,2,FALSE)</f>
        <v>2</v>
      </c>
      <c r="AT31" s="125">
        <f>+VLOOKUP(F30,$AE$4:$AH$20,3,FALSE)</f>
        <v>3</v>
      </c>
      <c r="AU31" s="125">
        <f>+VLOOKUP(F30,$AE$4:$AH$20,4,FALSE)</f>
        <v>4</v>
      </c>
      <c r="AV31" s="125">
        <f>+VLOOKUP(G30,$AE$4:$AH$20,2,FALSE)</f>
        <v>2</v>
      </c>
      <c r="AW31" s="125">
        <f>+VLOOKUP(G30,$AE$4:$AH$20,3,FALSE)</f>
        <v>3</v>
      </c>
      <c r="AX31" s="125">
        <f>+VLOOKUP(G30,$AE$4:$AH$20,4,FALSE)</f>
        <v>4</v>
      </c>
      <c r="AY31" s="125">
        <f>+VLOOKUP(H30,$AE$4:$AH$20,2,FALSE)</f>
        <v>3</v>
      </c>
      <c r="AZ31" s="125">
        <f>+VLOOKUP(H30,$AE$4:$AH$20,3,FALSE)</f>
        <v>4</v>
      </c>
      <c r="BA31" s="125">
        <f>+VLOOKUP(H30,$AE$4:$AH$20,4,FALSE)</f>
        <v>5</v>
      </c>
      <c r="BB31" s="125">
        <f>+VLOOKUP(I30,$AE$4:$AH$20,2,FALSE)</f>
        <v>5</v>
      </c>
      <c r="BC31" s="125">
        <f>+VLOOKUP(I30,$AE$4:$AH$20,3,FALSE)</f>
        <v>6</v>
      </c>
      <c r="BD31" s="125">
        <f>+VLOOKUP(I30,$AE$4:$AH$20,4,FALSE)</f>
        <v>7</v>
      </c>
    </row>
    <row r="32" spans="1:56" x14ac:dyDescent="0.25">
      <c r="A32" s="10">
        <v>3</v>
      </c>
      <c r="B32" s="112" t="s">
        <v>22</v>
      </c>
      <c r="C32" s="45">
        <f>1/E30</f>
        <v>2</v>
      </c>
      <c r="D32" s="45">
        <f>1/E31</f>
        <v>3</v>
      </c>
      <c r="E32" s="45">
        <v>1</v>
      </c>
      <c r="F32" s="45">
        <v>4</v>
      </c>
      <c r="G32" s="46">
        <v>5</v>
      </c>
      <c r="H32" s="55">
        <v>6</v>
      </c>
      <c r="I32" s="18">
        <v>6</v>
      </c>
      <c r="J32" s="1"/>
      <c r="K32" s="1"/>
      <c r="L32"/>
      <c r="M32" s="71">
        <f t="shared" si="79"/>
        <v>0.43636363636363629</v>
      </c>
      <c r="N32" s="69">
        <f t="shared" si="72"/>
        <v>0.2975206611570248</v>
      </c>
      <c r="O32" s="69">
        <f t="shared" si="73"/>
        <v>0.38216560509554148</v>
      </c>
      <c r="P32" s="69">
        <f t="shared" si="74"/>
        <v>0.35820895522388058</v>
      </c>
      <c r="Q32" s="69">
        <f t="shared" si="75"/>
        <v>0.33333333333333331</v>
      </c>
      <c r="R32" s="69">
        <f t="shared" si="76"/>
        <v>0.35643564356435647</v>
      </c>
      <c r="S32" s="72">
        <f t="shared" si="77"/>
        <v>0.25</v>
      </c>
      <c r="T32" s="1"/>
      <c r="U32" s="1"/>
      <c r="W32" s="99">
        <f t="shared" si="80"/>
        <v>0.34486111924825325</v>
      </c>
      <c r="Y32" s="87">
        <v>2.7124128137667864</v>
      </c>
      <c r="Z32" s="85">
        <f t="shared" si="78"/>
        <v>7.8652322989597936</v>
      </c>
      <c r="AJ32" s="125">
        <f t="shared" ref="AJ32:AJ37" si="81">+VLOOKUP(C31,$AE$4:$AH$20,2,FALSE)</f>
        <v>0.33333333333333331</v>
      </c>
      <c r="AK32" s="125">
        <f t="shared" ref="AK32:AK37" si="82">+VLOOKUP(C31,$AE$4:$AH$20,3,FALSE)</f>
        <v>0.5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0.25</v>
      </c>
      <c r="AQ32" s="125">
        <f t="shared" ref="AQ32:AQ37" si="88">+VLOOKUP(E31,$AE$4:$AH$20,3,FALSE)</f>
        <v>0.33333333333333331</v>
      </c>
      <c r="AR32" s="125">
        <f t="shared" ref="AR32:AR37" si="89">+VLOOKUP(E31,$AE$4:$AH$20,3,FALSE)</f>
        <v>0.33333333333333331</v>
      </c>
      <c r="AS32" s="125">
        <f t="shared" ref="AS32:AS37" si="90">+VLOOKUP(F31,$AE$4:$AH$20,2,FALSE)</f>
        <v>1</v>
      </c>
      <c r="AT32" s="125">
        <f t="shared" ref="AT32:AT37" si="91">+VLOOKUP(F31,$AE$4:$AH$20,3,FALSE)</f>
        <v>2</v>
      </c>
      <c r="AU32" s="125">
        <f t="shared" ref="AU32:AU37" si="92">+VLOOKUP(F31,$AE$4:$AH$20,4,FALSE)</f>
        <v>3</v>
      </c>
      <c r="AV32" s="125">
        <f t="shared" ref="AV32:AV37" si="93">+VLOOKUP(G31,$AE$4:$AH$20,2,FALSE)</f>
        <v>2</v>
      </c>
      <c r="AW32" s="125">
        <f t="shared" ref="AW32:AW37" si="94">+VLOOKUP(G31,$AE$4:$AH$20,3,FALSE)</f>
        <v>3</v>
      </c>
      <c r="AX32" s="125">
        <f t="shared" ref="AX32:AX37" si="95">+VLOOKUP(G31,$AE$4:$AH$20,4,FALSE)</f>
        <v>4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3</v>
      </c>
      <c r="BC32" s="125">
        <f t="shared" ref="BC32:BC37" si="100">+VLOOKUP(I31,$AE$4:$AH$20,3,FALSE)</f>
        <v>4</v>
      </c>
      <c r="BD32" s="125">
        <f t="shared" ref="BD32:BD37" si="101">+VLOOKUP(I31,$AE$4:$AH$20,4,FALSE)</f>
        <v>5</v>
      </c>
    </row>
    <row r="33" spans="1:62" x14ac:dyDescent="0.25">
      <c r="A33" s="10">
        <v>4</v>
      </c>
      <c r="B33" s="112" t="s">
        <v>23</v>
      </c>
      <c r="C33" s="45">
        <f>1/F30</f>
        <v>0.33333333333333331</v>
      </c>
      <c r="D33" s="45">
        <f>1/F31</f>
        <v>0.5</v>
      </c>
      <c r="E33" s="45">
        <f>1/F32</f>
        <v>0.25</v>
      </c>
      <c r="F33" s="45">
        <v>1</v>
      </c>
      <c r="G33" s="45">
        <v>2</v>
      </c>
      <c r="H33" s="55">
        <v>3</v>
      </c>
      <c r="I33" s="18">
        <v>3</v>
      </c>
      <c r="J33" s="1"/>
      <c r="K33" s="1"/>
      <c r="L33"/>
      <c r="M33" s="71">
        <f t="shared" si="79"/>
        <v>7.272727272727271E-2</v>
      </c>
      <c r="N33" s="69">
        <f t="shared" si="72"/>
        <v>4.9586776859504141E-2</v>
      </c>
      <c r="O33" s="69">
        <f t="shared" si="73"/>
        <v>9.5541401273885371E-2</v>
      </c>
      <c r="P33" s="69">
        <f t="shared" si="74"/>
        <v>8.9552238805970144E-2</v>
      </c>
      <c r="Q33" s="69">
        <f t="shared" si="75"/>
        <v>0.13333333333333333</v>
      </c>
      <c r="R33" s="69">
        <f t="shared" si="76"/>
        <v>0.17821782178217824</v>
      </c>
      <c r="S33" s="72">
        <f t="shared" si="77"/>
        <v>0.125</v>
      </c>
      <c r="T33" s="1"/>
      <c r="U33" s="1"/>
      <c r="W33" s="99">
        <f t="shared" si="80"/>
        <v>0.1062798349688777</v>
      </c>
      <c r="Y33" s="87">
        <v>0.85060785642414694</v>
      </c>
      <c r="Z33" s="85">
        <f t="shared" si="78"/>
        <v>8.0034736285884662</v>
      </c>
      <c r="AJ33" s="125">
        <f t="shared" si="81"/>
        <v>1</v>
      </c>
      <c r="AK33" s="125">
        <f t="shared" si="82"/>
        <v>2</v>
      </c>
      <c r="AL33" s="125">
        <f t="shared" si="83"/>
        <v>3</v>
      </c>
      <c r="AM33" s="125">
        <f t="shared" si="84"/>
        <v>2</v>
      </c>
      <c r="AN33" s="125">
        <f t="shared" si="85"/>
        <v>3</v>
      </c>
      <c r="AO33" s="125">
        <f t="shared" si="86"/>
        <v>4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3</v>
      </c>
      <c r="AT33" s="125">
        <f t="shared" si="91"/>
        <v>4</v>
      </c>
      <c r="AU33" s="125">
        <f t="shared" si="92"/>
        <v>5</v>
      </c>
      <c r="AV33" s="125">
        <f t="shared" si="93"/>
        <v>4</v>
      </c>
      <c r="AW33" s="125">
        <f t="shared" si="94"/>
        <v>5</v>
      </c>
      <c r="AX33" s="125">
        <f t="shared" si="95"/>
        <v>6</v>
      </c>
      <c r="AY33" s="125">
        <f t="shared" si="96"/>
        <v>5</v>
      </c>
      <c r="AZ33" s="125">
        <f t="shared" si="97"/>
        <v>6</v>
      </c>
      <c r="BA33" s="125">
        <f t="shared" si="98"/>
        <v>7</v>
      </c>
      <c r="BB33" s="125">
        <f t="shared" si="99"/>
        <v>5</v>
      </c>
      <c r="BC33" s="125">
        <f t="shared" si="100"/>
        <v>6</v>
      </c>
      <c r="BD33" s="125">
        <f t="shared" si="101"/>
        <v>7</v>
      </c>
    </row>
    <row r="34" spans="1:62" x14ac:dyDescent="0.25">
      <c r="A34" s="19">
        <v>5</v>
      </c>
      <c r="B34" s="112" t="s">
        <v>8</v>
      </c>
      <c r="C34" s="45">
        <f>1/G30</f>
        <v>0.33333333333333331</v>
      </c>
      <c r="D34" s="45">
        <f>1/G31</f>
        <v>0.33333333333333331</v>
      </c>
      <c r="E34" s="45">
        <f>1/G32</f>
        <v>0.2</v>
      </c>
      <c r="F34" s="45">
        <f>1/G33</f>
        <v>0.5</v>
      </c>
      <c r="G34" s="45">
        <v>1</v>
      </c>
      <c r="H34" s="45">
        <v>2</v>
      </c>
      <c r="I34" s="5">
        <v>2</v>
      </c>
      <c r="J34" s="1"/>
      <c r="K34" s="1"/>
      <c r="L34"/>
      <c r="M34" s="71">
        <f t="shared" si="79"/>
        <v>7.272727272727271E-2</v>
      </c>
      <c r="N34" s="69">
        <f t="shared" si="72"/>
        <v>3.3057851239669422E-2</v>
      </c>
      <c r="O34" s="69">
        <f t="shared" si="73"/>
        <v>7.6433121019108291E-2</v>
      </c>
      <c r="P34" s="69">
        <f t="shared" si="74"/>
        <v>4.4776119402985072E-2</v>
      </c>
      <c r="Q34" s="69">
        <f t="shared" si="75"/>
        <v>6.6666666666666666E-2</v>
      </c>
      <c r="R34" s="69">
        <f t="shared" si="76"/>
        <v>0.11881188118811882</v>
      </c>
      <c r="S34" s="72">
        <f t="shared" si="77"/>
        <v>8.3333333333333329E-2</v>
      </c>
      <c r="T34" s="1"/>
      <c r="U34" s="1"/>
      <c r="W34" s="99">
        <f t="shared" si="80"/>
        <v>7.0829463653879182E-2</v>
      </c>
      <c r="Y34" s="87">
        <v>0.5620678337030568</v>
      </c>
      <c r="Z34" s="85">
        <f t="shared" si="78"/>
        <v>7.9355088222847714</v>
      </c>
      <c r="AJ34" s="125">
        <f t="shared" si="81"/>
        <v>0.25</v>
      </c>
      <c r="AK34" s="125">
        <f t="shared" si="82"/>
        <v>0.33333333333333331</v>
      </c>
      <c r="AL34" s="125">
        <f t="shared" si="83"/>
        <v>0.5</v>
      </c>
      <c r="AM34" s="125">
        <f t="shared" si="84"/>
        <v>0.33333333333333331</v>
      </c>
      <c r="AN34" s="125">
        <f t="shared" si="85"/>
        <v>0.5</v>
      </c>
      <c r="AO34" s="125">
        <f t="shared" si="86"/>
        <v>1</v>
      </c>
      <c r="AP34" s="125">
        <f t="shared" si="87"/>
        <v>0.2</v>
      </c>
      <c r="AQ34" s="125">
        <f t="shared" si="88"/>
        <v>0.25</v>
      </c>
      <c r="AR34" s="125">
        <f t="shared" si="89"/>
        <v>0.25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2</v>
      </c>
      <c r="AX34" s="125">
        <f t="shared" si="95"/>
        <v>3</v>
      </c>
      <c r="AY34" s="125">
        <f t="shared" si="96"/>
        <v>2</v>
      </c>
      <c r="AZ34" s="125">
        <f t="shared" si="97"/>
        <v>3</v>
      </c>
      <c r="BA34" s="125">
        <f t="shared" si="98"/>
        <v>4</v>
      </c>
      <c r="BB34" s="125">
        <f t="shared" si="99"/>
        <v>2</v>
      </c>
      <c r="BC34" s="125">
        <f t="shared" si="100"/>
        <v>3</v>
      </c>
      <c r="BD34" s="125">
        <f t="shared" si="101"/>
        <v>4</v>
      </c>
    </row>
    <row r="35" spans="1:62" x14ac:dyDescent="0.25">
      <c r="A35" s="19">
        <v>6</v>
      </c>
      <c r="B35" s="112" t="s">
        <v>24</v>
      </c>
      <c r="C35" s="45">
        <f>1/H30</f>
        <v>0.25</v>
      </c>
      <c r="D35" s="45">
        <f>1/H31</f>
        <v>3</v>
      </c>
      <c r="E35" s="45">
        <f>1/H32</f>
        <v>0.16666666666666666</v>
      </c>
      <c r="F35" s="45">
        <f>1/H33</f>
        <v>0.33333333333333331</v>
      </c>
      <c r="G35" s="45">
        <f>1/H34</f>
        <v>0.5</v>
      </c>
      <c r="H35" s="45">
        <v>1</v>
      </c>
      <c r="I35" s="5">
        <v>2</v>
      </c>
      <c r="J35" s="1"/>
      <c r="K35" s="1"/>
      <c r="L35"/>
      <c r="M35" s="71">
        <f t="shared" si="79"/>
        <v>5.4545454545454536E-2</v>
      </c>
      <c r="N35" s="69">
        <f t="shared" si="72"/>
        <v>0.2975206611570248</v>
      </c>
      <c r="O35" s="69">
        <f t="shared" si="73"/>
        <v>6.3694267515923567E-2</v>
      </c>
      <c r="P35" s="69">
        <f t="shared" si="74"/>
        <v>2.9850746268656712E-2</v>
      </c>
      <c r="Q35" s="69">
        <f t="shared" si="75"/>
        <v>3.3333333333333333E-2</v>
      </c>
      <c r="R35" s="69">
        <f t="shared" si="76"/>
        <v>5.940594059405941E-2</v>
      </c>
      <c r="S35" s="72">
        <f t="shared" si="77"/>
        <v>8.3333333333333329E-2</v>
      </c>
      <c r="T35" s="1"/>
      <c r="U35" s="1"/>
      <c r="W35" s="99">
        <f t="shared" si="80"/>
        <v>8.8811962392540827E-2</v>
      </c>
      <c r="Y35" s="87">
        <v>0.73333893571890207</v>
      </c>
      <c r="Z35" s="85">
        <f t="shared" si="78"/>
        <v>8.2572090061202612</v>
      </c>
      <c r="AJ35" s="125">
        <f t="shared" si="81"/>
        <v>0.25</v>
      </c>
      <c r="AK35" s="125">
        <f t="shared" si="82"/>
        <v>0.33333333333333331</v>
      </c>
      <c r="AL35" s="125">
        <f t="shared" si="83"/>
        <v>0.5</v>
      </c>
      <c r="AM35" s="125">
        <f t="shared" si="84"/>
        <v>0.25</v>
      </c>
      <c r="AN35" s="125">
        <f t="shared" si="85"/>
        <v>0.33333333333333331</v>
      </c>
      <c r="AO35" s="125">
        <f t="shared" si="86"/>
        <v>0.5</v>
      </c>
      <c r="AP35" s="125">
        <f t="shared" si="87"/>
        <v>0.16666666666666666</v>
      </c>
      <c r="AQ35" s="125">
        <f t="shared" si="88"/>
        <v>0.2</v>
      </c>
      <c r="AR35" s="125">
        <f t="shared" si="89"/>
        <v>0.2</v>
      </c>
      <c r="AS35" s="125">
        <f t="shared" si="90"/>
        <v>0.33333333333333331</v>
      </c>
      <c r="AT35" s="125">
        <f t="shared" si="91"/>
        <v>0.5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1</v>
      </c>
      <c r="AZ35" s="125">
        <f t="shared" si="97"/>
        <v>2</v>
      </c>
      <c r="BA35" s="125">
        <f t="shared" si="98"/>
        <v>3</v>
      </c>
      <c r="BB35" s="125">
        <f t="shared" si="99"/>
        <v>1</v>
      </c>
      <c r="BC35" s="125">
        <f t="shared" si="100"/>
        <v>2</v>
      </c>
      <c r="BD35" s="125">
        <f t="shared" si="101"/>
        <v>3</v>
      </c>
    </row>
    <row r="36" spans="1:62" ht="15.75" thickBot="1" x14ac:dyDescent="0.3">
      <c r="A36" s="13">
        <v>7</v>
      </c>
      <c r="B36" s="113" t="s">
        <v>25</v>
      </c>
      <c r="C36" s="20">
        <f>1/I30</f>
        <v>0.16666666666666666</v>
      </c>
      <c r="D36" s="20">
        <f>1/I31</f>
        <v>0.25</v>
      </c>
      <c r="E36" s="20">
        <f>1/I32</f>
        <v>0.16666666666666666</v>
      </c>
      <c r="F36" s="20">
        <f>1/I33</f>
        <v>0.33333333333333331</v>
      </c>
      <c r="G36" s="20">
        <f>1/I34</f>
        <v>0.5</v>
      </c>
      <c r="H36" s="6">
        <f>1/I35</f>
        <v>0.5</v>
      </c>
      <c r="I36" s="7">
        <v>1</v>
      </c>
      <c r="J36" s="1"/>
      <c r="K36" s="1"/>
      <c r="L36"/>
      <c r="M36" s="79">
        <f t="shared" si="79"/>
        <v>3.6363636363636355E-2</v>
      </c>
      <c r="N36" s="73">
        <f t="shared" si="72"/>
        <v>2.479338842975207E-2</v>
      </c>
      <c r="O36" s="73">
        <f t="shared" si="73"/>
        <v>6.3694267515923567E-2</v>
      </c>
      <c r="P36" s="73">
        <f t="shared" si="74"/>
        <v>2.9850746268656712E-2</v>
      </c>
      <c r="Q36" s="73">
        <f t="shared" si="75"/>
        <v>3.3333333333333333E-2</v>
      </c>
      <c r="R36" s="73">
        <f t="shared" si="76"/>
        <v>2.9702970297029705E-2</v>
      </c>
      <c r="S36" s="74">
        <f t="shared" si="77"/>
        <v>4.1666666666666664E-2</v>
      </c>
      <c r="T36" s="1"/>
      <c r="U36" s="1"/>
      <c r="W36" s="99">
        <f t="shared" si="80"/>
        <v>3.7057858410714059E-2</v>
      </c>
      <c r="Y36" s="87">
        <v>0.27920421226110032</v>
      </c>
      <c r="Z36" s="85">
        <f t="shared" si="78"/>
        <v>7.5342781324993569</v>
      </c>
      <c r="AJ36" s="125">
        <f t="shared" si="81"/>
        <v>0.2</v>
      </c>
      <c r="AK36" s="125">
        <f t="shared" si="82"/>
        <v>0.25</v>
      </c>
      <c r="AL36" s="125">
        <f t="shared" si="83"/>
        <v>0.33333333333333331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0.14285714285714285</v>
      </c>
      <c r="AQ36" s="125">
        <f t="shared" si="88"/>
        <v>0.16666666666666666</v>
      </c>
      <c r="AR36" s="125">
        <f t="shared" si="89"/>
        <v>0.16666666666666666</v>
      </c>
      <c r="AS36" s="125">
        <f t="shared" si="90"/>
        <v>0.25</v>
      </c>
      <c r="AT36" s="125">
        <f t="shared" si="91"/>
        <v>0.33333333333333331</v>
      </c>
      <c r="AU36" s="125">
        <f t="shared" si="92"/>
        <v>0.5</v>
      </c>
      <c r="AV36" s="125">
        <f t="shared" si="93"/>
        <v>0.33333333333333331</v>
      </c>
      <c r="AW36" s="125">
        <f t="shared" si="94"/>
        <v>0.5</v>
      </c>
      <c r="AX36" s="125">
        <f t="shared" si="95"/>
        <v>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52"/>
      <c r="B37" s="114"/>
      <c r="C37" s="46">
        <f>+SUM(C30:C36)</f>
        <v>4.5833333333333339</v>
      </c>
      <c r="D37" s="46">
        <f t="shared" ref="D37:I37" si="102">+SUM(D30:D36)</f>
        <v>10.083333333333332</v>
      </c>
      <c r="E37" s="46">
        <f t="shared" si="102"/>
        <v>2.6166666666666663</v>
      </c>
      <c r="F37" s="46">
        <f t="shared" si="102"/>
        <v>11.166666666666668</v>
      </c>
      <c r="G37" s="46">
        <f t="shared" si="102"/>
        <v>15</v>
      </c>
      <c r="H37" s="46">
        <f t="shared" si="102"/>
        <v>16.833333333333332</v>
      </c>
      <c r="I37" s="46">
        <f t="shared" si="102"/>
        <v>24</v>
      </c>
      <c r="J37" s="1"/>
      <c r="K37" s="1"/>
      <c r="M37" s="10"/>
      <c r="N37" s="54"/>
      <c r="O37" s="54"/>
      <c r="P37" s="54"/>
      <c r="Q37" s="1"/>
      <c r="R37" s="1"/>
      <c r="S37" s="1"/>
      <c r="T37" s="1"/>
      <c r="U37" s="1"/>
      <c r="W37" s="101"/>
      <c r="Y37" s="102" t="s">
        <v>35</v>
      </c>
      <c r="Z37" s="85">
        <f>+AVERAGE(Z30:Z36)</f>
        <v>7.8466895364744333</v>
      </c>
      <c r="AJ37" s="125">
        <f t="shared" si="81"/>
        <v>0.14285714285714285</v>
      </c>
      <c r="AK37" s="125">
        <f t="shared" si="82"/>
        <v>0.16666666666666666</v>
      </c>
      <c r="AL37" s="125">
        <f t="shared" si="83"/>
        <v>0.2</v>
      </c>
      <c r="AM37" s="125">
        <f t="shared" si="84"/>
        <v>0.2</v>
      </c>
      <c r="AN37" s="125">
        <f t="shared" si="85"/>
        <v>0.25</v>
      </c>
      <c r="AO37" s="125">
        <f t="shared" si="86"/>
        <v>0.33333333333333331</v>
      </c>
      <c r="AP37" s="125">
        <f t="shared" si="87"/>
        <v>0.14285714285714285</v>
      </c>
      <c r="AQ37" s="125">
        <f t="shared" si="88"/>
        <v>0.16666666666666666</v>
      </c>
      <c r="AR37" s="125">
        <f t="shared" si="89"/>
        <v>0.16666666666666666</v>
      </c>
      <c r="AS37" s="125">
        <f t="shared" si="90"/>
        <v>0.25</v>
      </c>
      <c r="AT37" s="125">
        <f t="shared" si="91"/>
        <v>0.33333333333333331</v>
      </c>
      <c r="AU37" s="125">
        <f t="shared" si="92"/>
        <v>0.5</v>
      </c>
      <c r="AV37" s="125">
        <f t="shared" si="93"/>
        <v>0.33333333333333331</v>
      </c>
      <c r="AW37" s="125">
        <f t="shared" si="94"/>
        <v>0.5</v>
      </c>
      <c r="AX37" s="125">
        <f t="shared" si="95"/>
        <v>1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56"/>
      <c r="B38" s="57"/>
      <c r="C38" s="45"/>
      <c r="D38" s="45"/>
      <c r="E38" s="45"/>
      <c r="F38" s="45"/>
      <c r="G38" s="1"/>
      <c r="H38" s="1"/>
      <c r="I38" s="1"/>
      <c r="J38" s="1"/>
      <c r="K38" s="1"/>
      <c r="M38" s="70"/>
      <c r="N38" s="45"/>
      <c r="O38" s="45"/>
      <c r="P38" s="45"/>
      <c r="Q38" s="1"/>
      <c r="R38" s="1"/>
      <c r="S38" s="1"/>
      <c r="T38" s="1"/>
      <c r="U38" s="1"/>
      <c r="W38" s="101"/>
      <c r="Y38" s="102"/>
    </row>
    <row r="39" spans="1:62" ht="15.75" thickBot="1" x14ac:dyDescent="0.3">
      <c r="A39" s="52"/>
      <c r="B39" s="1"/>
      <c r="C39" s="1"/>
      <c r="D39" s="1"/>
      <c r="E39" s="1"/>
      <c r="F39" s="1"/>
      <c r="G39" s="1"/>
      <c r="H39" s="1"/>
      <c r="I39" s="1"/>
      <c r="J39" s="1"/>
      <c r="K39" s="1"/>
      <c r="M39" s="52"/>
      <c r="N39" s="1"/>
      <c r="O39" s="1"/>
      <c r="P39" s="1"/>
      <c r="Q39" s="1"/>
      <c r="R39" s="1"/>
      <c r="S39" s="1"/>
      <c r="T39" s="1"/>
      <c r="U39" s="1"/>
      <c r="W39" s="101"/>
      <c r="Y39" s="102"/>
    </row>
    <row r="40" spans="1:62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W40" s="101"/>
      <c r="Y40" s="102"/>
    </row>
    <row r="41" spans="1:62" x14ac:dyDescent="0.25">
      <c r="A41" s="10">
        <v>1</v>
      </c>
      <c r="B41" s="109" t="s">
        <v>7</v>
      </c>
      <c r="C41" s="45">
        <v>1</v>
      </c>
      <c r="D41" s="45">
        <f>1/2</f>
        <v>0.5</v>
      </c>
      <c r="E41" s="45">
        <v>6</v>
      </c>
      <c r="F41" s="45">
        <v>5</v>
      </c>
      <c r="G41" s="46">
        <f>1/4</f>
        <v>0.25</v>
      </c>
      <c r="H41" s="46">
        <v>2</v>
      </c>
      <c r="I41" s="46">
        <f>1/3</f>
        <v>0.33333333333333331</v>
      </c>
      <c r="J41" s="46">
        <v>3</v>
      </c>
      <c r="K41" s="2">
        <v>2</v>
      </c>
      <c r="L41" s="104">
        <f>+AC41</f>
        <v>3.7843476107211831E-2</v>
      </c>
      <c r="M41" s="71">
        <f>+C41/C$50</f>
        <v>8.5470085470085458E-2</v>
      </c>
      <c r="N41" s="69">
        <f t="shared" ref="N41:N49" si="103">+D41/D$50</f>
        <v>6.402439024390244E-2</v>
      </c>
      <c r="O41" s="69">
        <f t="shared" ref="O41:O49" si="104">+E41/E$50</f>
        <v>0.15384615384615385</v>
      </c>
      <c r="P41" s="69">
        <f t="shared" ref="P41:P49" si="105">+F41/F$50</f>
        <v>0.15384615384615385</v>
      </c>
      <c r="Q41" s="69">
        <f t="shared" ref="Q41:Q49" si="106">+G41/G$50</f>
        <v>8.2417582417582416E-2</v>
      </c>
      <c r="R41" s="69">
        <f t="shared" ref="R41:R49" si="107">+H41/H$50</f>
        <v>0.11059907834101383</v>
      </c>
      <c r="S41" s="69">
        <f t="shared" ref="S41:S49" si="108">+I41/I$50</f>
        <v>6.5573770491803282E-2</v>
      </c>
      <c r="T41" s="69">
        <f t="shared" ref="T41:T49" si="109">+J41/J$50</f>
        <v>0.125</v>
      </c>
      <c r="U41" s="72">
        <f t="shared" ref="U41:U49" si="110">+K41/K$50</f>
        <v>0.14962593516209477</v>
      </c>
      <c r="W41" s="99">
        <f>+AVERAGE(M41:U41)</f>
        <v>0.11004479442430998</v>
      </c>
      <c r="Y41" s="87">
        <f t="array" ref="Y41:Y49">+MMULT(C41:K49,W41:W49)</f>
        <v>1.0451557758490857</v>
      </c>
      <c r="Z41" s="85">
        <f t="shared" ref="Z41:Z49" si="111">+Y41/W41</f>
        <v>9.4975485330017619</v>
      </c>
      <c r="AA41" s="85">
        <f>+(Z50-9)/8</f>
        <v>5.4873040355457148E-2</v>
      </c>
      <c r="AB41" s="85">
        <v>1.45</v>
      </c>
      <c r="AC41" s="100">
        <f>+AA41/AB41</f>
        <v>3.7843476107211831E-2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10">
        <v>2</v>
      </c>
      <c r="B42" s="109" t="s">
        <v>26</v>
      </c>
      <c r="C42" s="45">
        <f>1/D41</f>
        <v>2</v>
      </c>
      <c r="D42" s="45">
        <v>1</v>
      </c>
      <c r="E42" s="45">
        <v>7</v>
      </c>
      <c r="F42" s="45">
        <v>6</v>
      </c>
      <c r="G42" s="45">
        <f>1/3</f>
        <v>0.33333333333333331</v>
      </c>
      <c r="H42" s="45">
        <v>4</v>
      </c>
      <c r="I42" s="45">
        <f>1/2</f>
        <v>0.5</v>
      </c>
      <c r="J42" s="45">
        <v>4</v>
      </c>
      <c r="K42" s="5">
        <v>2</v>
      </c>
      <c r="M42" s="71">
        <f t="shared" ref="M42:M49" si="112">+C42/C$50</f>
        <v>0.17094017094017092</v>
      </c>
      <c r="N42" s="69">
        <f t="shared" si="103"/>
        <v>0.12804878048780488</v>
      </c>
      <c r="O42" s="69">
        <f t="shared" si="104"/>
        <v>0.17948717948717949</v>
      </c>
      <c r="P42" s="69">
        <f t="shared" si="105"/>
        <v>0.18461538461538463</v>
      </c>
      <c r="Q42" s="69">
        <f t="shared" si="106"/>
        <v>0.10989010989010989</v>
      </c>
      <c r="R42" s="69">
        <f t="shared" si="107"/>
        <v>0.22119815668202766</v>
      </c>
      <c r="S42" s="69">
        <f t="shared" si="108"/>
        <v>9.836065573770493E-2</v>
      </c>
      <c r="T42" s="69">
        <f t="shared" si="109"/>
        <v>0.16666666666666666</v>
      </c>
      <c r="U42" s="72">
        <f t="shared" si="110"/>
        <v>0.14962593516209477</v>
      </c>
      <c r="W42" s="99">
        <f t="shared" ref="W42:W49" si="113">+AVERAGE(M42:U42)</f>
        <v>0.15653700440768267</v>
      </c>
      <c r="Y42" s="87">
        <v>1.5136995749422977</v>
      </c>
      <c r="Z42" s="85">
        <f t="shared" si="111"/>
        <v>9.6699153064156054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0.33333333333333331</v>
      </c>
      <c r="AN42" s="125">
        <f>+VLOOKUP(D41,$AE$4:$AH$20,3,FALSE)</f>
        <v>0.5</v>
      </c>
      <c r="AO42" s="125">
        <f>+VLOOKUP(D41,$AE$4:$AH$20,4,FALSE)</f>
        <v>1</v>
      </c>
      <c r="AP42" s="125">
        <f>+VLOOKUP(E41,$AE$4:$AH$20,2,FALSE)</f>
        <v>5</v>
      </c>
      <c r="AQ42" s="125">
        <f>+VLOOKUP(E41,$AE$4:$AH$20,3,FALSE)</f>
        <v>6</v>
      </c>
      <c r="AR42" s="125">
        <f>+VLOOKUP(E41,$AE$4:$AH$20,3,FALSE)</f>
        <v>6</v>
      </c>
      <c r="AS42" s="125">
        <f>+VLOOKUP(F41,$AE$4:$AH$20,2,FALSE)</f>
        <v>4</v>
      </c>
      <c r="AT42" s="125">
        <f>+VLOOKUP(F41,$AE$4:$AH$20,3,FALSE)</f>
        <v>5</v>
      </c>
      <c r="AU42" s="125">
        <f>+VLOOKUP(F41,$AE$4:$AH$20,4,FALSE)</f>
        <v>6</v>
      </c>
      <c r="AV42" s="125">
        <f>+VLOOKUP(G41,$AE$4:$AH$20,2,FALSE)</f>
        <v>0.2</v>
      </c>
      <c r="AW42" s="125">
        <f>+VLOOKUP(G41,$AE$4:$AH$20,3,FALSE)</f>
        <v>0.25</v>
      </c>
      <c r="AX42" s="125">
        <f>+VLOOKUP(G41,$AE$4:$AH$20,4,FALSE)</f>
        <v>0.33333333333333331</v>
      </c>
      <c r="AY42" s="125">
        <f>+VLOOKUP(H41,$AE$4:$AH$20,2,FALSE)</f>
        <v>1</v>
      </c>
      <c r="AZ42" s="125">
        <f>+VLOOKUP(H41,$AE$4:$AH$20,3,FALSE)</f>
        <v>2</v>
      </c>
      <c r="BA42" s="125">
        <f>+VLOOKUP(H41,$AE$4:$AH$20,4,FALSE)</f>
        <v>3</v>
      </c>
      <c r="BB42" s="125">
        <f>+VLOOKUP(I41,$AE$4:$AH$20,2,FALSE)</f>
        <v>0.25</v>
      </c>
      <c r="BC42" s="125">
        <f>+VLOOKUP(I41,$AE$4:$AH$20,3,FALSE)</f>
        <v>0.33333333333333331</v>
      </c>
      <c r="BD42" s="125">
        <f>+VLOOKUP(I41,$AE$4:$AH$20,4,FALSE)</f>
        <v>0.5</v>
      </c>
      <c r="BE42" s="125">
        <f>+VLOOKUP(J41,$AE$4:$AH$20,2,FALSE)</f>
        <v>2</v>
      </c>
      <c r="BF42" s="125">
        <f>+VLOOKUP(J41,$AE$4:$AH$20,3,FALSE)</f>
        <v>3</v>
      </c>
      <c r="BG42" s="125">
        <f>+VLOOKUP(J41,$AE$4:$AH$20,4,FALSE)</f>
        <v>4</v>
      </c>
      <c r="BH42" s="125">
        <f>+VLOOKUP(K41,$AE$4:$AH$20,2,FALSE)</f>
        <v>1</v>
      </c>
      <c r="BI42" s="125">
        <f>+VLOOKUP(K41,$AE$4:$AH$20,3,FALSE)</f>
        <v>2</v>
      </c>
      <c r="BJ42" s="125">
        <f>+VLOOKUP(K41,$AE$4:$AH$20,4,FALSE)</f>
        <v>3</v>
      </c>
    </row>
    <row r="43" spans="1:62" x14ac:dyDescent="0.25">
      <c r="A43" s="10">
        <v>3</v>
      </c>
      <c r="B43" s="109" t="s">
        <v>27</v>
      </c>
      <c r="C43" s="45">
        <f>1/E41</f>
        <v>0.16666666666666666</v>
      </c>
      <c r="D43" s="45">
        <f>1/E42</f>
        <v>0.14285714285714285</v>
      </c>
      <c r="E43" s="45">
        <v>1</v>
      </c>
      <c r="F43" s="45">
        <f>1/2</f>
        <v>0.5</v>
      </c>
      <c r="G43" s="45">
        <f>1/6</f>
        <v>0.16666666666666666</v>
      </c>
      <c r="H43" s="45">
        <f>1/4</f>
        <v>0.25</v>
      </c>
      <c r="I43" s="45">
        <f>1/6</f>
        <v>0.16666666666666666</v>
      </c>
      <c r="J43" s="45">
        <f>1/2</f>
        <v>0.5</v>
      </c>
      <c r="K43" s="5">
        <f>1/5</f>
        <v>0.2</v>
      </c>
      <c r="M43" s="71">
        <f t="shared" si="112"/>
        <v>1.4245014245014244E-2</v>
      </c>
      <c r="N43" s="69">
        <f t="shared" si="103"/>
        <v>1.8292682926829267E-2</v>
      </c>
      <c r="O43" s="69">
        <f t="shared" si="104"/>
        <v>2.564102564102564E-2</v>
      </c>
      <c r="P43" s="69">
        <f t="shared" si="105"/>
        <v>1.5384615384615385E-2</v>
      </c>
      <c r="Q43" s="69">
        <f t="shared" si="106"/>
        <v>5.4945054945054944E-2</v>
      </c>
      <c r="R43" s="69">
        <f t="shared" si="107"/>
        <v>1.3824884792626729E-2</v>
      </c>
      <c r="S43" s="69">
        <f t="shared" si="108"/>
        <v>3.2786885245901641E-2</v>
      </c>
      <c r="T43" s="69">
        <f t="shared" si="109"/>
        <v>2.0833333333333332E-2</v>
      </c>
      <c r="U43" s="72">
        <f t="shared" si="110"/>
        <v>1.4962593516209476E-2</v>
      </c>
      <c r="W43" s="99">
        <f t="shared" si="113"/>
        <v>2.3435121114512299E-2</v>
      </c>
      <c r="Y43" s="87">
        <v>0.2145793888256633</v>
      </c>
      <c r="Z43" s="85">
        <f t="shared" si="111"/>
        <v>9.1563166145868173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2</v>
      </c>
      <c r="AL43" s="125">
        <f t="shared" ref="AL43:AL50" si="116">+VLOOKUP(C42,$AE$4:$AH$20,4,FALSE)</f>
        <v>3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6</v>
      </c>
      <c r="AQ43" s="125">
        <f t="shared" ref="AQ43:AQ50" si="121">+VLOOKUP(E42,$AE$4:$AH$20,3,FALSE)</f>
        <v>7</v>
      </c>
      <c r="AR43" s="125">
        <f t="shared" ref="AR43:AR50" si="122">+VLOOKUP(E42,$AE$4:$AH$20,3,FALSE)</f>
        <v>7</v>
      </c>
      <c r="AS43" s="125">
        <f t="shared" ref="AS43:AS50" si="123">+VLOOKUP(F42,$AE$4:$AH$20,2,FALSE)</f>
        <v>5</v>
      </c>
      <c r="AT43" s="125">
        <f t="shared" ref="AT43:AT50" si="124">+VLOOKUP(F42,$AE$4:$AH$20,3,FALSE)</f>
        <v>6</v>
      </c>
      <c r="AU43" s="125">
        <f t="shared" ref="AU43:AU50" si="125">+VLOOKUP(F42,$AE$4:$AH$20,4,FALSE)</f>
        <v>7</v>
      </c>
      <c r="AV43" s="125">
        <f t="shared" ref="AV43:AV50" si="126">+VLOOKUP(G42,$AE$4:$AH$20,2,FALSE)</f>
        <v>0.25</v>
      </c>
      <c r="AW43" s="125">
        <f t="shared" ref="AW43:AW50" si="127">+VLOOKUP(G42,$AE$4:$AH$20,3,FALSE)</f>
        <v>0.33333333333333331</v>
      </c>
      <c r="AX43" s="125">
        <f t="shared" ref="AX43:AX50" si="128">+VLOOKUP(G42,$AE$4:$AH$20,4,FALSE)</f>
        <v>0.5</v>
      </c>
      <c r="AY43" s="125">
        <f t="shared" ref="AY43:AY50" si="129">+VLOOKUP(H42,$AE$4:$AH$20,2,FALSE)</f>
        <v>3</v>
      </c>
      <c r="AZ43" s="125">
        <f t="shared" ref="AZ43:AZ50" si="130">+VLOOKUP(H42,$AE$4:$AH$20,3,FALSE)</f>
        <v>4</v>
      </c>
      <c r="BA43" s="125">
        <f t="shared" ref="BA43:BA50" si="131">+VLOOKUP(H42,$AE$4:$AH$20,4,FALSE)</f>
        <v>5</v>
      </c>
      <c r="BB43" s="125">
        <f t="shared" ref="BB43:BB50" si="132">+VLOOKUP(I42,$AE$4:$AH$20,2,FALSE)</f>
        <v>0.33333333333333331</v>
      </c>
      <c r="BC43" s="125">
        <f t="shared" ref="BC43:BC50" si="133">+VLOOKUP(I42,$AE$4:$AH$20,3,FALSE)</f>
        <v>0.5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3</v>
      </c>
      <c r="BF43" s="125">
        <f t="shared" ref="BF43:BF50" si="136">+VLOOKUP(J42,$AE$4:$AH$20,3,FALSE)</f>
        <v>4</v>
      </c>
      <c r="BG43" s="125">
        <f t="shared" ref="BG43:BG50" si="137">+VLOOKUP(J42,$AE$4:$AH$20,4,FALSE)</f>
        <v>5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2</v>
      </c>
      <c r="BJ43" s="125">
        <f t="shared" ref="BJ43:BJ50" si="140">+VLOOKUP(K42,$AE$4:$AH$20,4,FALSE)</f>
        <v>3</v>
      </c>
    </row>
    <row r="44" spans="1:62" x14ac:dyDescent="0.25">
      <c r="A44" s="10">
        <v>4</v>
      </c>
      <c r="B44" s="109" t="s">
        <v>28</v>
      </c>
      <c r="C44" s="45">
        <f>1/F41</f>
        <v>0.2</v>
      </c>
      <c r="D44" s="45">
        <f>1/F42</f>
        <v>0.16666666666666666</v>
      </c>
      <c r="E44" s="45">
        <f>1/F43</f>
        <v>2</v>
      </c>
      <c r="F44" s="45">
        <v>1</v>
      </c>
      <c r="G44" s="45">
        <f>1/6</f>
        <v>0.16666666666666666</v>
      </c>
      <c r="H44" s="45">
        <f>1/3</f>
        <v>0.33333333333333331</v>
      </c>
      <c r="I44" s="45">
        <f>1/6</f>
        <v>0.16666666666666666</v>
      </c>
      <c r="J44" s="45">
        <f>1/2</f>
        <v>0.5</v>
      </c>
      <c r="K44" s="5">
        <f>1/3</f>
        <v>0.33333333333333331</v>
      </c>
      <c r="M44" s="71">
        <f t="shared" si="112"/>
        <v>1.7094017094017092E-2</v>
      </c>
      <c r="N44" s="69">
        <f t="shared" si="103"/>
        <v>2.1341463414634144E-2</v>
      </c>
      <c r="O44" s="69">
        <f t="shared" si="104"/>
        <v>5.128205128205128E-2</v>
      </c>
      <c r="P44" s="69">
        <f t="shared" si="105"/>
        <v>3.0769230769230771E-2</v>
      </c>
      <c r="Q44" s="69">
        <f t="shared" si="106"/>
        <v>5.4945054945054944E-2</v>
      </c>
      <c r="R44" s="69">
        <f t="shared" si="107"/>
        <v>1.8433179723502304E-2</v>
      </c>
      <c r="S44" s="69">
        <f t="shared" si="108"/>
        <v>3.2786885245901641E-2</v>
      </c>
      <c r="T44" s="69">
        <f t="shared" si="109"/>
        <v>2.0833333333333332E-2</v>
      </c>
      <c r="U44" s="72">
        <f t="shared" si="110"/>
        <v>2.4937655860349125E-2</v>
      </c>
      <c r="W44" s="99">
        <f t="shared" si="113"/>
        <v>3.0269207963119407E-2</v>
      </c>
      <c r="Y44" s="87">
        <v>0.27752811628019297</v>
      </c>
      <c r="Z44" s="85">
        <f t="shared" si="111"/>
        <v>9.1686613213777726</v>
      </c>
      <c r="AJ44" s="125">
        <f t="shared" si="114"/>
        <v>0.14285714285714285</v>
      </c>
      <c r="AK44" s="125">
        <f t="shared" si="115"/>
        <v>0.16666666666666666</v>
      </c>
      <c r="AL44" s="125">
        <f t="shared" si="116"/>
        <v>0.2</v>
      </c>
      <c r="AM44" s="125">
        <f t="shared" si="117"/>
        <v>0.125</v>
      </c>
      <c r="AN44" s="125">
        <f t="shared" si="118"/>
        <v>0.14285714285714285</v>
      </c>
      <c r="AO44" s="125">
        <f t="shared" si="119"/>
        <v>0.16666666666666666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0.33333333333333331</v>
      </c>
      <c r="AT44" s="125">
        <f t="shared" si="124"/>
        <v>0.5</v>
      </c>
      <c r="AU44" s="125">
        <f t="shared" si="125"/>
        <v>1</v>
      </c>
      <c r="AV44" s="125">
        <f t="shared" si="126"/>
        <v>0.14285714285714285</v>
      </c>
      <c r="AW44" s="125">
        <f t="shared" si="127"/>
        <v>0.16666666666666666</v>
      </c>
      <c r="AX44" s="125">
        <f t="shared" si="128"/>
        <v>0.2</v>
      </c>
      <c r="AY44" s="125">
        <f t="shared" si="129"/>
        <v>0.2</v>
      </c>
      <c r="AZ44" s="125">
        <f t="shared" si="130"/>
        <v>0.25</v>
      </c>
      <c r="BA44" s="125">
        <f t="shared" si="131"/>
        <v>0.33333333333333331</v>
      </c>
      <c r="BB44" s="125">
        <f t="shared" si="132"/>
        <v>0.14285714285714285</v>
      </c>
      <c r="BC44" s="125">
        <f t="shared" si="133"/>
        <v>0.16666666666666666</v>
      </c>
      <c r="BD44" s="125">
        <f t="shared" si="134"/>
        <v>0.2</v>
      </c>
      <c r="BE44" s="125">
        <f t="shared" si="135"/>
        <v>0.33333333333333331</v>
      </c>
      <c r="BF44" s="125">
        <f t="shared" si="136"/>
        <v>0.5</v>
      </c>
      <c r="BG44" s="125">
        <f t="shared" si="137"/>
        <v>1</v>
      </c>
      <c r="BH44" s="125">
        <f t="shared" si="138"/>
        <v>0.16666666666666666</v>
      </c>
      <c r="BI44" s="125">
        <f t="shared" si="139"/>
        <v>0.2</v>
      </c>
      <c r="BJ44" s="125">
        <f t="shared" si="140"/>
        <v>0.25</v>
      </c>
    </row>
    <row r="45" spans="1:62" x14ac:dyDescent="0.25">
      <c r="A45" s="19">
        <v>5</v>
      </c>
      <c r="B45" s="109" t="s">
        <v>29</v>
      </c>
      <c r="C45" s="45">
        <f>1/G41</f>
        <v>4</v>
      </c>
      <c r="D45" s="45">
        <f>1/G42</f>
        <v>3</v>
      </c>
      <c r="E45" s="45">
        <f>1/G43</f>
        <v>6</v>
      </c>
      <c r="F45" s="45">
        <f>1/G44</f>
        <v>6</v>
      </c>
      <c r="G45" s="45">
        <v>1</v>
      </c>
      <c r="H45" s="45">
        <v>5</v>
      </c>
      <c r="I45" s="45">
        <v>2</v>
      </c>
      <c r="J45" s="45">
        <v>6</v>
      </c>
      <c r="K45" s="5">
        <v>4</v>
      </c>
      <c r="M45" s="71">
        <f t="shared" si="112"/>
        <v>0.34188034188034183</v>
      </c>
      <c r="N45" s="69">
        <f t="shared" si="103"/>
        <v>0.38414634146341464</v>
      </c>
      <c r="O45" s="69">
        <f t="shared" si="104"/>
        <v>0.15384615384615385</v>
      </c>
      <c r="P45" s="69">
        <f t="shared" si="105"/>
        <v>0.18461538461538463</v>
      </c>
      <c r="Q45" s="69">
        <f t="shared" si="106"/>
        <v>0.32967032967032966</v>
      </c>
      <c r="R45" s="69">
        <f t="shared" si="107"/>
        <v>0.27649769585253459</v>
      </c>
      <c r="S45" s="69">
        <f t="shared" si="108"/>
        <v>0.39344262295081972</v>
      </c>
      <c r="T45" s="69">
        <f t="shared" si="109"/>
        <v>0.25</v>
      </c>
      <c r="U45" s="72">
        <f t="shared" si="110"/>
        <v>0.29925187032418954</v>
      </c>
      <c r="W45" s="99">
        <f t="shared" si="113"/>
        <v>0.29037230451146312</v>
      </c>
      <c r="Y45" s="87">
        <v>2.8332559191029407</v>
      </c>
      <c r="Z45" s="85">
        <f t="shared" si="111"/>
        <v>9.7573214631118219</v>
      </c>
      <c r="AJ45" s="125">
        <f t="shared" si="114"/>
        <v>0.16666666666666666</v>
      </c>
      <c r="AK45" s="125">
        <f t="shared" si="115"/>
        <v>0.2</v>
      </c>
      <c r="AL45" s="125">
        <f t="shared" si="116"/>
        <v>0.25</v>
      </c>
      <c r="AM45" s="125">
        <f t="shared" si="117"/>
        <v>0.14285714285714285</v>
      </c>
      <c r="AN45" s="125">
        <f t="shared" si="118"/>
        <v>0.16666666666666666</v>
      </c>
      <c r="AO45" s="125">
        <f t="shared" si="119"/>
        <v>0.2</v>
      </c>
      <c r="AP45" s="125">
        <f t="shared" si="120"/>
        <v>1</v>
      </c>
      <c r="AQ45" s="125">
        <f t="shared" si="121"/>
        <v>2</v>
      </c>
      <c r="AR45" s="125">
        <f t="shared" si="122"/>
        <v>2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0.14285714285714285</v>
      </c>
      <c r="AW45" s="125">
        <f t="shared" si="127"/>
        <v>0.16666666666666666</v>
      </c>
      <c r="AX45" s="125">
        <f t="shared" si="128"/>
        <v>0.2</v>
      </c>
      <c r="AY45" s="125">
        <f t="shared" si="129"/>
        <v>0.25</v>
      </c>
      <c r="AZ45" s="125">
        <f t="shared" si="130"/>
        <v>0.33333333333333331</v>
      </c>
      <c r="BA45" s="125">
        <f t="shared" si="131"/>
        <v>0.5</v>
      </c>
      <c r="BB45" s="125">
        <f t="shared" si="132"/>
        <v>0.14285714285714285</v>
      </c>
      <c r="BC45" s="125">
        <f t="shared" si="133"/>
        <v>0.16666666666666666</v>
      </c>
      <c r="BD45" s="125">
        <f t="shared" si="134"/>
        <v>0.2</v>
      </c>
      <c r="BE45" s="125">
        <f t="shared" si="135"/>
        <v>0.33333333333333331</v>
      </c>
      <c r="BF45" s="125">
        <f t="shared" si="136"/>
        <v>0.5</v>
      </c>
      <c r="BG45" s="125">
        <f t="shared" si="137"/>
        <v>1</v>
      </c>
      <c r="BH45" s="125">
        <f t="shared" si="138"/>
        <v>0.25</v>
      </c>
      <c r="BI45" s="125">
        <f t="shared" si="139"/>
        <v>0.33333333333333331</v>
      </c>
      <c r="BJ45" s="125">
        <f t="shared" si="140"/>
        <v>0.5</v>
      </c>
    </row>
    <row r="46" spans="1:62" x14ac:dyDescent="0.25">
      <c r="A46" s="19">
        <v>6</v>
      </c>
      <c r="B46" s="109" t="s">
        <v>30</v>
      </c>
      <c r="C46" s="45">
        <f>1/H41</f>
        <v>0.5</v>
      </c>
      <c r="D46" s="45">
        <f>1/H42</f>
        <v>0.25</v>
      </c>
      <c r="E46" s="45">
        <f>1/H43</f>
        <v>4</v>
      </c>
      <c r="F46" s="45">
        <f>1/H44</f>
        <v>3</v>
      </c>
      <c r="G46" s="45">
        <f>1/H45</f>
        <v>0.2</v>
      </c>
      <c r="H46" s="45">
        <v>1</v>
      </c>
      <c r="I46" s="45">
        <f>1/3</f>
        <v>0.33333333333333331</v>
      </c>
      <c r="J46" s="45">
        <v>2</v>
      </c>
      <c r="K46" s="5">
        <f>1/2</f>
        <v>0.5</v>
      </c>
      <c r="M46" s="71">
        <f t="shared" si="112"/>
        <v>4.2735042735042729E-2</v>
      </c>
      <c r="N46" s="69">
        <f t="shared" si="103"/>
        <v>3.201219512195122E-2</v>
      </c>
      <c r="O46" s="69">
        <f t="shared" si="104"/>
        <v>0.10256410256410256</v>
      </c>
      <c r="P46" s="69">
        <f t="shared" si="105"/>
        <v>9.2307692307692313E-2</v>
      </c>
      <c r="Q46" s="69">
        <f t="shared" si="106"/>
        <v>6.5934065934065936E-2</v>
      </c>
      <c r="R46" s="69">
        <f t="shared" si="107"/>
        <v>5.5299539170506916E-2</v>
      </c>
      <c r="S46" s="69">
        <f t="shared" si="108"/>
        <v>6.5573770491803282E-2</v>
      </c>
      <c r="T46" s="69">
        <f t="shared" si="109"/>
        <v>8.3333333333333329E-2</v>
      </c>
      <c r="U46" s="72">
        <f t="shared" si="110"/>
        <v>3.7406483790523692E-2</v>
      </c>
      <c r="W46" s="99">
        <f t="shared" si="113"/>
        <v>6.4129580605446879E-2</v>
      </c>
      <c r="Y46" s="87">
        <v>0.59269608578833899</v>
      </c>
      <c r="Z46" s="85">
        <f t="shared" si="111"/>
        <v>9.2421637595739714</v>
      </c>
      <c r="AJ46" s="125">
        <f t="shared" si="114"/>
        <v>3</v>
      </c>
      <c r="AK46" s="125">
        <f t="shared" si="115"/>
        <v>4</v>
      </c>
      <c r="AL46" s="125">
        <f t="shared" si="116"/>
        <v>5</v>
      </c>
      <c r="AM46" s="125">
        <f t="shared" si="117"/>
        <v>2</v>
      </c>
      <c r="AN46" s="125">
        <f t="shared" si="118"/>
        <v>3</v>
      </c>
      <c r="AO46" s="125">
        <f t="shared" si="119"/>
        <v>4</v>
      </c>
      <c r="AP46" s="125">
        <f t="shared" si="120"/>
        <v>5</v>
      </c>
      <c r="AQ46" s="125">
        <f t="shared" si="121"/>
        <v>6</v>
      </c>
      <c r="AR46" s="125">
        <f t="shared" si="122"/>
        <v>6</v>
      </c>
      <c r="AS46" s="125">
        <f t="shared" si="123"/>
        <v>5</v>
      </c>
      <c r="AT46" s="125">
        <f t="shared" si="124"/>
        <v>6</v>
      </c>
      <c r="AU46" s="125">
        <f t="shared" si="125"/>
        <v>7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4</v>
      </c>
      <c r="AZ46" s="125">
        <f t="shared" si="130"/>
        <v>5</v>
      </c>
      <c r="BA46" s="125">
        <f t="shared" si="131"/>
        <v>6</v>
      </c>
      <c r="BB46" s="125">
        <f t="shared" si="132"/>
        <v>1</v>
      </c>
      <c r="BC46" s="125">
        <f t="shared" si="133"/>
        <v>2</v>
      </c>
      <c r="BD46" s="125">
        <f t="shared" si="134"/>
        <v>3</v>
      </c>
      <c r="BE46" s="125">
        <f t="shared" si="135"/>
        <v>5</v>
      </c>
      <c r="BF46" s="125">
        <f t="shared" si="136"/>
        <v>6</v>
      </c>
      <c r="BG46" s="125">
        <f t="shared" si="137"/>
        <v>7</v>
      </c>
      <c r="BH46" s="125">
        <f t="shared" si="138"/>
        <v>3</v>
      </c>
      <c r="BI46" s="125">
        <f t="shared" si="139"/>
        <v>4</v>
      </c>
      <c r="BJ46" s="125">
        <f t="shared" si="140"/>
        <v>5</v>
      </c>
    </row>
    <row r="47" spans="1:62" x14ac:dyDescent="0.25">
      <c r="A47" s="19">
        <v>7</v>
      </c>
      <c r="B47" s="109" t="s">
        <v>31</v>
      </c>
      <c r="C47" s="45">
        <f>1/I41</f>
        <v>3</v>
      </c>
      <c r="D47" s="45">
        <f>1/I42</f>
        <v>2</v>
      </c>
      <c r="E47" s="45">
        <f>1/I43</f>
        <v>6</v>
      </c>
      <c r="F47" s="45">
        <f>1/I44</f>
        <v>6</v>
      </c>
      <c r="G47" s="45">
        <f>1/I45</f>
        <v>0.5</v>
      </c>
      <c r="H47" s="45">
        <f>1/I46</f>
        <v>3</v>
      </c>
      <c r="I47" s="45">
        <v>1</v>
      </c>
      <c r="J47" s="45">
        <v>4</v>
      </c>
      <c r="K47" s="5">
        <v>3</v>
      </c>
      <c r="M47" s="71">
        <f t="shared" si="112"/>
        <v>0.25641025641025639</v>
      </c>
      <c r="N47" s="69">
        <f t="shared" si="103"/>
        <v>0.25609756097560976</v>
      </c>
      <c r="O47" s="69">
        <f t="shared" si="104"/>
        <v>0.15384615384615385</v>
      </c>
      <c r="P47" s="69">
        <f t="shared" si="105"/>
        <v>0.18461538461538463</v>
      </c>
      <c r="Q47" s="69">
        <f t="shared" si="106"/>
        <v>0.16483516483516483</v>
      </c>
      <c r="R47" s="69">
        <f t="shared" si="107"/>
        <v>0.16589861751152074</v>
      </c>
      <c r="S47" s="69">
        <f t="shared" si="108"/>
        <v>0.19672131147540986</v>
      </c>
      <c r="T47" s="69">
        <f t="shared" si="109"/>
        <v>0.16666666666666666</v>
      </c>
      <c r="U47" s="72">
        <f t="shared" si="110"/>
        <v>0.22443890274314213</v>
      </c>
      <c r="W47" s="99">
        <f t="shared" si="113"/>
        <v>0.19661444656436766</v>
      </c>
      <c r="Y47" s="87">
        <v>1.9267165741243382</v>
      </c>
      <c r="Z47" s="85">
        <f t="shared" si="111"/>
        <v>9.7994659486711182</v>
      </c>
      <c r="AJ47" s="125">
        <f t="shared" si="114"/>
        <v>0.33333333333333331</v>
      </c>
      <c r="AK47" s="125">
        <f t="shared" si="115"/>
        <v>0.5</v>
      </c>
      <c r="AL47" s="125">
        <f t="shared" si="116"/>
        <v>1</v>
      </c>
      <c r="AM47" s="125">
        <f t="shared" si="117"/>
        <v>0.2</v>
      </c>
      <c r="AN47" s="125">
        <f t="shared" si="118"/>
        <v>0.25</v>
      </c>
      <c r="AO47" s="125">
        <f t="shared" si="119"/>
        <v>0.33333333333333331</v>
      </c>
      <c r="AP47" s="125">
        <f t="shared" si="120"/>
        <v>3</v>
      </c>
      <c r="AQ47" s="125">
        <f t="shared" si="121"/>
        <v>4</v>
      </c>
      <c r="AR47" s="125">
        <f t="shared" si="122"/>
        <v>4</v>
      </c>
      <c r="AS47" s="125">
        <f t="shared" si="123"/>
        <v>2</v>
      </c>
      <c r="AT47" s="125">
        <f t="shared" si="124"/>
        <v>3</v>
      </c>
      <c r="AU47" s="125">
        <f t="shared" si="125"/>
        <v>4</v>
      </c>
      <c r="AV47" s="125">
        <f t="shared" si="126"/>
        <v>0.16666666666666666</v>
      </c>
      <c r="AW47" s="125">
        <f t="shared" si="127"/>
        <v>0.2</v>
      </c>
      <c r="AX47" s="125">
        <f t="shared" si="128"/>
        <v>0.25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0.25</v>
      </c>
      <c r="BC47" s="125">
        <f t="shared" si="133"/>
        <v>0.33333333333333331</v>
      </c>
      <c r="BD47" s="125">
        <f t="shared" si="134"/>
        <v>0.5</v>
      </c>
      <c r="BE47" s="125">
        <f t="shared" si="135"/>
        <v>1</v>
      </c>
      <c r="BF47" s="125">
        <f t="shared" si="136"/>
        <v>2</v>
      </c>
      <c r="BG47" s="125">
        <f t="shared" si="137"/>
        <v>3</v>
      </c>
      <c r="BH47" s="125">
        <f t="shared" si="138"/>
        <v>0.33333333333333331</v>
      </c>
      <c r="BI47" s="125">
        <f t="shared" si="139"/>
        <v>0.5</v>
      </c>
      <c r="BJ47" s="125">
        <f t="shared" si="140"/>
        <v>1</v>
      </c>
    </row>
    <row r="48" spans="1:62" x14ac:dyDescent="0.25">
      <c r="A48" s="19">
        <v>8</v>
      </c>
      <c r="B48" s="109" t="s">
        <v>32</v>
      </c>
      <c r="C48" s="45">
        <f>1/J41</f>
        <v>0.33333333333333331</v>
      </c>
      <c r="D48" s="45">
        <f>1/J42</f>
        <v>0.25</v>
      </c>
      <c r="E48" s="45">
        <f>1/J43</f>
        <v>2</v>
      </c>
      <c r="F48" s="45">
        <f>1/J44</f>
        <v>2</v>
      </c>
      <c r="G48" s="45">
        <f>1/J45</f>
        <v>0.16666666666666666</v>
      </c>
      <c r="H48" s="45">
        <f>1/J46</f>
        <v>0.5</v>
      </c>
      <c r="I48" s="45">
        <f>1/J47</f>
        <v>0.25</v>
      </c>
      <c r="J48" s="45">
        <v>1</v>
      </c>
      <c r="K48" s="5">
        <f>1/3</f>
        <v>0.33333333333333331</v>
      </c>
      <c r="M48" s="71">
        <f t="shared" si="112"/>
        <v>2.8490028490028487E-2</v>
      </c>
      <c r="N48" s="69">
        <f t="shared" si="103"/>
        <v>3.201219512195122E-2</v>
      </c>
      <c r="O48" s="69">
        <f t="shared" si="104"/>
        <v>5.128205128205128E-2</v>
      </c>
      <c r="P48" s="69">
        <f t="shared" si="105"/>
        <v>6.1538461538461542E-2</v>
      </c>
      <c r="Q48" s="69">
        <f t="shared" si="106"/>
        <v>5.4945054945054944E-2</v>
      </c>
      <c r="R48" s="69">
        <f t="shared" si="107"/>
        <v>2.7649769585253458E-2</v>
      </c>
      <c r="S48" s="69">
        <f t="shared" si="108"/>
        <v>4.9180327868852465E-2</v>
      </c>
      <c r="T48" s="69">
        <f t="shared" si="109"/>
        <v>4.1666666666666664E-2</v>
      </c>
      <c r="U48" s="72">
        <f t="shared" si="110"/>
        <v>2.4937655860349125E-2</v>
      </c>
      <c r="W48" s="99">
        <f t="shared" si="113"/>
        <v>4.1300245706518801E-2</v>
      </c>
      <c r="Y48" s="87">
        <v>0.38323763736839173</v>
      </c>
      <c r="Z48" s="85">
        <f t="shared" si="111"/>
        <v>9.2793064741477256</v>
      </c>
      <c r="AJ48" s="125">
        <f t="shared" si="114"/>
        <v>2</v>
      </c>
      <c r="AK48" s="125">
        <f t="shared" si="115"/>
        <v>3</v>
      </c>
      <c r="AL48" s="125">
        <f t="shared" si="116"/>
        <v>4</v>
      </c>
      <c r="AM48" s="125">
        <f t="shared" si="117"/>
        <v>1</v>
      </c>
      <c r="AN48" s="125">
        <f t="shared" si="118"/>
        <v>2</v>
      </c>
      <c r="AO48" s="125">
        <f t="shared" si="119"/>
        <v>3</v>
      </c>
      <c r="AP48" s="125">
        <f t="shared" si="120"/>
        <v>5</v>
      </c>
      <c r="AQ48" s="125">
        <f t="shared" si="121"/>
        <v>6</v>
      </c>
      <c r="AR48" s="125">
        <f t="shared" si="122"/>
        <v>6</v>
      </c>
      <c r="AS48" s="125">
        <f t="shared" si="123"/>
        <v>5</v>
      </c>
      <c r="AT48" s="125">
        <f t="shared" si="124"/>
        <v>6</v>
      </c>
      <c r="AU48" s="125">
        <f t="shared" si="125"/>
        <v>7</v>
      </c>
      <c r="AV48" s="125">
        <f t="shared" si="126"/>
        <v>0.33333333333333331</v>
      </c>
      <c r="AW48" s="125">
        <f t="shared" si="127"/>
        <v>0.5</v>
      </c>
      <c r="AX48" s="125">
        <f t="shared" si="128"/>
        <v>1</v>
      </c>
      <c r="AY48" s="125">
        <f t="shared" si="129"/>
        <v>2</v>
      </c>
      <c r="AZ48" s="125">
        <f t="shared" si="130"/>
        <v>3</v>
      </c>
      <c r="BA48" s="125">
        <f t="shared" si="131"/>
        <v>4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3</v>
      </c>
      <c r="BF48" s="125">
        <f t="shared" si="136"/>
        <v>4</v>
      </c>
      <c r="BG48" s="125">
        <f t="shared" si="137"/>
        <v>5</v>
      </c>
      <c r="BH48" s="125">
        <f t="shared" si="138"/>
        <v>2</v>
      </c>
      <c r="BI48" s="125">
        <f t="shared" si="139"/>
        <v>3</v>
      </c>
      <c r="BJ48" s="125">
        <f t="shared" si="140"/>
        <v>4</v>
      </c>
    </row>
    <row r="49" spans="1:62" ht="15.75" thickBot="1" x14ac:dyDescent="0.3">
      <c r="A49" s="13">
        <v>9</v>
      </c>
      <c r="B49" s="110" t="s">
        <v>33</v>
      </c>
      <c r="C49" s="6">
        <f>1/K41</f>
        <v>0.5</v>
      </c>
      <c r="D49" s="6">
        <f>1/K42</f>
        <v>0.5</v>
      </c>
      <c r="E49" s="6">
        <f>1/K43</f>
        <v>5</v>
      </c>
      <c r="F49" s="6">
        <f>1/K44</f>
        <v>3</v>
      </c>
      <c r="G49" s="6">
        <f>1/K45</f>
        <v>0.25</v>
      </c>
      <c r="H49" s="6">
        <f>1/K46</f>
        <v>2</v>
      </c>
      <c r="I49" s="6">
        <f>1/K47</f>
        <v>0.33333333333333331</v>
      </c>
      <c r="J49" s="6">
        <f>1/K48</f>
        <v>3</v>
      </c>
      <c r="K49" s="7">
        <v>1</v>
      </c>
      <c r="M49" s="79">
        <f t="shared" si="112"/>
        <v>4.2735042735042729E-2</v>
      </c>
      <c r="N49" s="73">
        <f t="shared" si="103"/>
        <v>6.402439024390244E-2</v>
      </c>
      <c r="O49" s="73">
        <f t="shared" si="104"/>
        <v>0.12820512820512819</v>
      </c>
      <c r="P49" s="73">
        <f t="shared" si="105"/>
        <v>9.2307692307692313E-2</v>
      </c>
      <c r="Q49" s="73">
        <f t="shared" si="106"/>
        <v>8.2417582417582416E-2</v>
      </c>
      <c r="R49" s="73">
        <f t="shared" si="107"/>
        <v>0.11059907834101383</v>
      </c>
      <c r="S49" s="73">
        <f t="shared" si="108"/>
        <v>6.5573770491803282E-2</v>
      </c>
      <c r="T49" s="73">
        <f t="shared" si="109"/>
        <v>0.125</v>
      </c>
      <c r="U49" s="74">
        <f t="shared" si="110"/>
        <v>7.4812967581047385E-2</v>
      </c>
      <c r="W49" s="99">
        <f t="shared" si="113"/>
        <v>8.7297294702579173E-2</v>
      </c>
      <c r="Y49" s="87">
        <v>0.81886254689360038</v>
      </c>
      <c r="Z49" s="85">
        <f t="shared" si="111"/>
        <v>9.380159484706315</v>
      </c>
      <c r="AJ49" s="125">
        <f t="shared" si="114"/>
        <v>0.25</v>
      </c>
      <c r="AK49" s="125">
        <f t="shared" si="115"/>
        <v>0.33333333333333331</v>
      </c>
      <c r="AL49" s="125">
        <f t="shared" si="116"/>
        <v>0.5</v>
      </c>
      <c r="AM49" s="125">
        <f t="shared" si="117"/>
        <v>0.2</v>
      </c>
      <c r="AN49" s="125">
        <f t="shared" si="118"/>
        <v>0.25</v>
      </c>
      <c r="AO49" s="125">
        <f t="shared" si="119"/>
        <v>0.33333333333333331</v>
      </c>
      <c r="AP49" s="125">
        <f t="shared" si="120"/>
        <v>1</v>
      </c>
      <c r="AQ49" s="125">
        <f t="shared" si="121"/>
        <v>2</v>
      </c>
      <c r="AR49" s="125">
        <f t="shared" si="122"/>
        <v>2</v>
      </c>
      <c r="AS49" s="125">
        <f t="shared" si="123"/>
        <v>1</v>
      </c>
      <c r="AT49" s="125">
        <f t="shared" si="124"/>
        <v>2</v>
      </c>
      <c r="AU49" s="125">
        <f t="shared" si="125"/>
        <v>3</v>
      </c>
      <c r="AV49" s="125">
        <f t="shared" si="126"/>
        <v>0.14285714285714285</v>
      </c>
      <c r="AW49" s="125">
        <f t="shared" si="127"/>
        <v>0.16666666666666666</v>
      </c>
      <c r="AX49" s="125">
        <f t="shared" si="128"/>
        <v>0.2</v>
      </c>
      <c r="AY49" s="125">
        <f t="shared" si="129"/>
        <v>0.33333333333333331</v>
      </c>
      <c r="AZ49" s="125">
        <f t="shared" si="130"/>
        <v>0.5</v>
      </c>
      <c r="BA49" s="125">
        <f t="shared" si="131"/>
        <v>1</v>
      </c>
      <c r="BB49" s="125">
        <f t="shared" si="132"/>
        <v>0.2</v>
      </c>
      <c r="BC49" s="125">
        <f t="shared" si="133"/>
        <v>0.25</v>
      </c>
      <c r="BD49" s="125">
        <f t="shared" si="134"/>
        <v>0.33333333333333331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0.25</v>
      </c>
      <c r="BI49" s="125">
        <f t="shared" si="139"/>
        <v>0.33333333333333331</v>
      </c>
      <c r="BJ49" s="125">
        <f t="shared" si="140"/>
        <v>0.5</v>
      </c>
    </row>
    <row r="50" spans="1:62" x14ac:dyDescent="0.25">
      <c r="A50" s="52"/>
      <c r="B50" s="1"/>
      <c r="C50" s="46">
        <f>+SUM(C41:C49)</f>
        <v>11.700000000000001</v>
      </c>
      <c r="D50" s="46">
        <f t="shared" ref="D50:K50" si="141">+SUM(D41:D49)</f>
        <v>7.8095238095238093</v>
      </c>
      <c r="E50" s="46">
        <f t="shared" si="141"/>
        <v>39</v>
      </c>
      <c r="F50" s="46">
        <f t="shared" si="141"/>
        <v>32.5</v>
      </c>
      <c r="G50" s="46">
        <f t="shared" si="141"/>
        <v>3.0333333333333332</v>
      </c>
      <c r="H50" s="46">
        <f t="shared" si="141"/>
        <v>18.083333333333332</v>
      </c>
      <c r="I50" s="46">
        <f t="shared" si="141"/>
        <v>5.083333333333333</v>
      </c>
      <c r="J50" s="46">
        <f t="shared" si="141"/>
        <v>24</v>
      </c>
      <c r="K50" s="46">
        <f t="shared" si="141"/>
        <v>13.366666666666667</v>
      </c>
      <c r="M50" s="52"/>
      <c r="N50" s="1"/>
      <c r="O50" s="1"/>
      <c r="P50" s="1"/>
      <c r="Q50" s="1"/>
      <c r="R50" s="1"/>
      <c r="S50" s="1"/>
      <c r="T50" s="1"/>
      <c r="U50" s="1"/>
      <c r="Y50" s="102" t="s">
        <v>35</v>
      </c>
      <c r="Z50" s="85">
        <f>+AVERAGE(Z41:Z49)</f>
        <v>9.4389843228436572</v>
      </c>
      <c r="AJ50" s="125">
        <f t="shared" si="114"/>
        <v>0.33333333333333331</v>
      </c>
      <c r="AK50" s="125">
        <f t="shared" si="115"/>
        <v>0.5</v>
      </c>
      <c r="AL50" s="125">
        <f t="shared" si="116"/>
        <v>1</v>
      </c>
      <c r="AM50" s="125">
        <f t="shared" si="117"/>
        <v>0.33333333333333331</v>
      </c>
      <c r="AN50" s="125">
        <f t="shared" si="118"/>
        <v>0.5</v>
      </c>
      <c r="AO50" s="125">
        <f t="shared" si="119"/>
        <v>1</v>
      </c>
      <c r="AP50" s="125">
        <f t="shared" si="120"/>
        <v>4</v>
      </c>
      <c r="AQ50" s="125">
        <f t="shared" si="121"/>
        <v>5</v>
      </c>
      <c r="AR50" s="125">
        <f t="shared" si="122"/>
        <v>5</v>
      </c>
      <c r="AS50" s="125">
        <f t="shared" si="123"/>
        <v>2</v>
      </c>
      <c r="AT50" s="125">
        <f t="shared" si="124"/>
        <v>3</v>
      </c>
      <c r="AU50" s="125">
        <f t="shared" si="125"/>
        <v>4</v>
      </c>
      <c r="AV50" s="125">
        <f t="shared" si="126"/>
        <v>0.2</v>
      </c>
      <c r="AW50" s="125">
        <f t="shared" si="127"/>
        <v>0.25</v>
      </c>
      <c r="AX50" s="125">
        <f t="shared" si="128"/>
        <v>0.33333333333333331</v>
      </c>
      <c r="AY50" s="125">
        <f t="shared" si="129"/>
        <v>1</v>
      </c>
      <c r="AZ50" s="125">
        <f t="shared" si="130"/>
        <v>2</v>
      </c>
      <c r="BA50" s="125">
        <f t="shared" si="131"/>
        <v>3</v>
      </c>
      <c r="BB50" s="125">
        <f t="shared" si="132"/>
        <v>0.25</v>
      </c>
      <c r="BC50" s="125">
        <f t="shared" si="133"/>
        <v>0.33333333333333331</v>
      </c>
      <c r="BD50" s="125">
        <f t="shared" si="134"/>
        <v>0.5</v>
      </c>
      <c r="BE50" s="125">
        <f t="shared" si="135"/>
        <v>2</v>
      </c>
      <c r="BF50" s="125">
        <f t="shared" si="136"/>
        <v>3</v>
      </c>
      <c r="BG50" s="125">
        <f t="shared" si="137"/>
        <v>4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6C2E-F00E-410F-8EE7-7BFE0744CA40}">
  <dimension ref="A1:BJ50"/>
  <sheetViews>
    <sheetView topLeftCell="AI18" zoomScale="85" zoomScaleNormal="85" workbookViewId="0">
      <selection activeCell="I43" sqref="I43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58"/>
      <c r="N1" s="59"/>
      <c r="O1" s="59"/>
      <c r="P1" s="59"/>
      <c r="Q1" s="59"/>
      <c r="R1" s="59"/>
      <c r="S1" s="59"/>
      <c r="T1" s="59"/>
      <c r="U1" s="59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61"/>
      <c r="B2" s="57"/>
      <c r="C2" s="57"/>
      <c r="D2" s="57"/>
      <c r="E2" s="57"/>
      <c r="F2" s="57"/>
      <c r="G2" s="57"/>
      <c r="H2" s="57"/>
      <c r="I2" s="57"/>
      <c r="J2" s="57"/>
      <c r="K2" s="57"/>
      <c r="M2" s="61"/>
      <c r="N2" s="57"/>
      <c r="O2" s="57"/>
      <c r="P2" s="57"/>
      <c r="Q2" s="57"/>
      <c r="R2" s="57"/>
      <c r="S2" s="57"/>
      <c r="T2" s="57"/>
      <c r="U2" s="57"/>
    </row>
    <row r="3" spans="1:47" ht="15.75" thickBot="1" x14ac:dyDescent="0.3">
      <c r="A3" s="61"/>
      <c r="B3" s="106" t="s">
        <v>0</v>
      </c>
      <c r="C3" s="57"/>
      <c r="D3" s="57"/>
      <c r="E3" s="57"/>
      <c r="F3" s="57"/>
      <c r="G3" s="57"/>
      <c r="H3" s="57"/>
      <c r="I3" s="57"/>
      <c r="J3" s="57"/>
      <c r="K3" s="57"/>
      <c r="M3" s="61"/>
      <c r="N3" s="57"/>
      <c r="O3" s="57"/>
      <c r="P3" s="57"/>
      <c r="Q3" s="57"/>
      <c r="R3" s="57"/>
      <c r="S3" s="57"/>
      <c r="T3" s="57"/>
      <c r="U3" s="57"/>
      <c r="AE3" s="123" t="s">
        <v>37</v>
      </c>
      <c r="AF3" s="134" t="s">
        <v>38</v>
      </c>
      <c r="AG3" s="134"/>
      <c r="AH3" s="134"/>
    </row>
    <row r="4" spans="1:47" x14ac:dyDescent="0.25">
      <c r="A4" s="28">
        <v>0</v>
      </c>
      <c r="B4" s="29" t="s">
        <v>1</v>
      </c>
      <c r="C4" s="29">
        <v>1</v>
      </c>
      <c r="D4" s="29">
        <v>2</v>
      </c>
      <c r="E4" s="29">
        <v>3</v>
      </c>
      <c r="F4" s="30">
        <v>4</v>
      </c>
      <c r="G4" s="62"/>
      <c r="H4" s="57"/>
      <c r="I4" s="57"/>
      <c r="J4" s="57"/>
      <c r="K4" s="57"/>
      <c r="L4" s="117" t="s">
        <v>36</v>
      </c>
      <c r="M4" s="28">
        <v>1</v>
      </c>
      <c r="N4" s="29">
        <v>2</v>
      </c>
      <c r="O4" s="29">
        <v>3</v>
      </c>
      <c r="P4" s="30">
        <v>4</v>
      </c>
      <c r="Q4" s="62"/>
      <c r="R4" s="57"/>
      <c r="S4" s="57"/>
      <c r="T4" s="57"/>
      <c r="U4" s="57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31">
        <v>1</v>
      </c>
      <c r="B5" s="107" t="s">
        <v>9</v>
      </c>
      <c r="C5" s="45">
        <v>1</v>
      </c>
      <c r="D5" s="45">
        <v>1</v>
      </c>
      <c r="E5" s="45">
        <f>1/2</f>
        <v>0.5</v>
      </c>
      <c r="F5" s="5">
        <v>5</v>
      </c>
      <c r="G5" s="45"/>
      <c r="H5" s="57"/>
      <c r="I5" s="57"/>
      <c r="J5" s="57"/>
      <c r="K5" s="57"/>
      <c r="L5" s="119">
        <f>+AC5</f>
        <v>0.10439285895976257</v>
      </c>
      <c r="M5" s="71">
        <f>+C5/C$9</f>
        <v>0.23809523809523808</v>
      </c>
      <c r="N5" s="69">
        <f t="shared" ref="N5:N8" si="0">+D5/D$9</f>
        <v>0.1111111111111111</v>
      </c>
      <c r="O5" s="69">
        <f t="shared" ref="O5:O8" si="1">+E5/E$9</f>
        <v>0.2678571428571429</v>
      </c>
      <c r="P5" s="72">
        <f t="shared" ref="P5:P8" si="2">+F5/F$9</f>
        <v>0.41666666666666669</v>
      </c>
      <c r="Q5" s="45"/>
      <c r="R5" s="57"/>
      <c r="S5" s="57"/>
      <c r="T5" s="57"/>
      <c r="U5" s="57"/>
      <c r="W5" s="99">
        <f t="shared" ref="W5:W8" si="3">+AVERAGE(M5:U5)</f>
        <v>0.25843253968253971</v>
      </c>
      <c r="Y5" s="87">
        <f t="array" ref="Y5:Y8">+MMULT(C5:F8,W5:W8)</f>
        <v>1.0873015873015874</v>
      </c>
      <c r="Z5" s="85">
        <f>+Y5/W5</f>
        <v>4.2072936660268718</v>
      </c>
      <c r="AA5" s="85">
        <f>+(Z9-4)/3</f>
        <v>9.3953573063786308E-2</v>
      </c>
      <c r="AB5" s="85">
        <v>0.9</v>
      </c>
      <c r="AC5" s="100">
        <f>+AA5/AB5</f>
        <v>0.10439285895976257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31">
        <v>2</v>
      </c>
      <c r="B6" s="107" t="s">
        <v>10</v>
      </c>
      <c r="C6" s="45">
        <f>1/D5</f>
        <v>1</v>
      </c>
      <c r="D6" s="45">
        <v>1</v>
      </c>
      <c r="E6" s="45">
        <f>1/6</f>
        <v>0.16666666666666666</v>
      </c>
      <c r="F6" s="5">
        <v>1</v>
      </c>
      <c r="G6" s="45"/>
      <c r="H6" s="57"/>
      <c r="I6" s="57"/>
      <c r="J6" s="57"/>
      <c r="K6" s="57"/>
      <c r="L6"/>
      <c r="M6" s="71">
        <f t="shared" ref="M6:M8" si="5">+C6/C$9</f>
        <v>0.23809523809523808</v>
      </c>
      <c r="N6" s="69">
        <f t="shared" si="0"/>
        <v>0.1111111111111111</v>
      </c>
      <c r="O6" s="69">
        <f t="shared" si="1"/>
        <v>8.9285714285714288E-2</v>
      </c>
      <c r="P6" s="72">
        <f t="shared" si="2"/>
        <v>8.3333333333333329E-2</v>
      </c>
      <c r="Q6" s="45"/>
      <c r="R6" s="57"/>
      <c r="S6" s="57"/>
      <c r="T6" s="57"/>
      <c r="U6" s="57"/>
      <c r="W6" s="99">
        <f t="shared" si="3"/>
        <v>0.13045634920634921</v>
      </c>
      <c r="Y6" s="87">
        <v>0.5634920634920636</v>
      </c>
      <c r="Z6" s="85">
        <f t="shared" ref="Z6:Z8" si="6">+Y6/W6</f>
        <v>4.3193916349809891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1</v>
      </c>
      <c r="AO6" s="125">
        <f>+VLOOKUP(D5,$AE$4:$AH$20,4,FALSE)</f>
        <v>1</v>
      </c>
      <c r="AP6" s="125">
        <f>+VLOOKUP(E5,$AE$4:$AH$20,2,FALSE)</f>
        <v>0.33333333333333331</v>
      </c>
      <c r="AQ6" s="125">
        <f>+VLOOKUP(E5,$AE$4:$AH$20,3,FALSE)</f>
        <v>0.5</v>
      </c>
      <c r="AR6" s="125">
        <f>+VLOOKUP(E5,$AE$4:$AH$20,3,FALSE)</f>
        <v>0.5</v>
      </c>
      <c r="AS6" s="125">
        <f>+VLOOKUP(F5,$AE$4:$AH$20,2,FALSE)</f>
        <v>4</v>
      </c>
      <c r="AT6" s="125">
        <f>+VLOOKUP(F5,$AE$4:$AH$20,3,FALSE)</f>
        <v>5</v>
      </c>
      <c r="AU6" s="125">
        <f>+VLOOKUP(F5,$AE$4:$AH$20,4,FALSE)</f>
        <v>6</v>
      </c>
    </row>
    <row r="7" spans="1:47" x14ac:dyDescent="0.25">
      <c r="A7" s="31">
        <v>3</v>
      </c>
      <c r="B7" s="107" t="s">
        <v>11</v>
      </c>
      <c r="C7" s="45">
        <f>1/E5</f>
        <v>2</v>
      </c>
      <c r="D7" s="45">
        <f>1/E6</f>
        <v>6</v>
      </c>
      <c r="E7" s="45">
        <v>1</v>
      </c>
      <c r="F7" s="5">
        <v>5</v>
      </c>
      <c r="G7" s="45"/>
      <c r="H7" s="57"/>
      <c r="I7" s="57"/>
      <c r="J7" s="57"/>
      <c r="K7" s="57"/>
      <c r="L7"/>
      <c r="M7" s="71">
        <f t="shared" si="5"/>
        <v>0.47619047619047616</v>
      </c>
      <c r="N7" s="69">
        <f t="shared" si="0"/>
        <v>0.66666666666666663</v>
      </c>
      <c r="O7" s="69">
        <f t="shared" si="1"/>
        <v>0.53571428571428581</v>
      </c>
      <c r="P7" s="72">
        <f t="shared" si="2"/>
        <v>0.41666666666666669</v>
      </c>
      <c r="Q7" s="45"/>
      <c r="R7" s="57"/>
      <c r="S7" s="57"/>
      <c r="T7" s="57"/>
      <c r="U7" s="57"/>
      <c r="W7" s="99">
        <f t="shared" si="3"/>
        <v>0.52380952380952384</v>
      </c>
      <c r="Y7" s="87">
        <v>2.2599206349206353</v>
      </c>
      <c r="Z7" s="85">
        <f t="shared" si="6"/>
        <v>4.3143939393939403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1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32">
        <v>4</v>
      </c>
      <c r="B8" s="108" t="s">
        <v>12</v>
      </c>
      <c r="C8" s="6">
        <f>1/F5</f>
        <v>0.2</v>
      </c>
      <c r="D8" s="6">
        <f>1/F6</f>
        <v>1</v>
      </c>
      <c r="E8" s="6">
        <f>1/F7</f>
        <v>0.2</v>
      </c>
      <c r="F8" s="7">
        <v>1</v>
      </c>
      <c r="G8" s="45"/>
      <c r="H8" s="57"/>
      <c r="I8" s="57"/>
      <c r="J8" s="57"/>
      <c r="K8" s="57"/>
      <c r="L8"/>
      <c r="M8" s="79">
        <f t="shared" si="5"/>
        <v>4.7619047619047616E-2</v>
      </c>
      <c r="N8" s="73">
        <f t="shared" si="0"/>
        <v>0.1111111111111111</v>
      </c>
      <c r="O8" s="73">
        <f t="shared" si="1"/>
        <v>0.10714285714285716</v>
      </c>
      <c r="P8" s="74">
        <f t="shared" si="2"/>
        <v>8.3333333333333329E-2</v>
      </c>
      <c r="Q8" s="45"/>
      <c r="R8" s="57"/>
      <c r="S8" s="57"/>
      <c r="T8" s="57"/>
      <c r="U8" s="57"/>
      <c r="W8" s="99">
        <f t="shared" si="3"/>
        <v>8.7301587301587297E-2</v>
      </c>
      <c r="Y8" s="87">
        <v>0.37420634920634921</v>
      </c>
      <c r="Z8" s="85">
        <f t="shared" si="6"/>
        <v>4.286363636363637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2</v>
      </c>
      <c r="AL8" s="125">
        <f t="shared" si="11"/>
        <v>3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4</v>
      </c>
      <c r="AT8" s="125">
        <f t="shared" si="19"/>
        <v>5</v>
      </c>
      <c r="AU8" s="125">
        <f t="shared" si="20"/>
        <v>6</v>
      </c>
    </row>
    <row r="9" spans="1:47" x14ac:dyDescent="0.25">
      <c r="A9" s="61"/>
      <c r="B9" s="57"/>
      <c r="C9" s="47">
        <f>+SUM(C5:C8)</f>
        <v>4.2</v>
      </c>
      <c r="D9" s="47">
        <f t="shared" ref="D9:F9" si="21">+SUM(D5:D8)</f>
        <v>9</v>
      </c>
      <c r="E9" s="47">
        <f t="shared" si="21"/>
        <v>1.8666666666666665</v>
      </c>
      <c r="F9" s="47">
        <f t="shared" si="21"/>
        <v>12</v>
      </c>
      <c r="G9" s="47"/>
      <c r="H9" s="57"/>
      <c r="I9" s="57"/>
      <c r="J9" s="57"/>
      <c r="K9" s="57"/>
      <c r="M9" s="81"/>
      <c r="N9" s="47"/>
      <c r="O9" s="47"/>
      <c r="P9" s="47"/>
      <c r="Q9" s="47"/>
      <c r="R9" s="57"/>
      <c r="S9" s="57"/>
      <c r="T9" s="57"/>
      <c r="U9" s="57"/>
      <c r="W9" s="101"/>
      <c r="Y9" s="102" t="s">
        <v>35</v>
      </c>
      <c r="Z9" s="85">
        <f>+AVERAGE(Z5:Z8)</f>
        <v>4.2818607191913589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0.16666666666666666</v>
      </c>
      <c r="AK9" s="125">
        <f t="shared" si="10"/>
        <v>0.2</v>
      </c>
      <c r="AL9" s="125">
        <f t="shared" si="11"/>
        <v>0.25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0.16666666666666666</v>
      </c>
      <c r="AQ9" s="125">
        <f t="shared" si="16"/>
        <v>0.2</v>
      </c>
      <c r="AR9" s="125">
        <f t="shared" si="17"/>
        <v>0.2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61"/>
      <c r="B10" s="57"/>
      <c r="C10" s="47"/>
      <c r="D10" s="47"/>
      <c r="E10" s="47"/>
      <c r="F10" s="47"/>
      <c r="G10" s="47"/>
      <c r="H10" s="57"/>
      <c r="I10" s="57"/>
      <c r="J10" s="57"/>
      <c r="K10" s="57"/>
      <c r="M10" s="81"/>
      <c r="N10" s="47"/>
      <c r="O10" s="47"/>
      <c r="P10" s="47"/>
      <c r="Q10" s="47"/>
      <c r="R10" s="57"/>
      <c r="S10" s="57"/>
      <c r="T10" s="57"/>
      <c r="U10" s="57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61"/>
      <c r="B11" s="57"/>
      <c r="C11" s="47"/>
      <c r="D11" s="47"/>
      <c r="E11" s="47"/>
      <c r="F11" s="47"/>
      <c r="G11" s="47"/>
      <c r="H11" s="57"/>
      <c r="I11" s="57"/>
      <c r="J11" s="57"/>
      <c r="K11" s="57"/>
      <c r="M11" s="81"/>
      <c r="N11" s="47"/>
      <c r="O11" s="47"/>
      <c r="P11" s="47"/>
      <c r="Q11" s="47"/>
      <c r="R11" s="57"/>
      <c r="S11" s="57"/>
      <c r="T11" s="57"/>
      <c r="U11" s="57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28">
        <v>0</v>
      </c>
      <c r="B12" s="33" t="s">
        <v>2</v>
      </c>
      <c r="C12" s="29">
        <v>1</v>
      </c>
      <c r="D12" s="29">
        <v>2</v>
      </c>
      <c r="E12" s="29">
        <v>3</v>
      </c>
      <c r="F12" s="30">
        <v>4</v>
      </c>
      <c r="G12" s="47"/>
      <c r="H12" s="57"/>
      <c r="I12" s="57"/>
      <c r="J12" s="57"/>
      <c r="K12" s="57"/>
      <c r="M12" s="28">
        <v>1</v>
      </c>
      <c r="N12" s="29">
        <v>2</v>
      </c>
      <c r="O12" s="29">
        <v>3</v>
      </c>
      <c r="P12" s="30">
        <v>4</v>
      </c>
      <c r="Q12" s="47"/>
      <c r="R12" s="57"/>
      <c r="S12" s="57"/>
      <c r="T12" s="57"/>
      <c r="U12" s="57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31">
        <v>1</v>
      </c>
      <c r="B13" s="109" t="s">
        <v>13</v>
      </c>
      <c r="C13" s="45">
        <v>1</v>
      </c>
      <c r="D13" s="45">
        <v>3</v>
      </c>
      <c r="E13" s="45">
        <v>0.5</v>
      </c>
      <c r="F13" s="5">
        <v>3</v>
      </c>
      <c r="G13" s="47"/>
      <c r="H13" s="57"/>
      <c r="I13" s="57"/>
      <c r="J13" s="57"/>
      <c r="K13" s="57"/>
      <c r="L13" s="104">
        <f>+AC13</f>
        <v>4.3587980945610991E-2</v>
      </c>
      <c r="M13" s="71">
        <f>+C13/C$17</f>
        <v>0.27272727272727276</v>
      </c>
      <c r="N13" s="69">
        <f t="shared" ref="N13:N16" si="24">+D13/D$17</f>
        <v>0.375</v>
      </c>
      <c r="O13" s="69">
        <f t="shared" ref="O13:O16" si="25">+E13/E$17</f>
        <v>0.2142857142857143</v>
      </c>
      <c r="P13" s="72">
        <f t="shared" ref="P13:P16" si="26">+F13/F$17</f>
        <v>0.42857142857142855</v>
      </c>
      <c r="Q13" s="47"/>
      <c r="R13" s="57"/>
      <c r="S13" s="57"/>
      <c r="T13" s="57"/>
      <c r="U13" s="57"/>
      <c r="W13" s="99">
        <f t="shared" ref="W13:W16" si="27">+AVERAGE(M13:U13)</f>
        <v>0.32264610389610388</v>
      </c>
      <c r="Y13" s="87">
        <f t="array" ref="Y13:Y16">+MMULT(C13:F16,W13:W16)</f>
        <v>1.3329951298701297</v>
      </c>
      <c r="Z13" s="85">
        <f t="shared" ref="Z13:Z16" si="28">+Y13/W13</f>
        <v>4.1314465408805026</v>
      </c>
      <c r="AA13" s="85">
        <f>+(Z17-4)/3</f>
        <v>3.9229182851049892E-2</v>
      </c>
      <c r="AB13" s="85">
        <v>0.9</v>
      </c>
      <c r="AC13" s="100">
        <f>+AA13/AB13</f>
        <v>4.3587980945610991E-2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31">
        <v>2</v>
      </c>
      <c r="B14" s="109" t="s">
        <v>14</v>
      </c>
      <c r="C14" s="45">
        <f>1/D13</f>
        <v>0.33333333333333331</v>
      </c>
      <c r="D14" s="45">
        <v>1</v>
      </c>
      <c r="E14" s="45">
        <f>1/3</f>
        <v>0.33333333333333331</v>
      </c>
      <c r="F14" s="5">
        <v>1</v>
      </c>
      <c r="G14" s="47"/>
      <c r="H14" s="57"/>
      <c r="I14" s="57"/>
      <c r="J14" s="57"/>
      <c r="K14" s="57"/>
      <c r="M14" s="71">
        <f t="shared" ref="M14:M16" si="32">+C14/C$17</f>
        <v>9.0909090909090912E-2</v>
      </c>
      <c r="N14" s="69">
        <f t="shared" si="24"/>
        <v>0.125</v>
      </c>
      <c r="O14" s="69">
        <f t="shared" si="25"/>
        <v>0.14285714285714288</v>
      </c>
      <c r="P14" s="72">
        <f t="shared" si="26"/>
        <v>0.14285714285714285</v>
      </c>
      <c r="Q14" s="47"/>
      <c r="R14" s="57"/>
      <c r="S14" s="57"/>
      <c r="T14" s="57"/>
      <c r="U14" s="57"/>
      <c r="W14" s="99">
        <f t="shared" si="27"/>
        <v>0.12540584415584416</v>
      </c>
      <c r="Y14" s="87">
        <v>0.51244588744588748</v>
      </c>
      <c r="Z14" s="85">
        <f t="shared" si="28"/>
        <v>4.086299892125135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2</v>
      </c>
      <c r="AN14" s="125">
        <f>+VLOOKUP(D13,$AE$4:$AH$20,3,FALSE)</f>
        <v>3</v>
      </c>
      <c r="AO14" s="125">
        <f>+VLOOKUP(D13,$AE$4:$AH$20,4,FALSE)</f>
        <v>4</v>
      </c>
      <c r="AP14" s="125">
        <f>+VLOOKUP(E13,$AE$4:$AH$20,2,FALSE)</f>
        <v>0.33333333333333331</v>
      </c>
      <c r="AQ14" s="125">
        <f>+VLOOKUP(E13,$AE$4:$AH$20,3,FALSE)</f>
        <v>0.5</v>
      </c>
      <c r="AR14" s="125">
        <f>+VLOOKUP(E13,$AE$4:$AH$20,3,FALSE)</f>
        <v>0.5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31">
        <v>3</v>
      </c>
      <c r="B15" s="109" t="s">
        <v>15</v>
      </c>
      <c r="C15" s="45">
        <f>1/E13</f>
        <v>2</v>
      </c>
      <c r="D15" s="45">
        <f>1/E14</f>
        <v>3</v>
      </c>
      <c r="E15" s="45">
        <v>1</v>
      </c>
      <c r="F15" s="5">
        <v>2</v>
      </c>
      <c r="G15" s="47"/>
      <c r="H15" s="57"/>
      <c r="I15" s="57"/>
      <c r="J15" s="57"/>
      <c r="K15" s="57"/>
      <c r="M15" s="71">
        <f t="shared" si="32"/>
        <v>0.54545454545454553</v>
      </c>
      <c r="N15" s="69">
        <f t="shared" si="24"/>
        <v>0.375</v>
      </c>
      <c r="O15" s="69">
        <f t="shared" si="25"/>
        <v>0.4285714285714286</v>
      </c>
      <c r="P15" s="72">
        <f t="shared" si="26"/>
        <v>0.2857142857142857</v>
      </c>
      <c r="Q15" s="47"/>
      <c r="R15" s="57"/>
      <c r="S15" s="57"/>
      <c r="T15" s="57"/>
      <c r="U15" s="57"/>
      <c r="W15" s="99">
        <f t="shared" si="27"/>
        <v>0.40868506493506496</v>
      </c>
      <c r="Y15" s="87">
        <v>1.7167207792207793</v>
      </c>
      <c r="Z15" s="85">
        <f t="shared" si="28"/>
        <v>4.2005958291956302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0.25</v>
      </c>
      <c r="AK15" s="125">
        <f t="shared" ref="AK15:AK17" si="35">+VLOOKUP(C14,$AE$4:$AH$20,3,FALSE)</f>
        <v>0.33333333333333331</v>
      </c>
      <c r="AL15" s="125">
        <f t="shared" ref="AL15:AL17" si="36">+VLOOKUP(C14,$AE$4:$AH$20,4,FALSE)</f>
        <v>0.5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0.25</v>
      </c>
      <c r="AQ15" s="125">
        <f t="shared" ref="AQ15:AQ17" si="41">+VLOOKUP(E14,$AE$4:$AH$20,3,FALSE)</f>
        <v>0.33333333333333331</v>
      </c>
      <c r="AR15" s="125">
        <f t="shared" ref="AR15:AR17" si="42">+VLOOKUP(E14,$AE$4:$AH$20,3,FALSE)</f>
        <v>0.33333333333333331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32">
        <v>4</v>
      </c>
      <c r="B16" s="110" t="s">
        <v>16</v>
      </c>
      <c r="C16" s="6">
        <f>1/F13</f>
        <v>0.33333333333333331</v>
      </c>
      <c r="D16" s="6">
        <f>1/F14</f>
        <v>1</v>
      </c>
      <c r="E16" s="6">
        <f>1/F15</f>
        <v>0.5</v>
      </c>
      <c r="F16" s="7">
        <v>1</v>
      </c>
      <c r="G16" s="47"/>
      <c r="H16" s="57"/>
      <c r="I16" s="57"/>
      <c r="J16" s="57"/>
      <c r="K16" s="57"/>
      <c r="M16" s="79">
        <f t="shared" si="32"/>
        <v>9.0909090909090912E-2</v>
      </c>
      <c r="N16" s="73">
        <f t="shared" si="24"/>
        <v>0.125</v>
      </c>
      <c r="O16" s="73">
        <f t="shared" si="25"/>
        <v>0.2142857142857143</v>
      </c>
      <c r="P16" s="74">
        <f t="shared" si="26"/>
        <v>0.14285714285714285</v>
      </c>
      <c r="Q16" s="47"/>
      <c r="R16" s="57"/>
      <c r="S16" s="57"/>
      <c r="T16" s="57"/>
      <c r="U16" s="57"/>
      <c r="W16" s="99">
        <f t="shared" si="27"/>
        <v>0.14326298701298701</v>
      </c>
      <c r="Y16" s="87">
        <v>0.58056006493506496</v>
      </c>
      <c r="Z16" s="85">
        <f t="shared" si="28"/>
        <v>4.0524079320113318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1</v>
      </c>
      <c r="AK16" s="125">
        <f t="shared" si="35"/>
        <v>2</v>
      </c>
      <c r="AL16" s="125">
        <f t="shared" si="36"/>
        <v>3</v>
      </c>
      <c r="AM16" s="125">
        <f t="shared" si="37"/>
        <v>2</v>
      </c>
      <c r="AN16" s="125">
        <f t="shared" si="38"/>
        <v>3</v>
      </c>
      <c r="AO16" s="125">
        <f t="shared" si="39"/>
        <v>4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2</v>
      </c>
      <c r="AU16" s="125">
        <f t="shared" si="45"/>
        <v>3</v>
      </c>
    </row>
    <row r="17" spans="1:56" x14ac:dyDescent="0.25">
      <c r="A17" s="31"/>
      <c r="B17" s="109"/>
      <c r="C17" s="47">
        <f>+SUM(C13:C16)</f>
        <v>3.6666666666666665</v>
      </c>
      <c r="D17" s="47">
        <f t="shared" ref="D17" si="46">+SUM(D13:D16)</f>
        <v>8</v>
      </c>
      <c r="E17" s="47">
        <f t="shared" ref="E17" si="47">+SUM(E13:E16)</f>
        <v>2.333333333333333</v>
      </c>
      <c r="F17" s="47">
        <f t="shared" ref="F17" si="48">+SUM(F13:F16)</f>
        <v>7</v>
      </c>
      <c r="G17" s="47"/>
      <c r="H17" s="57"/>
      <c r="I17" s="57"/>
      <c r="J17" s="57"/>
      <c r="K17" s="57"/>
      <c r="M17" s="70"/>
      <c r="N17" s="45"/>
      <c r="O17" s="45"/>
      <c r="P17" s="45"/>
      <c r="Q17" s="47"/>
      <c r="R17" s="57"/>
      <c r="S17" s="57"/>
      <c r="T17" s="57"/>
      <c r="U17" s="57"/>
      <c r="W17" s="101"/>
      <c r="Y17" s="102" t="s">
        <v>35</v>
      </c>
      <c r="Z17" s="85">
        <f>+AVERAGE(Z13:Z16)</f>
        <v>4.1176875485531497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0.33333333333333331</v>
      </c>
      <c r="AQ17" s="125">
        <f t="shared" si="41"/>
        <v>0.5</v>
      </c>
      <c r="AR17" s="125">
        <f t="shared" si="42"/>
        <v>0.5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31"/>
      <c r="B18" s="109"/>
      <c r="C18" s="45"/>
      <c r="D18" s="45"/>
      <c r="E18" s="45"/>
      <c r="F18" s="45"/>
      <c r="G18" s="47"/>
      <c r="H18" s="57"/>
      <c r="I18" s="57"/>
      <c r="J18" s="57"/>
      <c r="K18" s="57"/>
      <c r="M18" s="70"/>
      <c r="N18" s="45"/>
      <c r="O18" s="45"/>
      <c r="P18" s="45"/>
      <c r="Q18" s="47"/>
      <c r="R18" s="57"/>
      <c r="S18" s="57"/>
      <c r="T18" s="57"/>
      <c r="U18" s="57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31"/>
      <c r="B19" s="109"/>
      <c r="C19" s="45"/>
      <c r="D19" s="45"/>
      <c r="E19" s="45"/>
      <c r="F19" s="45"/>
      <c r="G19" s="47"/>
      <c r="H19" s="57"/>
      <c r="I19" s="57"/>
      <c r="J19" s="57"/>
      <c r="K19" s="57"/>
      <c r="M19" s="70"/>
      <c r="N19" s="45"/>
      <c r="O19" s="45"/>
      <c r="P19" s="45"/>
      <c r="Q19" s="47"/>
      <c r="R19" s="57"/>
      <c r="S19" s="57"/>
      <c r="T19" s="57"/>
      <c r="U19" s="57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28">
        <v>0</v>
      </c>
      <c r="B20" s="34" t="s">
        <v>4</v>
      </c>
      <c r="C20" s="29">
        <v>1</v>
      </c>
      <c r="D20" s="29">
        <v>2</v>
      </c>
      <c r="E20" s="29">
        <v>3</v>
      </c>
      <c r="F20" s="29">
        <v>4</v>
      </c>
      <c r="G20" s="35">
        <v>5</v>
      </c>
      <c r="H20" s="57"/>
      <c r="I20" s="57"/>
      <c r="J20" s="57"/>
      <c r="K20" s="57"/>
      <c r="M20" s="28">
        <v>1</v>
      </c>
      <c r="N20" s="29">
        <v>2</v>
      </c>
      <c r="O20" s="29">
        <v>3</v>
      </c>
      <c r="P20" s="29">
        <v>4</v>
      </c>
      <c r="Q20" s="35">
        <v>5</v>
      </c>
      <c r="R20" s="57"/>
      <c r="S20" s="57"/>
      <c r="T20" s="57"/>
      <c r="U20" s="57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31">
        <v>1</v>
      </c>
      <c r="B21" s="109" t="s">
        <v>6</v>
      </c>
      <c r="C21" s="45">
        <v>1</v>
      </c>
      <c r="D21" s="45">
        <v>1</v>
      </c>
      <c r="E21" s="45">
        <v>1</v>
      </c>
      <c r="F21" s="45">
        <v>2</v>
      </c>
      <c r="G21" s="5">
        <v>3</v>
      </c>
      <c r="H21" s="57"/>
      <c r="I21" s="57"/>
      <c r="J21" s="57"/>
      <c r="K21" s="57"/>
      <c r="L21" s="104">
        <f>+AC21</f>
        <v>2.2902764080966396E-2</v>
      </c>
      <c r="M21" s="71">
        <f>+C21/C$26</f>
        <v>0.2608695652173913</v>
      </c>
      <c r="N21" s="69">
        <f t="shared" ref="N21:N25" si="49">+D21/D$26</f>
        <v>0.2608695652173913</v>
      </c>
      <c r="O21" s="69">
        <f t="shared" ref="O21:O25" si="50">+E21/E$26</f>
        <v>0.27906976744186046</v>
      </c>
      <c r="P21" s="69">
        <f t="shared" ref="P21:P25" si="51">+F21/F$26</f>
        <v>0.16666666666666666</v>
      </c>
      <c r="Q21" s="72">
        <f t="shared" ref="Q21:Q25" si="52">+G21/G$26</f>
        <v>0.31578947368421051</v>
      </c>
      <c r="R21" s="57"/>
      <c r="S21" s="57"/>
      <c r="T21" s="57"/>
      <c r="U21" s="57"/>
      <c r="W21" s="99">
        <f>+AVERAGE(M21:U21)</f>
        <v>0.25665300764550403</v>
      </c>
      <c r="Y21" s="87">
        <f t="array" ref="Y21:Y25">+MMULT(C21:G25,W21:W25)</f>
        <v>1.3175624855870718</v>
      </c>
      <c r="Z21" s="85">
        <f t="shared" ref="Z21:Z25" si="53">+Y21/W21</f>
        <v>5.1336335298549249</v>
      </c>
      <c r="AA21" s="85">
        <f>+(Z26-5)/4</f>
        <v>2.5651095770682364E-2</v>
      </c>
      <c r="AB21" s="85">
        <v>1.1200000000000001</v>
      </c>
      <c r="AC21" s="100">
        <f>+AA21/AB21</f>
        <v>2.2902764080966396E-2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31">
        <v>2</v>
      </c>
      <c r="B22" s="109" t="s">
        <v>5</v>
      </c>
      <c r="C22" s="45">
        <f>1/D21</f>
        <v>1</v>
      </c>
      <c r="D22" s="45">
        <v>1</v>
      </c>
      <c r="E22" s="45">
        <v>1</v>
      </c>
      <c r="F22" s="45">
        <v>3</v>
      </c>
      <c r="G22" s="5">
        <v>2</v>
      </c>
      <c r="H22" s="57"/>
      <c r="I22" s="57"/>
      <c r="J22" s="57"/>
      <c r="K22" s="57"/>
      <c r="M22" s="71">
        <f t="shared" ref="M22:M25" si="54">+C22/C$26</f>
        <v>0.2608695652173913</v>
      </c>
      <c r="N22" s="69">
        <f t="shared" si="49"/>
        <v>0.2608695652173913</v>
      </c>
      <c r="O22" s="69">
        <f t="shared" si="50"/>
        <v>0.27906976744186046</v>
      </c>
      <c r="P22" s="69">
        <f t="shared" si="51"/>
        <v>0.25</v>
      </c>
      <c r="Q22" s="72">
        <f t="shared" si="52"/>
        <v>0.21052631578947367</v>
      </c>
      <c r="R22" s="57"/>
      <c r="S22" s="57"/>
      <c r="T22" s="57"/>
      <c r="U22" s="57"/>
      <c r="W22" s="99">
        <f t="shared" ref="W22:W25" si="55">+AVERAGE(M22:U22)</f>
        <v>0.25226704273322331</v>
      </c>
      <c r="Y22" s="87">
        <v>1.2857183403402337</v>
      </c>
      <c r="Z22" s="85">
        <f t="shared" si="53"/>
        <v>5.0966560134448589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1</v>
      </c>
      <c r="AO22" s="125">
        <f>+VLOOKUP(D21,$AE$4:$AH$20,4,FALSE)</f>
        <v>1</v>
      </c>
      <c r="AP22" s="125">
        <f>+VLOOKUP(E21,$AE$4:$AH$20,2,FALSE)</f>
        <v>1</v>
      </c>
      <c r="AQ22" s="125">
        <f>+VLOOKUP(E21,$AE$4:$AH$20,3,FALSE)</f>
        <v>1</v>
      </c>
      <c r="AR22" s="125">
        <f>+VLOOKUP(E21,$AE$4:$AH$20,3,FALSE)</f>
        <v>1</v>
      </c>
      <c r="AS22" s="125">
        <f>+VLOOKUP(F21,$AE$4:$AH$20,2,FALSE)</f>
        <v>1</v>
      </c>
      <c r="AT22" s="125">
        <f>+VLOOKUP(F21,$AE$4:$AH$20,3,FALSE)</f>
        <v>2</v>
      </c>
      <c r="AU22" s="125">
        <f>+VLOOKUP(F21,$AE$4:$AH$20,4,FALSE)</f>
        <v>3</v>
      </c>
      <c r="AV22" s="125">
        <f>+VLOOKUP(G21,$AE$4:$AH$20,2,FALSE)</f>
        <v>2</v>
      </c>
      <c r="AW22" s="125">
        <f>+VLOOKUP(G21,$AE$4:$AH$20,3,FALSE)</f>
        <v>3</v>
      </c>
      <c r="AX22" s="125">
        <f>+VLOOKUP(G21,$AE$4:$AH$20,4,FALSE)</f>
        <v>4</v>
      </c>
    </row>
    <row r="23" spans="1:56" x14ac:dyDescent="0.25">
      <c r="A23" s="31">
        <v>3</v>
      </c>
      <c r="B23" s="109" t="s">
        <v>17</v>
      </c>
      <c r="C23" s="45">
        <f>1/E21</f>
        <v>1</v>
      </c>
      <c r="D23" s="45">
        <f>1/E22</f>
        <v>1</v>
      </c>
      <c r="E23" s="45">
        <v>1</v>
      </c>
      <c r="F23" s="45">
        <v>4</v>
      </c>
      <c r="G23" s="5">
        <v>3</v>
      </c>
      <c r="H23" s="57"/>
      <c r="I23" s="57"/>
      <c r="J23" s="57"/>
      <c r="K23" s="57"/>
      <c r="M23" s="71">
        <f t="shared" si="54"/>
        <v>0.2608695652173913</v>
      </c>
      <c r="N23" s="69">
        <f t="shared" si="49"/>
        <v>0.2608695652173913</v>
      </c>
      <c r="O23" s="69">
        <f t="shared" si="50"/>
        <v>0.27906976744186046</v>
      </c>
      <c r="P23" s="69">
        <f t="shared" si="51"/>
        <v>0.33333333333333331</v>
      </c>
      <c r="Q23" s="72">
        <f t="shared" si="52"/>
        <v>0.31578947368421051</v>
      </c>
      <c r="R23" s="57"/>
      <c r="S23" s="57"/>
      <c r="T23" s="57"/>
      <c r="U23" s="57"/>
      <c r="W23" s="99">
        <f t="shared" si="55"/>
        <v>0.28998634097883735</v>
      </c>
      <c r="Y23" s="87">
        <v>1.486811948982669</v>
      </c>
      <c r="Z23" s="85">
        <f t="shared" si="53"/>
        <v>5.1271792456292751</v>
      </c>
      <c r="AJ23" s="125">
        <f t="shared" ref="AJ23:AJ26" si="56">+VLOOKUP(C22,$AE$4:$AH$20,2,FALSE)</f>
        <v>1</v>
      </c>
      <c r="AK23" s="125">
        <f t="shared" ref="AK23:AK26" si="57">+VLOOKUP(C22,$AE$4:$AH$20,3,FALSE)</f>
        <v>1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2</v>
      </c>
      <c r="AT23" s="125">
        <f t="shared" ref="AT23:AT26" si="66">+VLOOKUP(F22,$AE$4:$AH$20,3,FALSE)</f>
        <v>3</v>
      </c>
      <c r="AU23" s="125">
        <f t="shared" ref="AU23:AU26" si="67">+VLOOKUP(F22,$AE$4:$AH$20,4,FALSE)</f>
        <v>4</v>
      </c>
      <c r="AV23" s="125">
        <f t="shared" ref="AV23:AV26" si="68">+VLOOKUP(G22,$AE$4:$AH$20,2,FALSE)</f>
        <v>1</v>
      </c>
      <c r="AW23" s="125">
        <f t="shared" ref="AW23:AW26" si="69">+VLOOKUP(G22,$AE$4:$AH$20,3,FALSE)</f>
        <v>2</v>
      </c>
      <c r="AX23" s="125">
        <f t="shared" ref="AX23:AX26" si="70">+VLOOKUP(G22,$AE$4:$AH$20,4,FALSE)</f>
        <v>3</v>
      </c>
    </row>
    <row r="24" spans="1:56" x14ac:dyDescent="0.25">
      <c r="A24" s="31">
        <v>4</v>
      </c>
      <c r="B24" s="109" t="s">
        <v>18</v>
      </c>
      <c r="C24" s="45">
        <f>1/F21</f>
        <v>0.5</v>
      </c>
      <c r="D24" s="45">
        <f>1/F22</f>
        <v>0.33333333333333331</v>
      </c>
      <c r="E24" s="45">
        <f>1/F23</f>
        <v>0.25</v>
      </c>
      <c r="F24" s="45">
        <v>1</v>
      </c>
      <c r="G24" s="5">
        <v>0.5</v>
      </c>
      <c r="H24" s="57"/>
      <c r="I24" s="57"/>
      <c r="J24" s="57"/>
      <c r="K24" s="57"/>
      <c r="M24" s="71">
        <f t="shared" si="54"/>
        <v>0.13043478260869565</v>
      </c>
      <c r="N24" s="69">
        <f t="shared" si="49"/>
        <v>8.6956521739130432E-2</v>
      </c>
      <c r="O24" s="69">
        <f t="shared" si="50"/>
        <v>6.9767441860465115E-2</v>
      </c>
      <c r="P24" s="69">
        <f t="shared" si="51"/>
        <v>8.3333333333333329E-2</v>
      </c>
      <c r="Q24" s="72">
        <f t="shared" si="52"/>
        <v>5.2631578947368418E-2</v>
      </c>
      <c r="R24" s="57"/>
      <c r="S24" s="57"/>
      <c r="T24" s="57"/>
      <c r="U24" s="57"/>
      <c r="W24" s="99">
        <f t="shared" si="55"/>
        <v>8.4624731697798578E-2</v>
      </c>
      <c r="Y24" s="87">
        <v>0.42777127348198601</v>
      </c>
      <c r="Z24" s="85">
        <f t="shared" si="53"/>
        <v>5.054920292209494</v>
      </c>
      <c r="AJ24" s="125">
        <f t="shared" si="56"/>
        <v>1</v>
      </c>
      <c r="AK24" s="125">
        <f t="shared" si="57"/>
        <v>1</v>
      </c>
      <c r="AL24" s="125">
        <f t="shared" si="58"/>
        <v>1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3</v>
      </c>
      <c r="AT24" s="125">
        <f t="shared" si="66"/>
        <v>4</v>
      </c>
      <c r="AU24" s="125">
        <f t="shared" si="67"/>
        <v>5</v>
      </c>
      <c r="AV24" s="125">
        <f t="shared" si="68"/>
        <v>2</v>
      </c>
      <c r="AW24" s="125">
        <f t="shared" si="69"/>
        <v>3</v>
      </c>
      <c r="AX24" s="125">
        <f t="shared" si="70"/>
        <v>4</v>
      </c>
    </row>
    <row r="25" spans="1:56" ht="15.75" thickBot="1" x14ac:dyDescent="0.3">
      <c r="A25" s="36">
        <v>5</v>
      </c>
      <c r="B25" s="110" t="s">
        <v>19</v>
      </c>
      <c r="C25" s="6">
        <f>1/G21</f>
        <v>0.33333333333333331</v>
      </c>
      <c r="D25" s="6">
        <f>1/G22</f>
        <v>0.5</v>
      </c>
      <c r="E25" s="6">
        <f>1/G23</f>
        <v>0.33333333333333331</v>
      </c>
      <c r="F25" s="6">
        <f>1/G24</f>
        <v>2</v>
      </c>
      <c r="G25" s="7">
        <v>1</v>
      </c>
      <c r="H25" s="57"/>
      <c r="I25" s="57"/>
      <c r="J25" s="57"/>
      <c r="K25" s="57"/>
      <c r="M25" s="79">
        <f t="shared" si="54"/>
        <v>8.6956521739130432E-2</v>
      </c>
      <c r="N25" s="73">
        <f t="shared" si="49"/>
        <v>0.13043478260869565</v>
      </c>
      <c r="O25" s="73">
        <f t="shared" si="50"/>
        <v>9.3023255813953473E-2</v>
      </c>
      <c r="P25" s="73">
        <f t="shared" si="51"/>
        <v>0.16666666666666666</v>
      </c>
      <c r="Q25" s="74">
        <f t="shared" si="52"/>
        <v>0.10526315789473684</v>
      </c>
      <c r="R25" s="57"/>
      <c r="S25" s="57"/>
      <c r="T25" s="57"/>
      <c r="U25" s="57"/>
      <c r="W25" s="99">
        <f t="shared" si="55"/>
        <v>0.11646887694463662</v>
      </c>
      <c r="Y25" s="87">
        <v>0.59406497791495927</v>
      </c>
      <c r="Z25" s="85">
        <f t="shared" si="53"/>
        <v>5.1006328342750962</v>
      </c>
      <c r="AJ25" s="125">
        <f t="shared" si="56"/>
        <v>0.33333333333333331</v>
      </c>
      <c r="AK25" s="125">
        <f t="shared" si="57"/>
        <v>0.5</v>
      </c>
      <c r="AL25" s="125">
        <f t="shared" si="58"/>
        <v>1</v>
      </c>
      <c r="AM25" s="125">
        <f t="shared" si="59"/>
        <v>0.25</v>
      </c>
      <c r="AN25" s="125">
        <f t="shared" si="60"/>
        <v>0.33333333333333331</v>
      </c>
      <c r="AO25" s="125">
        <f t="shared" si="61"/>
        <v>0.5</v>
      </c>
      <c r="AP25" s="125">
        <f t="shared" si="62"/>
        <v>0.2</v>
      </c>
      <c r="AQ25" s="125">
        <f t="shared" si="63"/>
        <v>0.25</v>
      </c>
      <c r="AR25" s="125">
        <f t="shared" si="64"/>
        <v>0.25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0.33333333333333331</v>
      </c>
      <c r="AW25" s="125">
        <f t="shared" si="69"/>
        <v>0.5</v>
      </c>
      <c r="AX25" s="125">
        <f t="shared" si="70"/>
        <v>1</v>
      </c>
    </row>
    <row r="26" spans="1:56" x14ac:dyDescent="0.25">
      <c r="A26" s="41"/>
      <c r="B26" s="109"/>
      <c r="C26" s="69">
        <f>+SUM(C21:C25)</f>
        <v>3.8333333333333335</v>
      </c>
      <c r="D26" s="69">
        <f t="shared" ref="D26:G26" si="71">+SUM(D21:D25)</f>
        <v>3.8333333333333335</v>
      </c>
      <c r="E26" s="69">
        <f t="shared" si="71"/>
        <v>3.5833333333333335</v>
      </c>
      <c r="F26" s="69">
        <f t="shared" si="71"/>
        <v>12</v>
      </c>
      <c r="G26" s="69">
        <f t="shared" si="71"/>
        <v>9.5</v>
      </c>
      <c r="H26" s="57"/>
      <c r="I26" s="57"/>
      <c r="J26" s="57"/>
      <c r="K26" s="57"/>
      <c r="M26" s="70"/>
      <c r="N26" s="45"/>
      <c r="O26" s="45"/>
      <c r="P26" s="45"/>
      <c r="Q26" s="45"/>
      <c r="R26" s="57"/>
      <c r="S26" s="57"/>
      <c r="T26" s="57"/>
      <c r="U26" s="57"/>
      <c r="W26" s="101"/>
      <c r="Y26" s="102" t="s">
        <v>35</v>
      </c>
      <c r="Z26" s="85">
        <f>+AVERAGE(Z21:Z25)</f>
        <v>5.1026043830827295</v>
      </c>
      <c r="AJ26" s="125">
        <f t="shared" si="56"/>
        <v>0.25</v>
      </c>
      <c r="AK26" s="125">
        <f t="shared" si="57"/>
        <v>0.33333333333333331</v>
      </c>
      <c r="AL26" s="125">
        <f t="shared" si="58"/>
        <v>0.5</v>
      </c>
      <c r="AM26" s="125">
        <f t="shared" si="59"/>
        <v>0.33333333333333331</v>
      </c>
      <c r="AN26" s="125">
        <f t="shared" si="60"/>
        <v>0.5</v>
      </c>
      <c r="AO26" s="125">
        <f t="shared" si="61"/>
        <v>1</v>
      </c>
      <c r="AP26" s="125">
        <f t="shared" si="62"/>
        <v>0.25</v>
      </c>
      <c r="AQ26" s="125">
        <f t="shared" si="63"/>
        <v>0.33333333333333331</v>
      </c>
      <c r="AR26" s="125">
        <f t="shared" si="64"/>
        <v>0.33333333333333331</v>
      </c>
      <c r="AS26" s="125">
        <f t="shared" si="65"/>
        <v>1</v>
      </c>
      <c r="AT26" s="125">
        <f t="shared" si="66"/>
        <v>2</v>
      </c>
      <c r="AU26" s="125">
        <f t="shared" si="67"/>
        <v>3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41"/>
      <c r="B27" s="109"/>
      <c r="C27" s="45"/>
      <c r="D27" s="45"/>
      <c r="E27" s="45"/>
      <c r="F27" s="45"/>
      <c r="G27" s="45"/>
      <c r="H27" s="57"/>
      <c r="I27" s="57"/>
      <c r="J27" s="57"/>
      <c r="K27" s="57"/>
      <c r="M27" s="70"/>
      <c r="N27" s="45"/>
      <c r="O27" s="45"/>
      <c r="P27" s="45"/>
      <c r="Q27" s="45"/>
      <c r="R27" s="57"/>
      <c r="S27" s="57"/>
      <c r="T27" s="57"/>
      <c r="U27" s="57"/>
      <c r="W27" s="101"/>
      <c r="Y27" s="102"/>
    </row>
    <row r="28" spans="1:56" ht="15.75" thickBot="1" x14ac:dyDescent="0.3">
      <c r="A28" s="61"/>
      <c r="B28" s="57"/>
      <c r="C28" s="57"/>
      <c r="D28" s="57"/>
      <c r="E28" s="57"/>
      <c r="F28" s="57"/>
      <c r="G28" s="57"/>
      <c r="H28" s="57"/>
      <c r="I28" s="57"/>
      <c r="J28" s="57"/>
      <c r="K28" s="57"/>
      <c r="M28" s="61"/>
      <c r="N28" s="57"/>
      <c r="O28" s="57"/>
      <c r="P28" s="57"/>
      <c r="Q28" s="57"/>
      <c r="R28" s="57"/>
      <c r="S28" s="57"/>
      <c r="T28" s="57"/>
      <c r="U28" s="57"/>
      <c r="W28" s="101"/>
      <c r="Y28" s="102"/>
    </row>
    <row r="29" spans="1:56" x14ac:dyDescent="0.25">
      <c r="A29" s="28">
        <v>0</v>
      </c>
      <c r="B29" s="34" t="s">
        <v>3</v>
      </c>
      <c r="C29" s="29">
        <v>1</v>
      </c>
      <c r="D29" s="29">
        <v>2</v>
      </c>
      <c r="E29" s="29">
        <v>3</v>
      </c>
      <c r="F29" s="29">
        <v>4</v>
      </c>
      <c r="G29" s="37">
        <v>5</v>
      </c>
      <c r="H29" s="38">
        <v>6</v>
      </c>
      <c r="I29" s="39">
        <v>7</v>
      </c>
      <c r="J29" s="57"/>
      <c r="K29" s="57"/>
      <c r="L29"/>
      <c r="M29" s="28">
        <v>1</v>
      </c>
      <c r="N29" s="29">
        <v>2</v>
      </c>
      <c r="O29" s="29">
        <v>3</v>
      </c>
      <c r="P29" s="29">
        <v>4</v>
      </c>
      <c r="Q29" s="37">
        <v>5</v>
      </c>
      <c r="R29" s="38">
        <v>6</v>
      </c>
      <c r="S29" s="39">
        <v>7</v>
      </c>
      <c r="T29" s="57"/>
      <c r="U29" s="57"/>
      <c r="W29" s="101"/>
      <c r="Y29" s="102"/>
    </row>
    <row r="30" spans="1:56" x14ac:dyDescent="0.25">
      <c r="A30" s="31">
        <v>1</v>
      </c>
      <c r="B30" s="109" t="s">
        <v>20</v>
      </c>
      <c r="C30" s="45">
        <v>1</v>
      </c>
      <c r="D30" s="45">
        <v>2</v>
      </c>
      <c r="E30" s="45">
        <v>2</v>
      </c>
      <c r="F30" s="45">
        <v>2</v>
      </c>
      <c r="G30" s="47">
        <v>0.5</v>
      </c>
      <c r="H30" s="63">
        <f>1/3</f>
        <v>0.33333333333333331</v>
      </c>
      <c r="I30" s="40">
        <v>0.5</v>
      </c>
      <c r="J30" s="57"/>
      <c r="K30" s="57"/>
      <c r="L30" s="104">
        <f>+AC30</f>
        <v>0.10504081135812951</v>
      </c>
      <c r="M30" s="71">
        <f>+C30/C$37</f>
        <v>0.10526315789473684</v>
      </c>
      <c r="N30" s="69">
        <f t="shared" ref="N30:N36" si="72">+D30/D$37</f>
        <v>0.23529411764705882</v>
      </c>
      <c r="O30" s="69">
        <f t="shared" ref="O30:O36" si="73">+E30/E$37</f>
        <v>0.21052631578947367</v>
      </c>
      <c r="P30" s="69">
        <f t="shared" ref="P30:P36" si="74">+F30/F$37</f>
        <v>0.19354838709677419</v>
      </c>
      <c r="Q30" s="69">
        <f t="shared" ref="Q30:Q36" si="75">+G30/G$37</f>
        <v>8.3333333333333329E-2</v>
      </c>
      <c r="R30" s="69">
        <f t="shared" ref="R30:R36" si="76">+H30/H$37</f>
        <v>0.08</v>
      </c>
      <c r="S30" s="72">
        <f t="shared" ref="S30:S36" si="77">+I30/I$37</f>
        <v>0.04</v>
      </c>
      <c r="T30" s="57"/>
      <c r="U30" s="57"/>
      <c r="W30" s="99">
        <f>+AVERAGE(M30:U30)</f>
        <v>0.13542361596591099</v>
      </c>
      <c r="Y30" s="87">
        <f t="array" ref="Y30:Y36">+MMULT(C30:I36,W30:W36)</f>
        <v>1.0703586845037958</v>
      </c>
      <c r="Z30" s="85">
        <f t="shared" ref="Z30:Z36" si="78">+Y30/W30</f>
        <v>7.9037816031527903</v>
      </c>
      <c r="AA30" s="85">
        <f>+(Z37-7)/6</f>
        <v>0.13865387099273097</v>
      </c>
      <c r="AB30" s="85">
        <v>1.32</v>
      </c>
      <c r="AC30" s="100">
        <f>+AA30/AB30</f>
        <v>0.10504081135812951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31">
        <v>2</v>
      </c>
      <c r="B31" s="109" t="s">
        <v>21</v>
      </c>
      <c r="C31" s="45">
        <f>1/D30</f>
        <v>0.5</v>
      </c>
      <c r="D31" s="45">
        <v>1</v>
      </c>
      <c r="E31" s="45">
        <v>2</v>
      </c>
      <c r="F31" s="45">
        <v>2</v>
      </c>
      <c r="G31" s="47">
        <v>1</v>
      </c>
      <c r="H31" s="63">
        <f>1/3</f>
        <v>0.33333333333333331</v>
      </c>
      <c r="I31" s="40">
        <v>2</v>
      </c>
      <c r="J31" s="57"/>
      <c r="K31" s="57"/>
      <c r="L31"/>
      <c r="M31" s="71">
        <f t="shared" ref="M31:M36" si="79">+C31/C$37</f>
        <v>5.2631578947368418E-2</v>
      </c>
      <c r="N31" s="69">
        <f t="shared" si="72"/>
        <v>0.11764705882352941</v>
      </c>
      <c r="O31" s="69">
        <f t="shared" si="73"/>
        <v>0.21052631578947367</v>
      </c>
      <c r="P31" s="69">
        <f t="shared" si="74"/>
        <v>0.19354838709677419</v>
      </c>
      <c r="Q31" s="69">
        <f t="shared" si="75"/>
        <v>0.16666666666666666</v>
      </c>
      <c r="R31" s="69">
        <f t="shared" si="76"/>
        <v>0.08</v>
      </c>
      <c r="S31" s="72">
        <f t="shared" si="77"/>
        <v>0.16</v>
      </c>
      <c r="T31" s="57"/>
      <c r="U31" s="57"/>
      <c r="W31" s="99">
        <f t="shared" ref="W31:W36" si="80">+AVERAGE(M31:U31)</f>
        <v>0.1401457153319732</v>
      </c>
      <c r="Y31" s="87">
        <v>1.0833321047717333</v>
      </c>
      <c r="Z31" s="85">
        <f t="shared" si="78"/>
        <v>7.7300408521628139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2</v>
      </c>
      <c r="AO31" s="125">
        <f>+VLOOKUP(D30,$AE$4:$AH$20,4,FALSE)</f>
        <v>3</v>
      </c>
      <c r="AP31" s="125">
        <f>+VLOOKUP(E30,$AE$4:$AH$20,2,FALSE)</f>
        <v>1</v>
      </c>
      <c r="AQ31" s="125">
        <f>+VLOOKUP(E30,$AE$4:$AH$20,3,FALSE)</f>
        <v>2</v>
      </c>
      <c r="AR31" s="125">
        <f>+VLOOKUP(E30,$AE$4:$AH$20,3,FALSE)</f>
        <v>2</v>
      </c>
      <c r="AS31" s="125">
        <f>+VLOOKUP(F30,$AE$4:$AH$20,2,FALSE)</f>
        <v>1</v>
      </c>
      <c r="AT31" s="125">
        <f>+VLOOKUP(F30,$AE$4:$AH$20,3,FALSE)</f>
        <v>2</v>
      </c>
      <c r="AU31" s="125">
        <f>+VLOOKUP(F30,$AE$4:$AH$20,4,FALSE)</f>
        <v>3</v>
      </c>
      <c r="AV31" s="125">
        <f>+VLOOKUP(G30,$AE$4:$AH$20,2,FALSE)</f>
        <v>0.33333333333333331</v>
      </c>
      <c r="AW31" s="125">
        <f>+VLOOKUP(G30,$AE$4:$AH$20,3,FALSE)</f>
        <v>0.5</v>
      </c>
      <c r="AX31" s="125">
        <f>+VLOOKUP(G30,$AE$4:$AH$20,4,FALSE)</f>
        <v>1</v>
      </c>
      <c r="AY31" s="125">
        <f>+VLOOKUP(H30,$AE$4:$AH$20,2,FALSE)</f>
        <v>0.25</v>
      </c>
      <c r="AZ31" s="125">
        <f>+VLOOKUP(H30,$AE$4:$AH$20,3,FALSE)</f>
        <v>0.33333333333333331</v>
      </c>
      <c r="BA31" s="125">
        <f>+VLOOKUP(H30,$AE$4:$AH$20,4,FALSE)</f>
        <v>0.5</v>
      </c>
      <c r="BB31" s="125">
        <f>+VLOOKUP(I30,$AE$4:$AH$20,2,FALSE)</f>
        <v>0.33333333333333331</v>
      </c>
      <c r="BC31" s="125">
        <f>+VLOOKUP(I30,$AE$4:$AH$20,3,FALSE)</f>
        <v>0.5</v>
      </c>
      <c r="BD31" s="125">
        <f>+VLOOKUP(I30,$AE$4:$AH$20,4,FALSE)</f>
        <v>1</v>
      </c>
    </row>
    <row r="32" spans="1:56" x14ac:dyDescent="0.25">
      <c r="A32" s="31">
        <v>3</v>
      </c>
      <c r="B32" s="109" t="s">
        <v>22</v>
      </c>
      <c r="C32" s="45">
        <f>1/E30</f>
        <v>0.5</v>
      </c>
      <c r="D32" s="45">
        <f>1/E31</f>
        <v>0.5</v>
      </c>
      <c r="E32" s="45">
        <v>1</v>
      </c>
      <c r="F32" s="45">
        <v>1</v>
      </c>
      <c r="G32" s="47">
        <v>0.5</v>
      </c>
      <c r="H32" s="63">
        <v>1</v>
      </c>
      <c r="I32" s="40">
        <v>2</v>
      </c>
      <c r="J32" s="57"/>
      <c r="K32" s="57"/>
      <c r="L32"/>
      <c r="M32" s="71">
        <f t="shared" si="79"/>
        <v>5.2631578947368418E-2</v>
      </c>
      <c r="N32" s="69">
        <f t="shared" si="72"/>
        <v>5.8823529411764705E-2</v>
      </c>
      <c r="O32" s="69">
        <f t="shared" si="73"/>
        <v>0.10526315789473684</v>
      </c>
      <c r="P32" s="69">
        <f t="shared" si="74"/>
        <v>9.6774193548387094E-2</v>
      </c>
      <c r="Q32" s="69">
        <f t="shared" si="75"/>
        <v>8.3333333333333329E-2</v>
      </c>
      <c r="R32" s="69">
        <f t="shared" si="76"/>
        <v>0.24000000000000005</v>
      </c>
      <c r="S32" s="72">
        <f t="shared" si="77"/>
        <v>0.16</v>
      </c>
      <c r="T32" s="57"/>
      <c r="U32" s="57"/>
      <c r="W32" s="99">
        <f t="shared" si="80"/>
        <v>0.11383225616222721</v>
      </c>
      <c r="Y32" s="87">
        <v>0.8690889700532165</v>
      </c>
      <c r="Z32" s="85">
        <f t="shared" si="78"/>
        <v>7.6348216169469634</v>
      </c>
      <c r="AJ32" s="125">
        <f t="shared" ref="AJ32:AJ37" si="81">+VLOOKUP(C31,$AE$4:$AH$20,2,FALSE)</f>
        <v>0.33333333333333331</v>
      </c>
      <c r="AK32" s="125">
        <f t="shared" ref="AK32:AK37" si="82">+VLOOKUP(C31,$AE$4:$AH$20,3,FALSE)</f>
        <v>0.5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2</v>
      </c>
      <c r="AR32" s="125">
        <f t="shared" ref="AR32:AR37" si="89">+VLOOKUP(E31,$AE$4:$AH$20,3,FALSE)</f>
        <v>2</v>
      </c>
      <c r="AS32" s="125">
        <f t="shared" ref="AS32:AS37" si="90">+VLOOKUP(F31,$AE$4:$AH$20,2,FALSE)</f>
        <v>1</v>
      </c>
      <c r="AT32" s="125">
        <f t="shared" ref="AT32:AT37" si="91">+VLOOKUP(F31,$AE$4:$AH$20,3,FALSE)</f>
        <v>2</v>
      </c>
      <c r="AU32" s="125">
        <f t="shared" ref="AU32:AU37" si="92">+VLOOKUP(F31,$AE$4:$AH$20,4,FALSE)</f>
        <v>3</v>
      </c>
      <c r="AV32" s="125">
        <f t="shared" ref="AV32:AV37" si="93">+VLOOKUP(G31,$AE$4:$AH$20,2,FALSE)</f>
        <v>1</v>
      </c>
      <c r="AW32" s="125">
        <f t="shared" ref="AW32:AW37" si="94">+VLOOKUP(G31,$AE$4:$AH$20,3,FALSE)</f>
        <v>1</v>
      </c>
      <c r="AX32" s="125">
        <f t="shared" ref="AX32:AX37" si="95">+VLOOKUP(G31,$AE$4:$AH$20,4,FALSE)</f>
        <v>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1</v>
      </c>
      <c r="BC32" s="125">
        <f t="shared" ref="BC32:BC37" si="100">+VLOOKUP(I31,$AE$4:$AH$20,3,FALSE)</f>
        <v>2</v>
      </c>
      <c r="BD32" s="125">
        <f t="shared" ref="BD32:BD37" si="101">+VLOOKUP(I31,$AE$4:$AH$20,4,FALSE)</f>
        <v>3</v>
      </c>
    </row>
    <row r="33" spans="1:62" x14ac:dyDescent="0.25">
      <c r="A33" s="31">
        <v>4</v>
      </c>
      <c r="B33" s="109" t="s">
        <v>23</v>
      </c>
      <c r="C33" s="45">
        <f>1/F30</f>
        <v>0.5</v>
      </c>
      <c r="D33" s="45">
        <f>1/F31</f>
        <v>0.5</v>
      </c>
      <c r="E33" s="45">
        <f>1/F32</f>
        <v>1</v>
      </c>
      <c r="F33" s="45">
        <v>1</v>
      </c>
      <c r="G33" s="45">
        <v>0.5</v>
      </c>
      <c r="H33" s="63">
        <v>0.5</v>
      </c>
      <c r="I33" s="40">
        <v>3</v>
      </c>
      <c r="J33" s="57"/>
      <c r="K33" s="57"/>
      <c r="L33"/>
      <c r="M33" s="71">
        <f t="shared" si="79"/>
        <v>5.2631578947368418E-2</v>
      </c>
      <c r="N33" s="69">
        <f t="shared" si="72"/>
        <v>5.8823529411764705E-2</v>
      </c>
      <c r="O33" s="69">
        <f t="shared" si="73"/>
        <v>0.10526315789473684</v>
      </c>
      <c r="P33" s="69">
        <f t="shared" si="74"/>
        <v>9.6774193548387094E-2</v>
      </c>
      <c r="Q33" s="69">
        <f t="shared" si="75"/>
        <v>8.3333333333333329E-2</v>
      </c>
      <c r="R33" s="69">
        <f t="shared" si="76"/>
        <v>0.12000000000000002</v>
      </c>
      <c r="S33" s="72">
        <f t="shared" si="77"/>
        <v>0.24</v>
      </c>
      <c r="T33" s="57"/>
      <c r="U33" s="57"/>
      <c r="W33" s="99">
        <f t="shared" si="80"/>
        <v>0.10811797044794148</v>
      </c>
      <c r="Y33" s="87">
        <v>0.83867969259010899</v>
      </c>
      <c r="Z33" s="85">
        <f t="shared" si="78"/>
        <v>7.757079504132304</v>
      </c>
      <c r="AJ33" s="125">
        <f t="shared" si="81"/>
        <v>0.33333333333333331</v>
      </c>
      <c r="AK33" s="125">
        <f t="shared" si="82"/>
        <v>0.5</v>
      </c>
      <c r="AL33" s="125">
        <f t="shared" si="83"/>
        <v>1</v>
      </c>
      <c r="AM33" s="125">
        <f t="shared" si="84"/>
        <v>0.33333333333333331</v>
      </c>
      <c r="AN33" s="125">
        <f t="shared" si="85"/>
        <v>0.5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0.33333333333333331</v>
      </c>
      <c r="AW33" s="125">
        <f t="shared" si="94"/>
        <v>0.5</v>
      </c>
      <c r="AX33" s="125">
        <f t="shared" si="95"/>
        <v>1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1</v>
      </c>
      <c r="BC33" s="125">
        <f t="shared" si="100"/>
        <v>2</v>
      </c>
      <c r="BD33" s="125">
        <f t="shared" si="101"/>
        <v>3</v>
      </c>
    </row>
    <row r="34" spans="1:62" x14ac:dyDescent="0.25">
      <c r="A34" s="41">
        <v>5</v>
      </c>
      <c r="B34" s="109" t="s">
        <v>8</v>
      </c>
      <c r="C34" s="45">
        <f>1/G30</f>
        <v>2</v>
      </c>
      <c r="D34" s="45">
        <f>1/G31</f>
        <v>1</v>
      </c>
      <c r="E34" s="45">
        <f>1/G32</f>
        <v>2</v>
      </c>
      <c r="F34" s="45">
        <f>1/G33</f>
        <v>2</v>
      </c>
      <c r="G34" s="45">
        <v>1</v>
      </c>
      <c r="H34" s="45">
        <v>0.5</v>
      </c>
      <c r="I34" s="5">
        <v>2</v>
      </c>
      <c r="J34" s="57"/>
      <c r="K34" s="57"/>
      <c r="L34"/>
      <c r="M34" s="71">
        <f t="shared" si="79"/>
        <v>0.21052631578947367</v>
      </c>
      <c r="N34" s="69">
        <f t="shared" si="72"/>
        <v>0.11764705882352941</v>
      </c>
      <c r="O34" s="69">
        <f t="shared" si="73"/>
        <v>0.21052631578947367</v>
      </c>
      <c r="P34" s="69">
        <f t="shared" si="74"/>
        <v>0.19354838709677419</v>
      </c>
      <c r="Q34" s="69">
        <f t="shared" si="75"/>
        <v>0.16666666666666666</v>
      </c>
      <c r="R34" s="69">
        <f t="shared" si="76"/>
        <v>0.12000000000000002</v>
      </c>
      <c r="S34" s="72">
        <f t="shared" si="77"/>
        <v>0.16</v>
      </c>
      <c r="T34" s="57"/>
      <c r="U34" s="57"/>
      <c r="W34" s="99">
        <f t="shared" si="80"/>
        <v>0.16841639202370251</v>
      </c>
      <c r="Y34" s="87">
        <v>1.3269645651129722</v>
      </c>
      <c r="Z34" s="85">
        <f t="shared" si="78"/>
        <v>7.879070137817811</v>
      </c>
      <c r="AJ34" s="125">
        <f t="shared" si="81"/>
        <v>0.33333333333333331</v>
      </c>
      <c r="AK34" s="125">
        <f t="shared" si="82"/>
        <v>0.5</v>
      </c>
      <c r="AL34" s="125">
        <f t="shared" si="83"/>
        <v>1</v>
      </c>
      <c r="AM34" s="125">
        <f t="shared" si="84"/>
        <v>0.33333333333333331</v>
      </c>
      <c r="AN34" s="125">
        <f t="shared" si="85"/>
        <v>0.5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0.33333333333333331</v>
      </c>
      <c r="AW34" s="125">
        <f t="shared" si="94"/>
        <v>0.5</v>
      </c>
      <c r="AX34" s="125">
        <f t="shared" si="95"/>
        <v>1</v>
      </c>
      <c r="AY34" s="125">
        <f t="shared" si="96"/>
        <v>0.33333333333333331</v>
      </c>
      <c r="AZ34" s="125">
        <f t="shared" si="97"/>
        <v>0.5</v>
      </c>
      <c r="BA34" s="125">
        <f t="shared" si="98"/>
        <v>1</v>
      </c>
      <c r="BB34" s="125">
        <f t="shared" si="99"/>
        <v>2</v>
      </c>
      <c r="BC34" s="125">
        <f t="shared" si="100"/>
        <v>3</v>
      </c>
      <c r="BD34" s="125">
        <f t="shared" si="101"/>
        <v>4</v>
      </c>
    </row>
    <row r="35" spans="1:62" x14ac:dyDescent="0.25">
      <c r="A35" s="41">
        <v>6</v>
      </c>
      <c r="B35" s="109" t="s">
        <v>24</v>
      </c>
      <c r="C35" s="45">
        <f>1/H30</f>
        <v>3</v>
      </c>
      <c r="D35" s="45">
        <f>1/H31</f>
        <v>3</v>
      </c>
      <c r="E35" s="45">
        <f>1/H32</f>
        <v>1</v>
      </c>
      <c r="F35" s="45">
        <f>1/H33</f>
        <v>2</v>
      </c>
      <c r="G35" s="45">
        <f>1/H34</f>
        <v>2</v>
      </c>
      <c r="H35" s="45">
        <v>1</v>
      </c>
      <c r="I35" s="5">
        <v>2</v>
      </c>
      <c r="J35" s="57"/>
      <c r="K35" s="57"/>
      <c r="L35"/>
      <c r="M35" s="71">
        <f t="shared" si="79"/>
        <v>0.31578947368421051</v>
      </c>
      <c r="N35" s="69">
        <f t="shared" si="72"/>
        <v>0.35294117647058826</v>
      </c>
      <c r="O35" s="69">
        <f t="shared" si="73"/>
        <v>0.10526315789473684</v>
      </c>
      <c r="P35" s="69">
        <f t="shared" si="74"/>
        <v>0.19354838709677419</v>
      </c>
      <c r="Q35" s="69">
        <f t="shared" si="75"/>
        <v>0.33333333333333331</v>
      </c>
      <c r="R35" s="69">
        <f t="shared" si="76"/>
        <v>0.24000000000000005</v>
      </c>
      <c r="S35" s="72">
        <f t="shared" si="77"/>
        <v>0.16</v>
      </c>
      <c r="T35" s="57"/>
      <c r="U35" s="57"/>
      <c r="W35" s="99">
        <f t="shared" si="80"/>
        <v>0.2429822183542347</v>
      </c>
      <c r="Y35" s="87">
        <v>1.9187548567814223</v>
      </c>
      <c r="Z35" s="85">
        <f t="shared" si="78"/>
        <v>7.8966883658298865</v>
      </c>
      <c r="AJ35" s="125">
        <f t="shared" si="81"/>
        <v>1</v>
      </c>
      <c r="AK35" s="125">
        <f t="shared" si="82"/>
        <v>2</v>
      </c>
      <c r="AL35" s="125">
        <f t="shared" si="83"/>
        <v>3</v>
      </c>
      <c r="AM35" s="125">
        <f t="shared" si="84"/>
        <v>1</v>
      </c>
      <c r="AN35" s="125">
        <f t="shared" si="85"/>
        <v>1</v>
      </c>
      <c r="AO35" s="125">
        <f t="shared" si="86"/>
        <v>1</v>
      </c>
      <c r="AP35" s="125">
        <f t="shared" si="87"/>
        <v>1</v>
      </c>
      <c r="AQ35" s="125">
        <f t="shared" si="88"/>
        <v>2</v>
      </c>
      <c r="AR35" s="125">
        <f t="shared" si="89"/>
        <v>2</v>
      </c>
      <c r="AS35" s="125">
        <f t="shared" si="90"/>
        <v>1</v>
      </c>
      <c r="AT35" s="125">
        <f t="shared" si="91"/>
        <v>2</v>
      </c>
      <c r="AU35" s="125">
        <f t="shared" si="92"/>
        <v>3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0.33333333333333331</v>
      </c>
      <c r="AZ35" s="125">
        <f t="shared" si="97"/>
        <v>0.5</v>
      </c>
      <c r="BA35" s="125">
        <f t="shared" si="98"/>
        <v>1</v>
      </c>
      <c r="BB35" s="125">
        <f t="shared" si="99"/>
        <v>1</v>
      </c>
      <c r="BC35" s="125">
        <f t="shared" si="100"/>
        <v>2</v>
      </c>
      <c r="BD35" s="125">
        <f t="shared" si="101"/>
        <v>3</v>
      </c>
    </row>
    <row r="36" spans="1:62" ht="15.75" thickBot="1" x14ac:dyDescent="0.3">
      <c r="A36" s="36">
        <v>7</v>
      </c>
      <c r="B36" s="110" t="s">
        <v>25</v>
      </c>
      <c r="C36" s="20">
        <f>1/I30</f>
        <v>2</v>
      </c>
      <c r="D36" s="20">
        <f>1/I31</f>
        <v>0.5</v>
      </c>
      <c r="E36" s="20">
        <f>1/I32</f>
        <v>0.5</v>
      </c>
      <c r="F36" s="20">
        <f>1/I33</f>
        <v>0.33333333333333331</v>
      </c>
      <c r="G36" s="20">
        <f>1/I34</f>
        <v>0.5</v>
      </c>
      <c r="H36" s="6">
        <f>1/I35</f>
        <v>0.5</v>
      </c>
      <c r="I36" s="7">
        <v>1</v>
      </c>
      <c r="J36" s="57"/>
      <c r="K36" s="57"/>
      <c r="L36"/>
      <c r="M36" s="79">
        <f t="shared" si="79"/>
        <v>0.21052631578947367</v>
      </c>
      <c r="N36" s="73">
        <f t="shared" si="72"/>
        <v>5.8823529411764705E-2</v>
      </c>
      <c r="O36" s="73">
        <f t="shared" si="73"/>
        <v>5.2631578947368418E-2</v>
      </c>
      <c r="P36" s="73">
        <f t="shared" si="74"/>
        <v>3.2258064516129031E-2</v>
      </c>
      <c r="Q36" s="73">
        <f t="shared" si="75"/>
        <v>8.3333333333333329E-2</v>
      </c>
      <c r="R36" s="73">
        <f t="shared" si="76"/>
        <v>0.12000000000000002</v>
      </c>
      <c r="S36" s="74">
        <f t="shared" si="77"/>
        <v>0.08</v>
      </c>
      <c r="T36" s="57"/>
      <c r="U36" s="57"/>
      <c r="W36" s="99">
        <f t="shared" si="80"/>
        <v>9.1081831714009881E-2</v>
      </c>
      <c r="Y36" s="87">
        <v>0.73065667806454782</v>
      </c>
      <c r="Z36" s="85">
        <f t="shared" si="78"/>
        <v>8.0219805016521288</v>
      </c>
      <c r="AJ36" s="125">
        <f t="shared" si="81"/>
        <v>2</v>
      </c>
      <c r="AK36" s="125">
        <f t="shared" si="82"/>
        <v>3</v>
      </c>
      <c r="AL36" s="125">
        <f t="shared" si="83"/>
        <v>4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1</v>
      </c>
      <c r="AT36" s="125">
        <f t="shared" si="91"/>
        <v>2</v>
      </c>
      <c r="AU36" s="125">
        <f t="shared" si="92"/>
        <v>3</v>
      </c>
      <c r="AV36" s="125">
        <f t="shared" si="93"/>
        <v>1</v>
      </c>
      <c r="AW36" s="125">
        <f t="shared" si="94"/>
        <v>2</v>
      </c>
      <c r="AX36" s="125">
        <f t="shared" si="95"/>
        <v>3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61"/>
      <c r="B37" s="111"/>
      <c r="C37" s="47">
        <f>+SUM(C30:C36)</f>
        <v>9.5</v>
      </c>
      <c r="D37" s="47">
        <f t="shared" ref="D37:I37" si="102">+SUM(D30:D36)</f>
        <v>8.5</v>
      </c>
      <c r="E37" s="47">
        <f t="shared" si="102"/>
        <v>9.5</v>
      </c>
      <c r="F37" s="47">
        <f t="shared" si="102"/>
        <v>10.333333333333334</v>
      </c>
      <c r="G37" s="47">
        <f t="shared" si="102"/>
        <v>6</v>
      </c>
      <c r="H37" s="47">
        <f t="shared" si="102"/>
        <v>4.1666666666666661</v>
      </c>
      <c r="I37" s="47">
        <f t="shared" si="102"/>
        <v>12.5</v>
      </c>
      <c r="J37" s="57"/>
      <c r="K37" s="57"/>
      <c r="M37" s="31"/>
      <c r="N37" s="62"/>
      <c r="O37" s="62"/>
      <c r="P37" s="62"/>
      <c r="Q37" s="57"/>
      <c r="R37" s="57"/>
      <c r="S37" s="57"/>
      <c r="T37" s="57"/>
      <c r="U37" s="57"/>
      <c r="W37" s="101"/>
      <c r="Y37" s="102" t="s">
        <v>35</v>
      </c>
      <c r="Z37" s="85">
        <f>+AVERAGE(Z30:Z36)</f>
        <v>7.8319232259563858</v>
      </c>
      <c r="AJ37" s="125">
        <f t="shared" si="81"/>
        <v>1</v>
      </c>
      <c r="AK37" s="125">
        <f t="shared" si="82"/>
        <v>2</v>
      </c>
      <c r="AL37" s="125">
        <f t="shared" si="83"/>
        <v>3</v>
      </c>
      <c r="AM37" s="125">
        <f t="shared" si="84"/>
        <v>0.33333333333333331</v>
      </c>
      <c r="AN37" s="125">
        <f t="shared" si="85"/>
        <v>0.5</v>
      </c>
      <c r="AO37" s="125">
        <f t="shared" si="86"/>
        <v>1</v>
      </c>
      <c r="AP37" s="125">
        <f t="shared" si="87"/>
        <v>0.33333333333333331</v>
      </c>
      <c r="AQ37" s="125">
        <f t="shared" si="88"/>
        <v>0.5</v>
      </c>
      <c r="AR37" s="125">
        <f t="shared" si="89"/>
        <v>0.5</v>
      </c>
      <c r="AS37" s="125">
        <f t="shared" si="90"/>
        <v>0.25</v>
      </c>
      <c r="AT37" s="125">
        <f t="shared" si="91"/>
        <v>0.33333333333333331</v>
      </c>
      <c r="AU37" s="125">
        <f t="shared" si="92"/>
        <v>0.5</v>
      </c>
      <c r="AV37" s="125">
        <f t="shared" si="93"/>
        <v>0.33333333333333331</v>
      </c>
      <c r="AW37" s="125">
        <f t="shared" si="94"/>
        <v>0.5</v>
      </c>
      <c r="AX37" s="125">
        <f t="shared" si="95"/>
        <v>1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64"/>
      <c r="B38" s="57"/>
      <c r="C38" s="45"/>
      <c r="D38" s="45"/>
      <c r="E38" s="45"/>
      <c r="F38" s="45"/>
      <c r="G38" s="57"/>
      <c r="H38" s="57"/>
      <c r="I38" s="57"/>
      <c r="J38" s="57"/>
      <c r="K38" s="57"/>
      <c r="M38" s="70"/>
      <c r="N38" s="45"/>
      <c r="O38" s="45"/>
      <c r="P38" s="45"/>
      <c r="Q38" s="57"/>
      <c r="R38" s="57"/>
      <c r="S38" s="57"/>
      <c r="T38" s="57"/>
      <c r="U38" s="57"/>
      <c r="W38" s="101"/>
      <c r="Y38" s="102"/>
    </row>
    <row r="39" spans="1:62" ht="15.75" thickBot="1" x14ac:dyDescent="0.3">
      <c r="A39" s="61"/>
      <c r="B39" s="57"/>
      <c r="C39" s="57"/>
      <c r="D39" s="57"/>
      <c r="E39" s="57"/>
      <c r="F39" s="57"/>
      <c r="G39" s="57"/>
      <c r="H39" s="57"/>
      <c r="I39" s="57"/>
      <c r="J39" s="57"/>
      <c r="K39" s="57"/>
      <c r="M39" s="61"/>
      <c r="N39" s="57"/>
      <c r="O39" s="57"/>
      <c r="P39" s="57"/>
      <c r="Q39" s="57"/>
      <c r="R39" s="57"/>
      <c r="S39" s="57"/>
      <c r="T39" s="57"/>
      <c r="U39" s="57"/>
      <c r="W39" s="101"/>
      <c r="Y39" s="102"/>
    </row>
    <row r="40" spans="1:62" x14ac:dyDescent="0.25">
      <c r="A40" s="28">
        <v>0</v>
      </c>
      <c r="B40" s="34" t="s">
        <v>12</v>
      </c>
      <c r="C40" s="29">
        <v>1</v>
      </c>
      <c r="D40" s="29">
        <v>2</v>
      </c>
      <c r="E40" s="29">
        <v>3</v>
      </c>
      <c r="F40" s="29">
        <v>4</v>
      </c>
      <c r="G40" s="34">
        <v>5</v>
      </c>
      <c r="H40" s="42">
        <v>6</v>
      </c>
      <c r="I40" s="34">
        <v>7</v>
      </c>
      <c r="J40" s="34">
        <v>8</v>
      </c>
      <c r="K40" s="43">
        <v>9</v>
      </c>
      <c r="M40" s="28">
        <v>1</v>
      </c>
      <c r="N40" s="29">
        <v>2</v>
      </c>
      <c r="O40" s="29">
        <v>3</v>
      </c>
      <c r="P40" s="29">
        <v>4</v>
      </c>
      <c r="Q40" s="34">
        <v>5</v>
      </c>
      <c r="R40" s="42">
        <v>6</v>
      </c>
      <c r="S40" s="34">
        <v>7</v>
      </c>
      <c r="T40" s="34">
        <v>8</v>
      </c>
      <c r="U40" s="43">
        <v>9</v>
      </c>
      <c r="W40" s="101"/>
      <c r="Y40" s="102"/>
    </row>
    <row r="41" spans="1:62" x14ac:dyDescent="0.25">
      <c r="A41" s="31">
        <v>1</v>
      </c>
      <c r="B41" s="109" t="s">
        <v>7</v>
      </c>
      <c r="C41" s="45">
        <v>1</v>
      </c>
      <c r="D41" s="45">
        <v>5</v>
      </c>
      <c r="E41" s="45">
        <v>2</v>
      </c>
      <c r="F41" s="45">
        <v>3</v>
      </c>
      <c r="G41" s="47">
        <v>2</v>
      </c>
      <c r="H41" s="47">
        <v>1</v>
      </c>
      <c r="I41" s="47">
        <v>5</v>
      </c>
      <c r="J41" s="47">
        <v>5</v>
      </c>
      <c r="K41" s="44">
        <v>2</v>
      </c>
      <c r="L41" s="104">
        <f>+AC41</f>
        <v>9.3644944011363196E-2</v>
      </c>
      <c r="M41" s="71">
        <f>+C41/C$50</f>
        <v>0.22556390977443608</v>
      </c>
      <c r="N41" s="69">
        <f t="shared" ref="N41:N49" si="103">+D41/D$50</f>
        <v>0.16129032258064516</v>
      </c>
      <c r="O41" s="69">
        <f t="shared" ref="O41:O49" si="104">+E41/E$50</f>
        <v>7.6923076923076927E-2</v>
      </c>
      <c r="P41" s="69">
        <f t="shared" ref="P41:P49" si="105">+F41/F$50</f>
        <v>0.11320754716981132</v>
      </c>
      <c r="Q41" s="69">
        <f t="shared" ref="Q41:Q49" si="106">+G41/G$50</f>
        <v>0.1967213114754098</v>
      </c>
      <c r="R41" s="69">
        <f t="shared" ref="R41:R49" si="107">+H41/H$50</f>
        <v>0.16129032258064518</v>
      </c>
      <c r="S41" s="69">
        <f t="shared" ref="S41:S49" si="108">+I41/I$50</f>
        <v>0.33112582781456951</v>
      </c>
      <c r="T41" s="69">
        <f t="shared" ref="T41:T49" si="109">+J41/J$50</f>
        <v>0.35460992907801414</v>
      </c>
      <c r="U41" s="72">
        <f t="shared" ref="U41:U49" si="110">+K41/K$50</f>
        <v>0.35502958579881655</v>
      </c>
      <c r="W41" s="99">
        <f>+AVERAGE(M41:U41)</f>
        <v>0.21952909257726938</v>
      </c>
      <c r="Y41" s="87">
        <f t="array" ref="Y41:Y49">+MMULT(C41:K49,W41:W49)</f>
        <v>2.4620636145898915</v>
      </c>
      <c r="Z41" s="85">
        <f t="shared" ref="Z41:Z49" si="111">+Y41/W41</f>
        <v>11.215204261472996</v>
      </c>
      <c r="AA41" s="85">
        <f>+(Z50-9)/8</f>
        <v>0.13578516881647662</v>
      </c>
      <c r="AB41" s="85">
        <v>1.45</v>
      </c>
      <c r="AC41" s="100">
        <f>+AA41/AB41</f>
        <v>9.3644944011363196E-2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31">
        <v>2</v>
      </c>
      <c r="B42" s="109" t="s">
        <v>26</v>
      </c>
      <c r="C42" s="45">
        <f>1/D41</f>
        <v>0.2</v>
      </c>
      <c r="D42" s="45">
        <v>1</v>
      </c>
      <c r="E42" s="45">
        <v>1</v>
      </c>
      <c r="F42" s="45">
        <v>0.5</v>
      </c>
      <c r="G42" s="45">
        <v>0.5</v>
      </c>
      <c r="H42" s="45">
        <v>0.2</v>
      </c>
      <c r="I42" s="45">
        <v>0.2</v>
      </c>
      <c r="J42" s="45">
        <v>0.2</v>
      </c>
      <c r="K42" s="5">
        <v>0.2</v>
      </c>
      <c r="M42" s="71">
        <f t="shared" ref="M42:M49" si="112">+C42/C$50</f>
        <v>4.5112781954887216E-2</v>
      </c>
      <c r="N42" s="69">
        <f t="shared" si="103"/>
        <v>3.2258064516129031E-2</v>
      </c>
      <c r="O42" s="69">
        <f t="shared" si="104"/>
        <v>3.8461538461538464E-2</v>
      </c>
      <c r="P42" s="69">
        <f t="shared" si="105"/>
        <v>1.8867924528301886E-2</v>
      </c>
      <c r="Q42" s="69">
        <f t="shared" si="106"/>
        <v>4.9180327868852451E-2</v>
      </c>
      <c r="R42" s="69">
        <f t="shared" si="107"/>
        <v>3.2258064516129038E-2</v>
      </c>
      <c r="S42" s="69">
        <f t="shared" si="108"/>
        <v>1.3245033112582781E-2</v>
      </c>
      <c r="T42" s="69">
        <f t="shared" si="109"/>
        <v>1.4184397163120567E-2</v>
      </c>
      <c r="U42" s="72">
        <f t="shared" si="110"/>
        <v>3.5502958579881658E-2</v>
      </c>
      <c r="W42" s="99">
        <f t="shared" ref="W42:W49" si="113">+AVERAGE(M42:U42)</f>
        <v>3.1007898966824789E-2</v>
      </c>
      <c r="Y42" s="87">
        <v>0.29854979860560782</v>
      </c>
      <c r="Z42" s="85">
        <f t="shared" si="111"/>
        <v>9.6281853512559774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4</v>
      </c>
      <c r="AN42" s="125">
        <f>+VLOOKUP(D41,$AE$4:$AH$20,3,FALSE)</f>
        <v>5</v>
      </c>
      <c r="AO42" s="125">
        <f>+VLOOKUP(D41,$AE$4:$AH$20,4,FALSE)</f>
        <v>6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2</v>
      </c>
      <c r="AT42" s="125">
        <f>+VLOOKUP(F41,$AE$4:$AH$20,3,FALSE)</f>
        <v>3</v>
      </c>
      <c r="AU42" s="125">
        <f>+VLOOKUP(F41,$AE$4:$AH$20,4,FALSE)</f>
        <v>4</v>
      </c>
      <c r="AV42" s="125">
        <f>+VLOOKUP(G41,$AE$4:$AH$20,2,FALSE)</f>
        <v>1</v>
      </c>
      <c r="AW42" s="125">
        <f>+VLOOKUP(G41,$AE$4:$AH$20,3,FALSE)</f>
        <v>2</v>
      </c>
      <c r="AX42" s="125">
        <f>+VLOOKUP(G41,$AE$4:$AH$20,4,FALSE)</f>
        <v>3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4</v>
      </c>
      <c r="BC42" s="125">
        <f>+VLOOKUP(I41,$AE$4:$AH$20,3,FALSE)</f>
        <v>5</v>
      </c>
      <c r="BD42" s="125">
        <f>+VLOOKUP(I41,$AE$4:$AH$20,4,FALSE)</f>
        <v>6</v>
      </c>
      <c r="BE42" s="125">
        <f>+VLOOKUP(J41,$AE$4:$AH$20,2,FALSE)</f>
        <v>4</v>
      </c>
      <c r="BF42" s="125">
        <f>+VLOOKUP(J41,$AE$4:$AH$20,3,FALSE)</f>
        <v>5</v>
      </c>
      <c r="BG42" s="125">
        <f>+VLOOKUP(J41,$AE$4:$AH$20,4,FALSE)</f>
        <v>6</v>
      </c>
      <c r="BH42" s="125">
        <f>+VLOOKUP(K41,$AE$4:$AH$20,2,FALSE)</f>
        <v>1</v>
      </c>
      <c r="BI42" s="125">
        <f>+VLOOKUP(K41,$AE$4:$AH$20,3,FALSE)</f>
        <v>2</v>
      </c>
      <c r="BJ42" s="125">
        <f>+VLOOKUP(K41,$AE$4:$AH$20,4,FALSE)</f>
        <v>3</v>
      </c>
    </row>
    <row r="43" spans="1:62" x14ac:dyDescent="0.25">
      <c r="A43" s="31">
        <v>3</v>
      </c>
      <c r="B43" s="109" t="s">
        <v>27</v>
      </c>
      <c r="C43" s="45">
        <f>1/E41</f>
        <v>0.5</v>
      </c>
      <c r="D43" s="45">
        <f>1/E42</f>
        <v>1</v>
      </c>
      <c r="E43" s="45">
        <v>1</v>
      </c>
      <c r="F43" s="45">
        <v>1</v>
      </c>
      <c r="G43" s="45">
        <f>1/3</f>
        <v>0.33333333333333331</v>
      </c>
      <c r="H43" s="45">
        <f>1/3</f>
        <v>0.33333333333333331</v>
      </c>
      <c r="I43" s="45">
        <v>0.2</v>
      </c>
      <c r="J43" s="45">
        <v>0.2</v>
      </c>
      <c r="K43" s="5">
        <v>0.2</v>
      </c>
      <c r="M43" s="71">
        <f t="shared" si="112"/>
        <v>0.11278195488721804</v>
      </c>
      <c r="N43" s="69">
        <f t="shared" si="103"/>
        <v>3.2258064516129031E-2</v>
      </c>
      <c r="O43" s="69">
        <f t="shared" si="104"/>
        <v>3.8461538461538464E-2</v>
      </c>
      <c r="P43" s="69">
        <f t="shared" si="105"/>
        <v>3.7735849056603772E-2</v>
      </c>
      <c r="Q43" s="69">
        <f t="shared" si="106"/>
        <v>3.2786885245901634E-2</v>
      </c>
      <c r="R43" s="69">
        <f t="shared" si="107"/>
        <v>5.3763440860215055E-2</v>
      </c>
      <c r="S43" s="69">
        <f t="shared" si="108"/>
        <v>1.3245033112582781E-2</v>
      </c>
      <c r="T43" s="69">
        <f t="shared" si="109"/>
        <v>1.4184397163120567E-2</v>
      </c>
      <c r="U43" s="72">
        <f t="shared" si="110"/>
        <v>3.5502958579881658E-2</v>
      </c>
      <c r="W43" s="99">
        <f t="shared" si="113"/>
        <v>4.1191124653687891E-2</v>
      </c>
      <c r="Y43" s="87">
        <v>0.3884008807005852</v>
      </c>
      <c r="Z43" s="85">
        <f t="shared" si="111"/>
        <v>9.4292370981866647</v>
      </c>
      <c r="AJ43" s="125">
        <f t="shared" ref="AJ43:AJ50" si="114">+VLOOKUP(C42,$AE$4:$AH$20,2,FALSE)</f>
        <v>0.16666666666666666</v>
      </c>
      <c r="AK43" s="125">
        <f t="shared" ref="AK43:AK50" si="115">+VLOOKUP(C42,$AE$4:$AH$20,3,FALSE)</f>
        <v>0.2</v>
      </c>
      <c r="AL43" s="125">
        <f t="shared" ref="AL43:AL50" si="116">+VLOOKUP(C42,$AE$4:$AH$20,4,FALSE)</f>
        <v>0.25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0.33333333333333331</v>
      </c>
      <c r="AT43" s="125">
        <f t="shared" ref="AT43:AT50" si="124">+VLOOKUP(F42,$AE$4:$AH$20,3,FALSE)</f>
        <v>0.5</v>
      </c>
      <c r="AU43" s="125">
        <f t="shared" ref="AU43:AU50" si="125">+VLOOKUP(F42,$AE$4:$AH$20,4,FALSE)</f>
        <v>1</v>
      </c>
      <c r="AV43" s="125">
        <f t="shared" ref="AV43:AV50" si="126">+VLOOKUP(G42,$AE$4:$AH$20,2,FALSE)</f>
        <v>0.33333333333333331</v>
      </c>
      <c r="AW43" s="125">
        <f t="shared" ref="AW43:AW50" si="127">+VLOOKUP(G42,$AE$4:$AH$20,3,FALSE)</f>
        <v>0.5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0.16666666666666666</v>
      </c>
      <c r="AZ43" s="125">
        <f t="shared" ref="AZ43:AZ50" si="130">+VLOOKUP(H42,$AE$4:$AH$20,3,FALSE)</f>
        <v>0.2</v>
      </c>
      <c r="BA43" s="125">
        <f t="shared" ref="BA43:BA50" si="131">+VLOOKUP(H42,$AE$4:$AH$20,4,FALSE)</f>
        <v>0.25</v>
      </c>
      <c r="BB43" s="125">
        <f t="shared" ref="BB43:BB50" si="132">+VLOOKUP(I42,$AE$4:$AH$20,2,FALSE)</f>
        <v>0.16666666666666666</v>
      </c>
      <c r="BC43" s="125">
        <f t="shared" ref="BC43:BC50" si="133">+VLOOKUP(I42,$AE$4:$AH$20,3,FALSE)</f>
        <v>0.2</v>
      </c>
      <c r="BD43" s="125">
        <f t="shared" ref="BD43:BD50" si="134">+VLOOKUP(I42,$AE$4:$AH$20,4,FALSE)</f>
        <v>0.25</v>
      </c>
      <c r="BE43" s="125">
        <f t="shared" ref="BE43:BE50" si="135">+VLOOKUP(J42,$AE$4:$AH$20,2,FALSE)</f>
        <v>0.16666666666666666</v>
      </c>
      <c r="BF43" s="125">
        <f t="shared" ref="BF43:BF50" si="136">+VLOOKUP(J42,$AE$4:$AH$20,3,FALSE)</f>
        <v>0.2</v>
      </c>
      <c r="BG43" s="125">
        <f t="shared" ref="BG43:BG50" si="137">+VLOOKUP(J42,$AE$4:$AH$20,4,FALSE)</f>
        <v>0.25</v>
      </c>
      <c r="BH43" s="125">
        <f t="shared" ref="BH43:BH50" si="138">+VLOOKUP(K42,$AE$4:$AH$20,2,FALSE)</f>
        <v>0.16666666666666666</v>
      </c>
      <c r="BI43" s="125">
        <f t="shared" ref="BI43:BI50" si="139">+VLOOKUP(K42,$AE$4:$AH$20,3,FALSE)</f>
        <v>0.2</v>
      </c>
      <c r="BJ43" s="125">
        <f t="shared" ref="BJ43:BJ50" si="140">+VLOOKUP(K42,$AE$4:$AH$20,4,FALSE)</f>
        <v>0.25</v>
      </c>
    </row>
    <row r="44" spans="1:62" x14ac:dyDescent="0.25">
      <c r="A44" s="31">
        <v>4</v>
      </c>
      <c r="B44" s="109" t="s">
        <v>28</v>
      </c>
      <c r="C44" s="45">
        <f>1/F41</f>
        <v>0.33333333333333331</v>
      </c>
      <c r="D44" s="45">
        <f>1/F42</f>
        <v>2</v>
      </c>
      <c r="E44" s="45">
        <f>1/F43</f>
        <v>1</v>
      </c>
      <c r="F44" s="45">
        <v>1</v>
      </c>
      <c r="G44" s="45">
        <f>1/3</f>
        <v>0.33333333333333331</v>
      </c>
      <c r="H44" s="45">
        <f>1/3</f>
        <v>0.33333333333333331</v>
      </c>
      <c r="I44" s="45">
        <v>0.2</v>
      </c>
      <c r="J44" s="45">
        <v>0.2</v>
      </c>
      <c r="K44" s="5">
        <v>0.2</v>
      </c>
      <c r="M44" s="71">
        <f t="shared" si="112"/>
        <v>7.5187969924812026E-2</v>
      </c>
      <c r="N44" s="69">
        <f t="shared" si="103"/>
        <v>6.4516129032258063E-2</v>
      </c>
      <c r="O44" s="69">
        <f t="shared" si="104"/>
        <v>3.8461538461538464E-2</v>
      </c>
      <c r="P44" s="69">
        <f t="shared" si="105"/>
        <v>3.7735849056603772E-2</v>
      </c>
      <c r="Q44" s="69">
        <f t="shared" si="106"/>
        <v>3.2786885245901634E-2</v>
      </c>
      <c r="R44" s="69">
        <f t="shared" si="107"/>
        <v>5.3763440860215055E-2</v>
      </c>
      <c r="S44" s="69">
        <f t="shared" si="108"/>
        <v>1.3245033112582781E-2</v>
      </c>
      <c r="T44" s="69">
        <f t="shared" si="109"/>
        <v>1.4184397163120567E-2</v>
      </c>
      <c r="U44" s="72">
        <f t="shared" si="110"/>
        <v>3.5502958579881658E-2</v>
      </c>
      <c r="W44" s="99">
        <f t="shared" si="113"/>
        <v>4.0598244604101566E-2</v>
      </c>
      <c r="Y44" s="87">
        <v>0.38282059757119846</v>
      </c>
      <c r="Z44" s="85">
        <f t="shared" si="111"/>
        <v>9.4294864545084991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1</v>
      </c>
      <c r="AU44" s="125">
        <f t="shared" si="125"/>
        <v>1</v>
      </c>
      <c r="AV44" s="125">
        <f t="shared" si="126"/>
        <v>0.25</v>
      </c>
      <c r="AW44" s="125">
        <f t="shared" si="127"/>
        <v>0.33333333333333331</v>
      </c>
      <c r="AX44" s="125">
        <f t="shared" si="128"/>
        <v>0.5</v>
      </c>
      <c r="AY44" s="125">
        <f t="shared" si="129"/>
        <v>0.25</v>
      </c>
      <c r="AZ44" s="125">
        <f t="shared" si="130"/>
        <v>0.33333333333333331</v>
      </c>
      <c r="BA44" s="125">
        <f t="shared" si="131"/>
        <v>0.5</v>
      </c>
      <c r="BB44" s="125">
        <f t="shared" si="132"/>
        <v>0.16666666666666666</v>
      </c>
      <c r="BC44" s="125">
        <f t="shared" si="133"/>
        <v>0.2</v>
      </c>
      <c r="BD44" s="125">
        <f t="shared" si="134"/>
        <v>0.25</v>
      </c>
      <c r="BE44" s="125">
        <f t="shared" si="135"/>
        <v>0.16666666666666666</v>
      </c>
      <c r="BF44" s="125">
        <f t="shared" si="136"/>
        <v>0.2</v>
      </c>
      <c r="BG44" s="125">
        <f t="shared" si="137"/>
        <v>0.25</v>
      </c>
      <c r="BH44" s="125">
        <f t="shared" si="138"/>
        <v>0.16666666666666666</v>
      </c>
      <c r="BI44" s="125">
        <f t="shared" si="139"/>
        <v>0.2</v>
      </c>
      <c r="BJ44" s="125">
        <f t="shared" si="140"/>
        <v>0.25</v>
      </c>
    </row>
    <row r="45" spans="1:62" x14ac:dyDescent="0.25">
      <c r="A45" s="41">
        <v>5</v>
      </c>
      <c r="B45" s="109" t="s">
        <v>29</v>
      </c>
      <c r="C45" s="45">
        <f>1/G41</f>
        <v>0.5</v>
      </c>
      <c r="D45" s="45">
        <f>1/G42</f>
        <v>2</v>
      </c>
      <c r="E45" s="45">
        <f>1/G43</f>
        <v>3</v>
      </c>
      <c r="F45" s="45">
        <f>1/G44</f>
        <v>3</v>
      </c>
      <c r="G45" s="45">
        <v>1</v>
      </c>
      <c r="H45" s="45">
        <v>1</v>
      </c>
      <c r="I45" s="45">
        <v>0.5</v>
      </c>
      <c r="J45" s="45">
        <v>1</v>
      </c>
      <c r="K45" s="5">
        <f>1/2</f>
        <v>0.5</v>
      </c>
      <c r="M45" s="71">
        <f t="shared" si="112"/>
        <v>0.11278195488721804</v>
      </c>
      <c r="N45" s="69">
        <f t="shared" si="103"/>
        <v>6.4516129032258063E-2</v>
      </c>
      <c r="O45" s="69">
        <f t="shared" si="104"/>
        <v>0.11538461538461539</v>
      </c>
      <c r="P45" s="69">
        <f t="shared" si="105"/>
        <v>0.11320754716981132</v>
      </c>
      <c r="Q45" s="69">
        <f t="shared" si="106"/>
        <v>9.8360655737704902E-2</v>
      </c>
      <c r="R45" s="69">
        <f t="shared" si="107"/>
        <v>0.16129032258064518</v>
      </c>
      <c r="S45" s="69">
        <f t="shared" si="108"/>
        <v>3.3112582781456949E-2</v>
      </c>
      <c r="T45" s="69">
        <f t="shared" si="109"/>
        <v>7.0921985815602828E-2</v>
      </c>
      <c r="U45" s="72">
        <f t="shared" si="110"/>
        <v>8.8757396449704137E-2</v>
      </c>
      <c r="W45" s="99">
        <f t="shared" si="113"/>
        <v>9.5370354426557433E-2</v>
      </c>
      <c r="Y45" s="87">
        <v>0.93245522350785159</v>
      </c>
      <c r="Z45" s="85">
        <f t="shared" si="111"/>
        <v>9.7772020363614605</v>
      </c>
      <c r="AJ45" s="125">
        <f t="shared" si="114"/>
        <v>0.25</v>
      </c>
      <c r="AK45" s="125">
        <f t="shared" si="115"/>
        <v>0.33333333333333331</v>
      </c>
      <c r="AL45" s="125">
        <f t="shared" si="116"/>
        <v>0.5</v>
      </c>
      <c r="AM45" s="125">
        <f t="shared" si="117"/>
        <v>1</v>
      </c>
      <c r="AN45" s="125">
        <f t="shared" si="118"/>
        <v>2</v>
      </c>
      <c r="AO45" s="125">
        <f t="shared" si="119"/>
        <v>3</v>
      </c>
      <c r="AP45" s="125">
        <f t="shared" si="120"/>
        <v>1</v>
      </c>
      <c r="AQ45" s="125">
        <f t="shared" si="121"/>
        <v>1</v>
      </c>
      <c r="AR45" s="125">
        <f t="shared" si="122"/>
        <v>1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0.25</v>
      </c>
      <c r="AW45" s="125">
        <f t="shared" si="127"/>
        <v>0.33333333333333331</v>
      </c>
      <c r="AX45" s="125">
        <f t="shared" si="128"/>
        <v>0.5</v>
      </c>
      <c r="AY45" s="125">
        <f t="shared" si="129"/>
        <v>0.25</v>
      </c>
      <c r="AZ45" s="125">
        <f t="shared" si="130"/>
        <v>0.33333333333333331</v>
      </c>
      <c r="BA45" s="125">
        <f t="shared" si="131"/>
        <v>0.5</v>
      </c>
      <c r="BB45" s="125">
        <f t="shared" si="132"/>
        <v>0.16666666666666666</v>
      </c>
      <c r="BC45" s="125">
        <f t="shared" si="133"/>
        <v>0.2</v>
      </c>
      <c r="BD45" s="125">
        <f t="shared" si="134"/>
        <v>0.25</v>
      </c>
      <c r="BE45" s="125">
        <f t="shared" si="135"/>
        <v>0.16666666666666666</v>
      </c>
      <c r="BF45" s="125">
        <f t="shared" si="136"/>
        <v>0.2</v>
      </c>
      <c r="BG45" s="125">
        <f t="shared" si="137"/>
        <v>0.25</v>
      </c>
      <c r="BH45" s="125">
        <f t="shared" si="138"/>
        <v>0.16666666666666666</v>
      </c>
      <c r="BI45" s="125">
        <f t="shared" si="139"/>
        <v>0.2</v>
      </c>
      <c r="BJ45" s="125">
        <f t="shared" si="140"/>
        <v>0.25</v>
      </c>
    </row>
    <row r="46" spans="1:62" x14ac:dyDescent="0.25">
      <c r="A46" s="41">
        <v>6</v>
      </c>
      <c r="B46" s="109" t="s">
        <v>30</v>
      </c>
      <c r="C46" s="45">
        <f>1/H41</f>
        <v>1</v>
      </c>
      <c r="D46" s="45">
        <f>1/H42</f>
        <v>5</v>
      </c>
      <c r="E46" s="45">
        <f>1/H43</f>
        <v>3</v>
      </c>
      <c r="F46" s="45">
        <f>1/H44</f>
        <v>3</v>
      </c>
      <c r="G46" s="45">
        <f>1/H45</f>
        <v>1</v>
      </c>
      <c r="H46" s="45">
        <v>1</v>
      </c>
      <c r="I46" s="45">
        <v>3</v>
      </c>
      <c r="J46" s="45">
        <v>1</v>
      </c>
      <c r="K46" s="5">
        <v>1</v>
      </c>
      <c r="M46" s="71">
        <f t="shared" si="112"/>
        <v>0.22556390977443608</v>
      </c>
      <c r="N46" s="69">
        <f t="shared" si="103"/>
        <v>0.16129032258064516</v>
      </c>
      <c r="O46" s="69">
        <f t="shared" si="104"/>
        <v>0.11538461538461539</v>
      </c>
      <c r="P46" s="69">
        <f t="shared" si="105"/>
        <v>0.11320754716981132</v>
      </c>
      <c r="Q46" s="69">
        <f t="shared" si="106"/>
        <v>9.8360655737704902E-2</v>
      </c>
      <c r="R46" s="69">
        <f t="shared" si="107"/>
        <v>0.16129032258064518</v>
      </c>
      <c r="S46" s="69">
        <f t="shared" si="108"/>
        <v>0.19867549668874171</v>
      </c>
      <c r="T46" s="69">
        <f t="shared" si="109"/>
        <v>7.0921985815602828E-2</v>
      </c>
      <c r="U46" s="72">
        <f t="shared" si="110"/>
        <v>0.17751479289940827</v>
      </c>
      <c r="W46" s="99">
        <f t="shared" si="113"/>
        <v>0.14691218318129007</v>
      </c>
      <c r="Y46" s="87">
        <v>1.5095509011752601</v>
      </c>
      <c r="Z46" s="85">
        <f t="shared" si="111"/>
        <v>10.27519208064909</v>
      </c>
      <c r="AJ46" s="125">
        <f t="shared" si="114"/>
        <v>0.33333333333333331</v>
      </c>
      <c r="AK46" s="125">
        <f t="shared" si="115"/>
        <v>0.5</v>
      </c>
      <c r="AL46" s="125">
        <f t="shared" si="116"/>
        <v>1</v>
      </c>
      <c r="AM46" s="125">
        <f t="shared" si="117"/>
        <v>1</v>
      </c>
      <c r="AN46" s="125">
        <f t="shared" si="118"/>
        <v>2</v>
      </c>
      <c r="AO46" s="125">
        <f t="shared" si="119"/>
        <v>3</v>
      </c>
      <c r="AP46" s="125">
        <f t="shared" si="120"/>
        <v>2</v>
      </c>
      <c r="AQ46" s="125">
        <f t="shared" si="121"/>
        <v>3</v>
      </c>
      <c r="AR46" s="125">
        <f t="shared" si="122"/>
        <v>3</v>
      </c>
      <c r="AS46" s="125">
        <f t="shared" si="123"/>
        <v>2</v>
      </c>
      <c r="AT46" s="125">
        <f t="shared" si="124"/>
        <v>3</v>
      </c>
      <c r="AU46" s="125">
        <f t="shared" si="125"/>
        <v>4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1</v>
      </c>
      <c r="AZ46" s="125">
        <f t="shared" si="130"/>
        <v>1</v>
      </c>
      <c r="BA46" s="125">
        <f t="shared" si="131"/>
        <v>1</v>
      </c>
      <c r="BB46" s="125">
        <f t="shared" si="132"/>
        <v>0.33333333333333331</v>
      </c>
      <c r="BC46" s="125">
        <f t="shared" si="133"/>
        <v>0.5</v>
      </c>
      <c r="BD46" s="125">
        <f t="shared" si="134"/>
        <v>1</v>
      </c>
      <c r="BE46" s="125">
        <f t="shared" si="135"/>
        <v>1</v>
      </c>
      <c r="BF46" s="125">
        <f t="shared" si="136"/>
        <v>1</v>
      </c>
      <c r="BG46" s="125">
        <f t="shared" si="137"/>
        <v>1</v>
      </c>
      <c r="BH46" s="125">
        <f t="shared" si="138"/>
        <v>0.33333333333333331</v>
      </c>
      <c r="BI46" s="125">
        <f t="shared" si="139"/>
        <v>0.5</v>
      </c>
      <c r="BJ46" s="125">
        <f t="shared" si="140"/>
        <v>1</v>
      </c>
    </row>
    <row r="47" spans="1:62" x14ac:dyDescent="0.25">
      <c r="A47" s="41">
        <v>7</v>
      </c>
      <c r="B47" s="109" t="s">
        <v>31</v>
      </c>
      <c r="C47" s="45">
        <f>1/I41</f>
        <v>0.2</v>
      </c>
      <c r="D47" s="45">
        <f>1/I42</f>
        <v>5</v>
      </c>
      <c r="E47" s="45">
        <f>1/I43</f>
        <v>5</v>
      </c>
      <c r="F47" s="45">
        <f>1/I44</f>
        <v>5</v>
      </c>
      <c r="G47" s="45">
        <f>1/I45</f>
        <v>2</v>
      </c>
      <c r="H47" s="45">
        <f>1/I46</f>
        <v>0.33333333333333331</v>
      </c>
      <c r="I47" s="45">
        <v>1</v>
      </c>
      <c r="J47" s="45">
        <v>0.5</v>
      </c>
      <c r="K47" s="5">
        <f>1/3</f>
        <v>0.33333333333333331</v>
      </c>
      <c r="M47" s="71">
        <f t="shared" si="112"/>
        <v>4.5112781954887216E-2</v>
      </c>
      <c r="N47" s="69">
        <f t="shared" si="103"/>
        <v>0.16129032258064516</v>
      </c>
      <c r="O47" s="69">
        <f t="shared" si="104"/>
        <v>0.19230769230769232</v>
      </c>
      <c r="P47" s="69">
        <f t="shared" si="105"/>
        <v>0.18867924528301888</v>
      </c>
      <c r="Q47" s="69">
        <f t="shared" si="106"/>
        <v>0.1967213114754098</v>
      </c>
      <c r="R47" s="69">
        <f t="shared" si="107"/>
        <v>5.3763440860215055E-2</v>
      </c>
      <c r="S47" s="69">
        <f t="shared" si="108"/>
        <v>6.6225165562913899E-2</v>
      </c>
      <c r="T47" s="69">
        <f t="shared" si="109"/>
        <v>3.5460992907801414E-2</v>
      </c>
      <c r="U47" s="72">
        <f t="shared" si="110"/>
        <v>5.9171597633136085E-2</v>
      </c>
      <c r="W47" s="99">
        <f t="shared" si="113"/>
        <v>0.11097028339619108</v>
      </c>
      <c r="Y47" s="87">
        <v>1.0834903800493594</v>
      </c>
      <c r="Z47" s="85">
        <f t="shared" si="111"/>
        <v>9.7637885286913555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4</v>
      </c>
      <c r="AN47" s="125">
        <f t="shared" si="118"/>
        <v>5</v>
      </c>
      <c r="AO47" s="125">
        <f t="shared" si="119"/>
        <v>6</v>
      </c>
      <c r="AP47" s="125">
        <f t="shared" si="120"/>
        <v>2</v>
      </c>
      <c r="AQ47" s="125">
        <f t="shared" si="121"/>
        <v>3</v>
      </c>
      <c r="AR47" s="125">
        <f t="shared" si="122"/>
        <v>3</v>
      </c>
      <c r="AS47" s="125">
        <f t="shared" si="123"/>
        <v>2</v>
      </c>
      <c r="AT47" s="125">
        <f t="shared" si="124"/>
        <v>3</v>
      </c>
      <c r="AU47" s="125">
        <f t="shared" si="125"/>
        <v>4</v>
      </c>
      <c r="AV47" s="125">
        <f t="shared" si="126"/>
        <v>1</v>
      </c>
      <c r="AW47" s="125">
        <f t="shared" si="127"/>
        <v>1</v>
      </c>
      <c r="AX47" s="125">
        <f t="shared" si="128"/>
        <v>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2</v>
      </c>
      <c r="BC47" s="125">
        <f t="shared" si="133"/>
        <v>3</v>
      </c>
      <c r="BD47" s="125">
        <f t="shared" si="134"/>
        <v>4</v>
      </c>
      <c r="BE47" s="125">
        <f t="shared" si="135"/>
        <v>1</v>
      </c>
      <c r="BF47" s="125">
        <f t="shared" si="136"/>
        <v>1</v>
      </c>
      <c r="BG47" s="125">
        <f t="shared" si="137"/>
        <v>1</v>
      </c>
      <c r="BH47" s="125">
        <f t="shared" si="138"/>
        <v>1</v>
      </c>
      <c r="BI47" s="125">
        <f t="shared" si="139"/>
        <v>1</v>
      </c>
      <c r="BJ47" s="125">
        <f t="shared" si="140"/>
        <v>1</v>
      </c>
    </row>
    <row r="48" spans="1:62" x14ac:dyDescent="0.25">
      <c r="A48" s="41">
        <v>8</v>
      </c>
      <c r="B48" s="109" t="s">
        <v>32</v>
      </c>
      <c r="C48" s="45">
        <f>1/J41</f>
        <v>0.2</v>
      </c>
      <c r="D48" s="45">
        <f>1/J42</f>
        <v>5</v>
      </c>
      <c r="E48" s="45">
        <f>1/J43</f>
        <v>5</v>
      </c>
      <c r="F48" s="45">
        <f>1/J44</f>
        <v>5</v>
      </c>
      <c r="G48" s="45">
        <f>1/J45</f>
        <v>1</v>
      </c>
      <c r="H48" s="45">
        <f>1/J46</f>
        <v>1</v>
      </c>
      <c r="I48" s="45">
        <f>1/J47</f>
        <v>2</v>
      </c>
      <c r="J48" s="45">
        <v>1</v>
      </c>
      <c r="K48" s="5">
        <v>0.2</v>
      </c>
      <c r="M48" s="71">
        <f t="shared" si="112"/>
        <v>4.5112781954887216E-2</v>
      </c>
      <c r="N48" s="69">
        <f t="shared" si="103"/>
        <v>0.16129032258064516</v>
      </c>
      <c r="O48" s="69">
        <f t="shared" si="104"/>
        <v>0.19230769230769232</v>
      </c>
      <c r="P48" s="69">
        <f t="shared" si="105"/>
        <v>0.18867924528301888</v>
      </c>
      <c r="Q48" s="69">
        <f t="shared" si="106"/>
        <v>9.8360655737704902E-2</v>
      </c>
      <c r="R48" s="69">
        <f t="shared" si="107"/>
        <v>0.16129032258064518</v>
      </c>
      <c r="S48" s="69">
        <f t="shared" si="108"/>
        <v>0.1324503311258278</v>
      </c>
      <c r="T48" s="69">
        <f t="shared" si="109"/>
        <v>7.0921985815602828E-2</v>
      </c>
      <c r="U48" s="72">
        <f t="shared" si="110"/>
        <v>3.5502958579881658E-2</v>
      </c>
      <c r="W48" s="99">
        <f t="shared" si="113"/>
        <v>0.12065736621843398</v>
      </c>
      <c r="Y48" s="87">
        <v>1.2315253206523176</v>
      </c>
      <c r="Z48" s="85">
        <f t="shared" si="111"/>
        <v>10.206797639050119</v>
      </c>
      <c r="AJ48" s="125">
        <f t="shared" si="114"/>
        <v>0.16666666666666666</v>
      </c>
      <c r="AK48" s="125">
        <f t="shared" si="115"/>
        <v>0.2</v>
      </c>
      <c r="AL48" s="125">
        <f t="shared" si="116"/>
        <v>0.25</v>
      </c>
      <c r="AM48" s="125">
        <f t="shared" si="117"/>
        <v>4</v>
      </c>
      <c r="AN48" s="125">
        <f t="shared" si="118"/>
        <v>5</v>
      </c>
      <c r="AO48" s="125">
        <f t="shared" si="119"/>
        <v>6</v>
      </c>
      <c r="AP48" s="125">
        <f t="shared" si="120"/>
        <v>4</v>
      </c>
      <c r="AQ48" s="125">
        <f t="shared" si="121"/>
        <v>5</v>
      </c>
      <c r="AR48" s="125">
        <f t="shared" si="122"/>
        <v>5</v>
      </c>
      <c r="AS48" s="125">
        <f t="shared" si="123"/>
        <v>4</v>
      </c>
      <c r="AT48" s="125">
        <f t="shared" si="124"/>
        <v>5</v>
      </c>
      <c r="AU48" s="125">
        <f t="shared" si="125"/>
        <v>6</v>
      </c>
      <c r="AV48" s="125">
        <f t="shared" si="126"/>
        <v>1</v>
      </c>
      <c r="AW48" s="125">
        <f t="shared" si="127"/>
        <v>2</v>
      </c>
      <c r="AX48" s="125">
        <f t="shared" si="128"/>
        <v>3</v>
      </c>
      <c r="AY48" s="125">
        <f t="shared" si="129"/>
        <v>0.25</v>
      </c>
      <c r="AZ48" s="125">
        <f t="shared" si="130"/>
        <v>0.33333333333333331</v>
      </c>
      <c r="BA48" s="125">
        <f t="shared" si="131"/>
        <v>0.5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0.33333333333333331</v>
      </c>
      <c r="BF48" s="125">
        <f t="shared" si="136"/>
        <v>0.5</v>
      </c>
      <c r="BG48" s="125">
        <f t="shared" si="137"/>
        <v>1</v>
      </c>
      <c r="BH48" s="125">
        <f t="shared" si="138"/>
        <v>0.25</v>
      </c>
      <c r="BI48" s="125">
        <f t="shared" si="139"/>
        <v>0.33333333333333331</v>
      </c>
      <c r="BJ48" s="125">
        <f t="shared" si="140"/>
        <v>0.5</v>
      </c>
    </row>
    <row r="49" spans="1:62" ht="15.75" thickBot="1" x14ac:dyDescent="0.3">
      <c r="A49" s="36">
        <v>9</v>
      </c>
      <c r="B49" s="110" t="s">
        <v>33</v>
      </c>
      <c r="C49" s="6">
        <f>1/K41</f>
        <v>0.5</v>
      </c>
      <c r="D49" s="6">
        <f>1/K42</f>
        <v>5</v>
      </c>
      <c r="E49" s="6">
        <f>1/K43</f>
        <v>5</v>
      </c>
      <c r="F49" s="6">
        <f>1/K44</f>
        <v>5</v>
      </c>
      <c r="G49" s="6">
        <f>1/K45</f>
        <v>2</v>
      </c>
      <c r="H49" s="6">
        <f>1/K46</f>
        <v>1</v>
      </c>
      <c r="I49" s="6">
        <f>1/K47</f>
        <v>3</v>
      </c>
      <c r="J49" s="6">
        <f>1/K48</f>
        <v>5</v>
      </c>
      <c r="K49" s="7">
        <v>1</v>
      </c>
      <c r="M49" s="79">
        <f t="shared" si="112"/>
        <v>0.11278195488721804</v>
      </c>
      <c r="N49" s="73">
        <f t="shared" si="103"/>
        <v>0.16129032258064516</v>
      </c>
      <c r="O49" s="73">
        <f t="shared" si="104"/>
        <v>0.19230769230769232</v>
      </c>
      <c r="P49" s="73">
        <f t="shared" si="105"/>
        <v>0.18867924528301888</v>
      </c>
      <c r="Q49" s="73">
        <f t="shared" si="106"/>
        <v>0.1967213114754098</v>
      </c>
      <c r="R49" s="73">
        <f t="shared" si="107"/>
        <v>0.16129032258064518</v>
      </c>
      <c r="S49" s="73">
        <f t="shared" si="108"/>
        <v>0.19867549668874171</v>
      </c>
      <c r="T49" s="73">
        <f t="shared" si="109"/>
        <v>0.35460992907801414</v>
      </c>
      <c r="U49" s="74">
        <f t="shared" si="110"/>
        <v>0.17751479289940827</v>
      </c>
      <c r="W49" s="99">
        <f t="shared" si="113"/>
        <v>0.19376345197564371</v>
      </c>
      <c r="Y49" s="87">
        <v>2.1413649127024978</v>
      </c>
      <c r="Z49" s="85">
        <f t="shared" si="111"/>
        <v>11.051438704610144</v>
      </c>
      <c r="AJ49" s="125">
        <f t="shared" si="114"/>
        <v>0.16666666666666666</v>
      </c>
      <c r="AK49" s="125">
        <f t="shared" si="115"/>
        <v>0.2</v>
      </c>
      <c r="AL49" s="125">
        <f t="shared" si="116"/>
        <v>0.25</v>
      </c>
      <c r="AM49" s="125">
        <f t="shared" si="117"/>
        <v>4</v>
      </c>
      <c r="AN49" s="125">
        <f t="shared" si="118"/>
        <v>5</v>
      </c>
      <c r="AO49" s="125">
        <f t="shared" si="119"/>
        <v>6</v>
      </c>
      <c r="AP49" s="125">
        <f t="shared" si="120"/>
        <v>4</v>
      </c>
      <c r="AQ49" s="125">
        <f t="shared" si="121"/>
        <v>5</v>
      </c>
      <c r="AR49" s="125">
        <f t="shared" si="122"/>
        <v>5</v>
      </c>
      <c r="AS49" s="125">
        <f t="shared" si="123"/>
        <v>4</v>
      </c>
      <c r="AT49" s="125">
        <f t="shared" si="124"/>
        <v>5</v>
      </c>
      <c r="AU49" s="125">
        <f t="shared" si="125"/>
        <v>6</v>
      </c>
      <c r="AV49" s="125">
        <f t="shared" si="126"/>
        <v>1</v>
      </c>
      <c r="AW49" s="125">
        <f t="shared" si="127"/>
        <v>1</v>
      </c>
      <c r="AX49" s="125">
        <f t="shared" si="128"/>
        <v>1</v>
      </c>
      <c r="AY49" s="125">
        <f t="shared" si="129"/>
        <v>1</v>
      </c>
      <c r="AZ49" s="125">
        <f t="shared" si="130"/>
        <v>1</v>
      </c>
      <c r="BA49" s="125">
        <f t="shared" si="131"/>
        <v>1</v>
      </c>
      <c r="BB49" s="125">
        <f t="shared" si="132"/>
        <v>1</v>
      </c>
      <c r="BC49" s="125">
        <f t="shared" si="133"/>
        <v>2</v>
      </c>
      <c r="BD49" s="125">
        <f t="shared" si="134"/>
        <v>3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0.16666666666666666</v>
      </c>
      <c r="BI49" s="125">
        <f t="shared" si="139"/>
        <v>0.2</v>
      </c>
      <c r="BJ49" s="125">
        <f t="shared" si="140"/>
        <v>0.25</v>
      </c>
    </row>
    <row r="50" spans="1:62" x14ac:dyDescent="0.25">
      <c r="C50" s="47">
        <f>+SUM(C41:C49)</f>
        <v>4.4333333333333336</v>
      </c>
      <c r="D50" s="47">
        <f t="shared" ref="D50:K50" si="141">+SUM(D41:D49)</f>
        <v>31</v>
      </c>
      <c r="E50" s="47">
        <f t="shared" si="141"/>
        <v>26</v>
      </c>
      <c r="F50" s="47">
        <f t="shared" si="141"/>
        <v>26.5</v>
      </c>
      <c r="G50" s="47">
        <f t="shared" si="141"/>
        <v>10.166666666666668</v>
      </c>
      <c r="H50" s="47">
        <f t="shared" si="141"/>
        <v>6.1999999999999993</v>
      </c>
      <c r="I50" s="47">
        <f t="shared" si="141"/>
        <v>15.100000000000001</v>
      </c>
      <c r="J50" s="47">
        <f t="shared" si="141"/>
        <v>14.100000000000001</v>
      </c>
      <c r="K50" s="47">
        <f t="shared" si="141"/>
        <v>5.6333333333333337</v>
      </c>
      <c r="Y50" s="102" t="s">
        <v>35</v>
      </c>
      <c r="Z50" s="85">
        <f>+AVERAGE(Z41:Z49)</f>
        <v>10.086281350531813</v>
      </c>
      <c r="AJ50" s="125">
        <f t="shared" si="114"/>
        <v>0.33333333333333331</v>
      </c>
      <c r="AK50" s="125">
        <f t="shared" si="115"/>
        <v>0.5</v>
      </c>
      <c r="AL50" s="125">
        <f t="shared" si="116"/>
        <v>1</v>
      </c>
      <c r="AM50" s="125">
        <f t="shared" si="117"/>
        <v>4</v>
      </c>
      <c r="AN50" s="125">
        <f t="shared" si="118"/>
        <v>5</v>
      </c>
      <c r="AO50" s="125">
        <f t="shared" si="119"/>
        <v>6</v>
      </c>
      <c r="AP50" s="125">
        <f t="shared" si="120"/>
        <v>4</v>
      </c>
      <c r="AQ50" s="125">
        <f t="shared" si="121"/>
        <v>5</v>
      </c>
      <c r="AR50" s="125">
        <f t="shared" si="122"/>
        <v>5</v>
      </c>
      <c r="AS50" s="125">
        <f t="shared" si="123"/>
        <v>4</v>
      </c>
      <c r="AT50" s="125">
        <f t="shared" si="124"/>
        <v>5</v>
      </c>
      <c r="AU50" s="125">
        <f t="shared" si="125"/>
        <v>6</v>
      </c>
      <c r="AV50" s="125">
        <f t="shared" si="126"/>
        <v>1</v>
      </c>
      <c r="AW50" s="125">
        <f t="shared" si="127"/>
        <v>2</v>
      </c>
      <c r="AX50" s="125">
        <f t="shared" si="128"/>
        <v>3</v>
      </c>
      <c r="AY50" s="125">
        <f t="shared" si="129"/>
        <v>1</v>
      </c>
      <c r="AZ50" s="125">
        <f t="shared" si="130"/>
        <v>1</v>
      </c>
      <c r="BA50" s="125">
        <f t="shared" si="131"/>
        <v>1</v>
      </c>
      <c r="BB50" s="125">
        <f t="shared" si="132"/>
        <v>2</v>
      </c>
      <c r="BC50" s="125">
        <f t="shared" si="133"/>
        <v>3</v>
      </c>
      <c r="BD50" s="125">
        <f t="shared" si="134"/>
        <v>4</v>
      </c>
      <c r="BE50" s="125">
        <f t="shared" si="135"/>
        <v>4</v>
      </c>
      <c r="BF50" s="125">
        <f t="shared" si="136"/>
        <v>5</v>
      </c>
      <c r="BG50" s="125">
        <f t="shared" si="137"/>
        <v>6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201C-59E1-4A88-ACD5-6B87BC4ED82A}">
  <dimension ref="A1:BJ50"/>
  <sheetViews>
    <sheetView topLeftCell="AE1" zoomScale="85" zoomScaleNormal="85" workbookViewId="0">
      <selection activeCell="H30" sqref="H30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58"/>
      <c r="N1" s="59"/>
      <c r="O1" s="59"/>
      <c r="P1" s="59"/>
      <c r="Q1" s="59"/>
      <c r="R1" s="59"/>
      <c r="S1" s="59"/>
      <c r="T1" s="59"/>
      <c r="U1" s="59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61"/>
      <c r="B2" s="57"/>
      <c r="C2" s="57"/>
      <c r="D2" s="57"/>
      <c r="E2" s="57"/>
      <c r="F2" s="57"/>
      <c r="G2" s="57"/>
      <c r="H2" s="57"/>
      <c r="I2" s="57"/>
      <c r="J2" s="57"/>
      <c r="K2" s="57"/>
      <c r="M2" s="61"/>
      <c r="N2" s="57"/>
      <c r="O2" s="57"/>
      <c r="P2" s="57"/>
      <c r="Q2" s="57"/>
      <c r="R2" s="57"/>
      <c r="S2" s="57"/>
      <c r="T2" s="57"/>
      <c r="U2" s="57"/>
    </row>
    <row r="3" spans="1:47" ht="15.75" thickBot="1" x14ac:dyDescent="0.3">
      <c r="A3" s="61"/>
      <c r="B3" s="106" t="s">
        <v>0</v>
      </c>
      <c r="C3" s="57"/>
      <c r="D3" s="57"/>
      <c r="E3" s="57"/>
      <c r="F3" s="57"/>
      <c r="G3" s="57"/>
      <c r="H3" s="57"/>
      <c r="I3" s="57"/>
      <c r="J3" s="57"/>
      <c r="K3" s="57"/>
      <c r="M3" s="61"/>
      <c r="N3" s="57"/>
      <c r="O3" s="57"/>
      <c r="P3" s="57"/>
      <c r="Q3" s="57"/>
      <c r="R3" s="57"/>
      <c r="S3" s="57"/>
      <c r="T3" s="57"/>
      <c r="U3" s="57"/>
      <c r="AE3" s="123" t="s">
        <v>37</v>
      </c>
      <c r="AF3" s="134" t="s">
        <v>38</v>
      </c>
      <c r="AG3" s="134"/>
      <c r="AH3" s="134"/>
    </row>
    <row r="4" spans="1:47" x14ac:dyDescent="0.25">
      <c r="A4" s="28">
        <v>0</v>
      </c>
      <c r="B4" s="29" t="s">
        <v>1</v>
      </c>
      <c r="C4" s="29">
        <v>1</v>
      </c>
      <c r="D4" s="29">
        <v>2</v>
      </c>
      <c r="E4" s="29">
        <v>3</v>
      </c>
      <c r="F4" s="30">
        <v>4</v>
      </c>
      <c r="G4" s="62"/>
      <c r="H4" s="57"/>
      <c r="I4" s="57"/>
      <c r="J4" s="57"/>
      <c r="K4" s="57"/>
      <c r="L4" s="117" t="s">
        <v>36</v>
      </c>
      <c r="M4" s="28">
        <v>1</v>
      </c>
      <c r="N4" s="29">
        <v>2</v>
      </c>
      <c r="O4" s="29">
        <v>3</v>
      </c>
      <c r="P4" s="30">
        <v>4</v>
      </c>
      <c r="Q4" s="62"/>
      <c r="R4" s="57"/>
      <c r="S4" s="57"/>
      <c r="T4" s="57"/>
      <c r="U4" s="57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31">
        <v>1</v>
      </c>
      <c r="B5" s="107" t="s">
        <v>9</v>
      </c>
      <c r="C5" s="45">
        <v>1</v>
      </c>
      <c r="D5" s="45">
        <v>0.5</v>
      </c>
      <c r="E5" s="45">
        <f>1/6</f>
        <v>0.16666666666666666</v>
      </c>
      <c r="F5" s="5">
        <v>1</v>
      </c>
      <c r="G5" s="45"/>
      <c r="H5" s="57"/>
      <c r="I5" s="57"/>
      <c r="J5" s="57"/>
      <c r="K5" s="57"/>
      <c r="L5" s="119">
        <f>+AC5</f>
        <v>2.4298169713852649E-2</v>
      </c>
      <c r="M5" s="71">
        <f>+C5/C$9</f>
        <v>0.1</v>
      </c>
      <c r="N5" s="69">
        <f t="shared" ref="N5:N8" si="0">+D5/D$9</f>
        <v>5.8823529411764705E-2</v>
      </c>
      <c r="O5" s="69">
        <f t="shared" ref="O5:O8" si="1">+E5/E$9</f>
        <v>0.10869565217391304</v>
      </c>
      <c r="P5" s="72">
        <f t="shared" ref="P5:P8" si="2">+F5/F$9</f>
        <v>0.125</v>
      </c>
      <c r="Q5" s="45"/>
      <c r="R5" s="57"/>
      <c r="S5" s="57"/>
      <c r="T5" s="57"/>
      <c r="U5" s="57"/>
      <c r="W5" s="99">
        <f t="shared" ref="W5:W8" si="3">+AVERAGE(M5:U5)</f>
        <v>9.8129795396419431E-2</v>
      </c>
      <c r="Y5" s="87">
        <f t="array" ref="Y5:Y8">+MMULT(C5:F8,W5:W8)</f>
        <v>0.39294543904518331</v>
      </c>
      <c r="Z5" s="85">
        <f>+Y5/W5</f>
        <v>4.00434381278167</v>
      </c>
      <c r="AA5" s="85">
        <f>+(Z9-4)/3</f>
        <v>2.1868352742467383E-2</v>
      </c>
      <c r="AB5" s="85">
        <v>0.9</v>
      </c>
      <c r="AC5" s="100">
        <f>+AA5/AB5</f>
        <v>2.4298169713852649E-2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31">
        <v>2</v>
      </c>
      <c r="B6" s="107" t="s">
        <v>10</v>
      </c>
      <c r="C6" s="45">
        <f>1/D5</f>
        <v>2</v>
      </c>
      <c r="D6" s="45">
        <v>1</v>
      </c>
      <c r="E6" s="45">
        <f>1/6</f>
        <v>0.16666666666666666</v>
      </c>
      <c r="F6" s="5">
        <v>1</v>
      </c>
      <c r="G6" s="45"/>
      <c r="H6" s="57"/>
      <c r="I6" s="57"/>
      <c r="J6" s="57"/>
      <c r="K6" s="57"/>
      <c r="L6"/>
      <c r="M6" s="71">
        <f t="shared" ref="M6:M8" si="5">+C6/C$9</f>
        <v>0.2</v>
      </c>
      <c r="N6" s="69">
        <f t="shared" si="0"/>
        <v>0.11764705882352941</v>
      </c>
      <c r="O6" s="69">
        <f t="shared" si="1"/>
        <v>0.10869565217391304</v>
      </c>
      <c r="P6" s="72">
        <f t="shared" si="2"/>
        <v>0.125</v>
      </c>
      <c r="Q6" s="45"/>
      <c r="R6" s="57"/>
      <c r="S6" s="57"/>
      <c r="T6" s="57"/>
      <c r="U6" s="57"/>
      <c r="W6" s="99">
        <f t="shared" si="3"/>
        <v>0.13783567774936062</v>
      </c>
      <c r="Y6" s="87">
        <v>0.55999307331628301</v>
      </c>
      <c r="Z6" s="85">
        <f t="shared" ref="Z6:Z8" si="6">+Y6/W6</f>
        <v>4.0627585140515672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0.33333333333333331</v>
      </c>
      <c r="AN6" s="125">
        <f>+VLOOKUP(D5,$AE$4:$AH$20,3,FALSE)</f>
        <v>0.5</v>
      </c>
      <c r="AO6" s="125">
        <f>+VLOOKUP(D5,$AE$4:$AH$20,4,FALSE)</f>
        <v>1</v>
      </c>
      <c r="AP6" s="125">
        <f>+VLOOKUP(E5,$AE$4:$AH$20,2,FALSE)</f>
        <v>0.14285714285714285</v>
      </c>
      <c r="AQ6" s="125">
        <f>+VLOOKUP(E5,$AE$4:$AH$20,3,FALSE)</f>
        <v>0.16666666666666666</v>
      </c>
      <c r="AR6" s="125">
        <f>+VLOOKUP(E5,$AE$4:$AH$20,3,FALSE)</f>
        <v>0.16666666666666666</v>
      </c>
      <c r="AS6" s="125">
        <f>+VLOOKUP(F5,$AE$4:$AH$20,2,FALSE)</f>
        <v>1</v>
      </c>
      <c r="AT6" s="125">
        <f>+VLOOKUP(F5,$AE$4:$AH$20,3,FALSE)</f>
        <v>1</v>
      </c>
      <c r="AU6" s="125">
        <f>+VLOOKUP(F5,$AE$4:$AH$20,4,FALSE)</f>
        <v>1</v>
      </c>
    </row>
    <row r="7" spans="1:47" x14ac:dyDescent="0.25">
      <c r="A7" s="31">
        <v>3</v>
      </c>
      <c r="B7" s="107" t="s">
        <v>11</v>
      </c>
      <c r="C7" s="45">
        <f>1/E5</f>
        <v>6</v>
      </c>
      <c r="D7" s="45">
        <f>1/E6</f>
        <v>6</v>
      </c>
      <c r="E7" s="45">
        <v>1</v>
      </c>
      <c r="F7" s="5">
        <v>5</v>
      </c>
      <c r="G7" s="45"/>
      <c r="H7" s="57"/>
      <c r="I7" s="57"/>
      <c r="J7" s="57"/>
      <c r="K7" s="57"/>
      <c r="L7"/>
      <c r="M7" s="71">
        <f t="shared" si="5"/>
        <v>0.6</v>
      </c>
      <c r="N7" s="69">
        <f t="shared" si="0"/>
        <v>0.70588235294117652</v>
      </c>
      <c r="O7" s="69">
        <f t="shared" si="1"/>
        <v>0.65217391304347827</v>
      </c>
      <c r="P7" s="72">
        <f t="shared" si="2"/>
        <v>0.625</v>
      </c>
      <c r="Q7" s="45"/>
      <c r="R7" s="57"/>
      <c r="S7" s="57"/>
      <c r="T7" s="57"/>
      <c r="U7" s="57"/>
      <c r="W7" s="99">
        <f t="shared" si="3"/>
        <v>0.64576406649616369</v>
      </c>
      <c r="Y7" s="87">
        <v>2.6529092071611253</v>
      </c>
      <c r="Z7" s="85">
        <f t="shared" si="6"/>
        <v>4.1081709943315428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2</v>
      </c>
      <c r="AL7" s="125">
        <f t="shared" ref="AL7:AL9" si="11">+VLOOKUP(C6,$AE$4:$AH$20,4,FALSE)</f>
        <v>3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32">
        <v>4</v>
      </c>
      <c r="B8" s="108" t="s">
        <v>12</v>
      </c>
      <c r="C8" s="6">
        <f>1/F5</f>
        <v>1</v>
      </c>
      <c r="D8" s="6">
        <f>1/F6</f>
        <v>1</v>
      </c>
      <c r="E8" s="6">
        <f>1/F7</f>
        <v>0.2</v>
      </c>
      <c r="F8" s="7">
        <v>1</v>
      </c>
      <c r="G8" s="45"/>
      <c r="H8" s="57"/>
      <c r="I8" s="57"/>
      <c r="J8" s="57"/>
      <c r="K8" s="57"/>
      <c r="L8"/>
      <c r="M8" s="79">
        <f t="shared" si="5"/>
        <v>0.1</v>
      </c>
      <c r="N8" s="73">
        <f t="shared" si="0"/>
        <v>0.11764705882352941</v>
      </c>
      <c r="O8" s="73">
        <f t="shared" si="1"/>
        <v>0.13043478260869568</v>
      </c>
      <c r="P8" s="74">
        <f t="shared" si="2"/>
        <v>0.125</v>
      </c>
      <c r="Q8" s="45"/>
      <c r="R8" s="57"/>
      <c r="S8" s="57"/>
      <c r="T8" s="57"/>
      <c r="U8" s="57"/>
      <c r="W8" s="99">
        <f t="shared" si="3"/>
        <v>0.11827046035805627</v>
      </c>
      <c r="Y8" s="87">
        <v>0.48338874680306904</v>
      </c>
      <c r="Z8" s="85">
        <f t="shared" si="6"/>
        <v>4.0871469117448296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5</v>
      </c>
      <c r="AK8" s="125">
        <f t="shared" si="10"/>
        <v>6</v>
      </c>
      <c r="AL8" s="125">
        <f t="shared" si="11"/>
        <v>7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4</v>
      </c>
      <c r="AT8" s="125">
        <f t="shared" si="19"/>
        <v>5</v>
      </c>
      <c r="AU8" s="125">
        <f t="shared" si="20"/>
        <v>6</v>
      </c>
    </row>
    <row r="9" spans="1:47" x14ac:dyDescent="0.25">
      <c r="A9" s="61"/>
      <c r="B9" s="57"/>
      <c r="C9" s="47">
        <f>+SUM(C5:C8)</f>
        <v>10</v>
      </c>
      <c r="D9" s="47">
        <f t="shared" ref="D9:F9" si="21">+SUM(D5:D8)</f>
        <v>8.5</v>
      </c>
      <c r="E9" s="47">
        <f t="shared" si="21"/>
        <v>1.5333333333333332</v>
      </c>
      <c r="F9" s="47">
        <f t="shared" si="21"/>
        <v>8</v>
      </c>
      <c r="G9" s="47"/>
      <c r="H9" s="57"/>
      <c r="I9" s="57"/>
      <c r="J9" s="57"/>
      <c r="K9" s="57"/>
      <c r="M9" s="81"/>
      <c r="N9" s="47"/>
      <c r="O9" s="47"/>
      <c r="P9" s="47"/>
      <c r="Q9" s="47"/>
      <c r="R9" s="57"/>
      <c r="S9" s="57"/>
      <c r="T9" s="57"/>
      <c r="U9" s="57"/>
      <c r="W9" s="101"/>
      <c r="Y9" s="102" t="s">
        <v>35</v>
      </c>
      <c r="Z9" s="85">
        <f>+AVERAGE(Z5:Z8)</f>
        <v>4.0656050582274021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1</v>
      </c>
      <c r="AK9" s="125">
        <f t="shared" si="10"/>
        <v>1</v>
      </c>
      <c r="AL9" s="125">
        <f t="shared" si="11"/>
        <v>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0.16666666666666666</v>
      </c>
      <c r="AQ9" s="125">
        <f t="shared" si="16"/>
        <v>0.2</v>
      </c>
      <c r="AR9" s="125">
        <f t="shared" si="17"/>
        <v>0.2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61"/>
      <c r="B10" s="57"/>
      <c r="C10" s="47"/>
      <c r="D10" s="47"/>
      <c r="E10" s="47"/>
      <c r="F10" s="47"/>
      <c r="G10" s="47"/>
      <c r="H10" s="57"/>
      <c r="I10" s="57"/>
      <c r="J10" s="57"/>
      <c r="K10" s="57"/>
      <c r="M10" s="81"/>
      <c r="N10" s="47"/>
      <c r="O10" s="47"/>
      <c r="P10" s="47"/>
      <c r="Q10" s="47"/>
      <c r="R10" s="57"/>
      <c r="S10" s="57"/>
      <c r="T10" s="57"/>
      <c r="U10" s="57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61"/>
      <c r="B11" s="57"/>
      <c r="C11" s="47"/>
      <c r="D11" s="47"/>
      <c r="E11" s="47"/>
      <c r="F11" s="47"/>
      <c r="G11" s="47"/>
      <c r="H11" s="57"/>
      <c r="I11" s="57"/>
      <c r="J11" s="57"/>
      <c r="K11" s="57"/>
      <c r="M11" s="81"/>
      <c r="N11" s="47"/>
      <c r="O11" s="47"/>
      <c r="P11" s="47"/>
      <c r="Q11" s="47"/>
      <c r="R11" s="57"/>
      <c r="S11" s="57"/>
      <c r="T11" s="57"/>
      <c r="U11" s="57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28">
        <v>0</v>
      </c>
      <c r="B12" s="33" t="s">
        <v>2</v>
      </c>
      <c r="C12" s="29">
        <v>1</v>
      </c>
      <c r="D12" s="29">
        <v>2</v>
      </c>
      <c r="E12" s="29">
        <v>3</v>
      </c>
      <c r="F12" s="30">
        <v>4</v>
      </c>
      <c r="G12" s="47"/>
      <c r="H12" s="57"/>
      <c r="I12" s="57"/>
      <c r="J12" s="57"/>
      <c r="K12" s="57"/>
      <c r="M12" s="28">
        <v>1</v>
      </c>
      <c r="N12" s="29">
        <v>2</v>
      </c>
      <c r="O12" s="29">
        <v>3</v>
      </c>
      <c r="P12" s="30">
        <v>4</v>
      </c>
      <c r="Q12" s="47"/>
      <c r="R12" s="57"/>
      <c r="S12" s="57"/>
      <c r="T12" s="57"/>
      <c r="U12" s="57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31">
        <v>1</v>
      </c>
      <c r="B13" s="109" t="s">
        <v>13</v>
      </c>
      <c r="C13" s="45">
        <v>1</v>
      </c>
      <c r="D13" s="45">
        <v>6</v>
      </c>
      <c r="E13" s="45">
        <v>6</v>
      </c>
      <c r="F13" s="5">
        <v>4</v>
      </c>
      <c r="G13" s="47"/>
      <c r="H13" s="57"/>
      <c r="I13" s="57"/>
      <c r="J13" s="57"/>
      <c r="K13" s="57"/>
      <c r="L13" s="104">
        <f>+AC13</f>
        <v>6.5211953156911168E-2</v>
      </c>
      <c r="M13" s="71">
        <f>+C13/C$17</f>
        <v>0.63157894736842102</v>
      </c>
      <c r="N13" s="69">
        <f t="shared" ref="N13:N16" si="24">+D13/D$17</f>
        <v>0.72727272727272729</v>
      </c>
      <c r="O13" s="69">
        <f t="shared" ref="O13:O16" si="25">+E13/E$17</f>
        <v>0.46153846153846156</v>
      </c>
      <c r="P13" s="72">
        <f t="shared" ref="P13:P16" si="26">+F13/F$17</f>
        <v>0.61538461538461542</v>
      </c>
      <c r="Q13" s="47"/>
      <c r="R13" s="57"/>
      <c r="S13" s="57"/>
      <c r="T13" s="57"/>
      <c r="U13" s="57"/>
      <c r="W13" s="99">
        <f t="shared" ref="W13:W16" si="27">+AVERAGE(M13:U13)</f>
        <v>0.60894368789105635</v>
      </c>
      <c r="Y13" s="87">
        <f t="array" ref="Y13:Y16">+MMULT(C13:F16,W13:W16)</f>
        <v>2.6618819776714515</v>
      </c>
      <c r="Z13" s="85">
        <f t="shared" ref="Z13:Z16" si="28">+Y13/W13</f>
        <v>4.3713105671401227</v>
      </c>
      <c r="AA13" s="85">
        <f>+(Z17-4)/3</f>
        <v>5.8690757841220055E-2</v>
      </c>
      <c r="AB13" s="85">
        <v>0.9</v>
      </c>
      <c r="AC13" s="100">
        <f>+AA13/AB13</f>
        <v>6.5211953156911168E-2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31">
        <v>2</v>
      </c>
      <c r="B14" s="109" t="s">
        <v>14</v>
      </c>
      <c r="C14" s="45">
        <f>1/D13</f>
        <v>0.16666666666666666</v>
      </c>
      <c r="D14" s="45">
        <v>1</v>
      </c>
      <c r="E14" s="45">
        <v>4</v>
      </c>
      <c r="F14" s="5">
        <v>1</v>
      </c>
      <c r="G14" s="47"/>
      <c r="H14" s="57"/>
      <c r="I14" s="57"/>
      <c r="J14" s="57"/>
      <c r="K14" s="57"/>
      <c r="M14" s="71">
        <f t="shared" ref="M14:M16" si="32">+C14/C$17</f>
        <v>0.10526315789473682</v>
      </c>
      <c r="N14" s="69">
        <f t="shared" si="24"/>
        <v>0.12121212121212122</v>
      </c>
      <c r="O14" s="69">
        <f t="shared" si="25"/>
        <v>0.30769230769230771</v>
      </c>
      <c r="P14" s="72">
        <f t="shared" si="26"/>
        <v>0.15384615384615385</v>
      </c>
      <c r="Q14" s="47"/>
      <c r="R14" s="57"/>
      <c r="S14" s="57"/>
      <c r="T14" s="57"/>
      <c r="U14" s="57"/>
      <c r="W14" s="99">
        <f t="shared" si="27"/>
        <v>0.1720034351613299</v>
      </c>
      <c r="Y14" s="87">
        <v>0.70960618329039371</v>
      </c>
      <c r="Z14" s="85">
        <f t="shared" si="28"/>
        <v>4.1255349500713256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5</v>
      </c>
      <c r="AQ14" s="125">
        <f>+VLOOKUP(E13,$AE$4:$AH$20,3,FALSE)</f>
        <v>6</v>
      </c>
      <c r="AR14" s="125">
        <f>+VLOOKUP(E13,$AE$4:$AH$20,3,FALSE)</f>
        <v>6</v>
      </c>
      <c r="AS14" s="125">
        <f>+VLOOKUP(F13,$AE$4:$AH$20,2,FALSE)</f>
        <v>3</v>
      </c>
      <c r="AT14" s="125">
        <f>+VLOOKUP(F13,$AE$4:$AH$20,3,FALSE)</f>
        <v>4</v>
      </c>
      <c r="AU14" s="125">
        <f>+VLOOKUP(F13,$AE$4:$AH$20,4,FALSE)</f>
        <v>5</v>
      </c>
    </row>
    <row r="15" spans="1:47" x14ac:dyDescent="0.25">
      <c r="A15" s="31">
        <v>3</v>
      </c>
      <c r="B15" s="109" t="s">
        <v>15</v>
      </c>
      <c r="C15" s="45">
        <f>1/E13</f>
        <v>0.16666666666666666</v>
      </c>
      <c r="D15" s="45">
        <f>1/E14</f>
        <v>0.25</v>
      </c>
      <c r="E15" s="45">
        <v>1</v>
      </c>
      <c r="F15" s="5">
        <v>0.5</v>
      </c>
      <c r="G15" s="47"/>
      <c r="H15" s="57"/>
      <c r="I15" s="57"/>
      <c r="J15" s="57"/>
      <c r="K15" s="57"/>
      <c r="M15" s="71">
        <f t="shared" si="32"/>
        <v>0.10526315789473682</v>
      </c>
      <c r="N15" s="69">
        <f t="shared" si="24"/>
        <v>3.0303030303030304E-2</v>
      </c>
      <c r="O15" s="69">
        <f t="shared" si="25"/>
        <v>7.6923076923076927E-2</v>
      </c>
      <c r="P15" s="72">
        <f t="shared" si="26"/>
        <v>7.6923076923076927E-2</v>
      </c>
      <c r="Q15" s="47"/>
      <c r="R15" s="57"/>
      <c r="S15" s="57"/>
      <c r="T15" s="57"/>
      <c r="U15" s="57"/>
      <c r="W15" s="99">
        <f t="shared" si="27"/>
        <v>7.2353085510980242E-2</v>
      </c>
      <c r="Y15" s="87">
        <v>0.29019445466813887</v>
      </c>
      <c r="Z15" s="85">
        <f t="shared" si="28"/>
        <v>4.0108096651123359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3</v>
      </c>
      <c r="AQ15" s="125">
        <f t="shared" ref="AQ15:AQ17" si="41">+VLOOKUP(E14,$AE$4:$AH$20,3,FALSE)</f>
        <v>4</v>
      </c>
      <c r="AR15" s="125">
        <f t="shared" ref="AR15:AR17" si="42">+VLOOKUP(E14,$AE$4:$AH$20,3,FALSE)</f>
        <v>4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32">
        <v>4</v>
      </c>
      <c r="B16" s="110" t="s">
        <v>16</v>
      </c>
      <c r="C16" s="6">
        <f>1/F13</f>
        <v>0.25</v>
      </c>
      <c r="D16" s="6">
        <f>1/F14</f>
        <v>1</v>
      </c>
      <c r="E16" s="6">
        <f>1/F15</f>
        <v>2</v>
      </c>
      <c r="F16" s="7">
        <v>1</v>
      </c>
      <c r="G16" s="47"/>
      <c r="H16" s="57"/>
      <c r="I16" s="57"/>
      <c r="J16" s="57"/>
      <c r="K16" s="57"/>
      <c r="M16" s="79">
        <f t="shared" si="32"/>
        <v>0.15789473684210525</v>
      </c>
      <c r="N16" s="73">
        <f t="shared" si="24"/>
        <v>0.12121212121212122</v>
      </c>
      <c r="O16" s="73">
        <f t="shared" si="25"/>
        <v>0.15384615384615385</v>
      </c>
      <c r="P16" s="74">
        <f t="shared" si="26"/>
        <v>0.15384615384615385</v>
      </c>
      <c r="Q16" s="47"/>
      <c r="R16" s="57"/>
      <c r="S16" s="57"/>
      <c r="T16" s="57"/>
      <c r="U16" s="57"/>
      <c r="W16" s="99">
        <f t="shared" si="27"/>
        <v>0.14669979143663353</v>
      </c>
      <c r="Y16" s="87">
        <v>0.61564531959268809</v>
      </c>
      <c r="Z16" s="85">
        <f t="shared" si="28"/>
        <v>4.1966339117708555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0.14285714285714285</v>
      </c>
      <c r="AK16" s="125">
        <f t="shared" si="35"/>
        <v>0.16666666666666666</v>
      </c>
      <c r="AL16" s="125">
        <f t="shared" si="36"/>
        <v>0.2</v>
      </c>
      <c r="AM16" s="125">
        <f t="shared" si="37"/>
        <v>0.2</v>
      </c>
      <c r="AN16" s="125">
        <f t="shared" si="38"/>
        <v>0.25</v>
      </c>
      <c r="AO16" s="125">
        <f t="shared" si="39"/>
        <v>0.33333333333333331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0.33333333333333331</v>
      </c>
      <c r="AT16" s="125">
        <f t="shared" si="44"/>
        <v>0.5</v>
      </c>
      <c r="AU16" s="125">
        <f t="shared" si="45"/>
        <v>1</v>
      </c>
    </row>
    <row r="17" spans="1:56" x14ac:dyDescent="0.25">
      <c r="A17" s="31"/>
      <c r="B17" s="109"/>
      <c r="C17" s="47">
        <f>+SUM(C13:C16)</f>
        <v>1.5833333333333335</v>
      </c>
      <c r="D17" s="47">
        <f t="shared" ref="D17" si="46">+SUM(D13:D16)</f>
        <v>8.25</v>
      </c>
      <c r="E17" s="47">
        <f t="shared" ref="E17" si="47">+SUM(E13:E16)</f>
        <v>13</v>
      </c>
      <c r="F17" s="47">
        <f t="shared" ref="F17" si="48">+SUM(F13:F16)</f>
        <v>6.5</v>
      </c>
      <c r="G17" s="47"/>
      <c r="H17" s="57"/>
      <c r="I17" s="57"/>
      <c r="J17" s="57"/>
      <c r="K17" s="57"/>
      <c r="M17" s="70"/>
      <c r="N17" s="45"/>
      <c r="O17" s="45"/>
      <c r="P17" s="45"/>
      <c r="Q17" s="47"/>
      <c r="R17" s="57"/>
      <c r="S17" s="57"/>
      <c r="T17" s="57"/>
      <c r="U17" s="57"/>
      <c r="W17" s="101"/>
      <c r="Y17" s="102" t="s">
        <v>35</v>
      </c>
      <c r="Z17" s="85">
        <f>+AVERAGE(Z13:Z16)</f>
        <v>4.1760722735236602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</v>
      </c>
      <c r="AK17" s="125">
        <f t="shared" si="35"/>
        <v>0.25</v>
      </c>
      <c r="AL17" s="125">
        <f t="shared" si="36"/>
        <v>0.33333333333333331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1</v>
      </c>
      <c r="AQ17" s="125">
        <f t="shared" si="41"/>
        <v>2</v>
      </c>
      <c r="AR17" s="125">
        <f t="shared" si="42"/>
        <v>2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31"/>
      <c r="B18" s="109"/>
      <c r="C18" s="45"/>
      <c r="D18" s="45"/>
      <c r="E18" s="45"/>
      <c r="F18" s="45"/>
      <c r="G18" s="47"/>
      <c r="H18" s="57"/>
      <c r="I18" s="57"/>
      <c r="J18" s="57"/>
      <c r="K18" s="57"/>
      <c r="M18" s="70"/>
      <c r="N18" s="45"/>
      <c r="O18" s="45"/>
      <c r="P18" s="45"/>
      <c r="Q18" s="47"/>
      <c r="R18" s="57"/>
      <c r="S18" s="57"/>
      <c r="T18" s="57"/>
      <c r="U18" s="57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31"/>
      <c r="B19" s="109"/>
      <c r="C19" s="45"/>
      <c r="D19" s="45"/>
      <c r="E19" s="45"/>
      <c r="F19" s="45"/>
      <c r="G19" s="47"/>
      <c r="H19" s="57"/>
      <c r="I19" s="57"/>
      <c r="J19" s="57"/>
      <c r="K19" s="57"/>
      <c r="M19" s="70"/>
      <c r="N19" s="45"/>
      <c r="O19" s="45"/>
      <c r="P19" s="45"/>
      <c r="Q19" s="47"/>
      <c r="R19" s="57"/>
      <c r="S19" s="57"/>
      <c r="T19" s="57"/>
      <c r="U19" s="57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28">
        <v>0</v>
      </c>
      <c r="B20" s="34" t="s">
        <v>4</v>
      </c>
      <c r="C20" s="29">
        <v>1</v>
      </c>
      <c r="D20" s="29">
        <v>2</v>
      </c>
      <c r="E20" s="29">
        <v>3</v>
      </c>
      <c r="F20" s="29">
        <v>4</v>
      </c>
      <c r="G20" s="35">
        <v>5</v>
      </c>
      <c r="H20" s="57"/>
      <c r="I20" s="57"/>
      <c r="J20" s="57"/>
      <c r="K20" s="57"/>
      <c r="M20" s="28">
        <v>1</v>
      </c>
      <c r="N20" s="29">
        <v>2</v>
      </c>
      <c r="O20" s="29">
        <v>3</v>
      </c>
      <c r="P20" s="29">
        <v>4</v>
      </c>
      <c r="Q20" s="35">
        <v>5</v>
      </c>
      <c r="R20" s="57"/>
      <c r="S20" s="57"/>
      <c r="T20" s="57"/>
      <c r="U20" s="57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31">
        <v>1</v>
      </c>
      <c r="B21" s="109" t="s">
        <v>6</v>
      </c>
      <c r="C21" s="45">
        <v>1</v>
      </c>
      <c r="D21" s="45">
        <v>1</v>
      </c>
      <c r="E21" s="45">
        <v>2</v>
      </c>
      <c r="F21" s="45">
        <v>2</v>
      </c>
      <c r="G21" s="5">
        <v>5</v>
      </c>
      <c r="H21" s="57"/>
      <c r="I21" s="57"/>
      <c r="J21" s="57"/>
      <c r="K21" s="57"/>
      <c r="L21" s="104">
        <f>+AC21</f>
        <v>3.1931686924125242E-2</v>
      </c>
      <c r="M21" s="71">
        <f>+C21/C$26</f>
        <v>0.3125</v>
      </c>
      <c r="N21" s="69">
        <f t="shared" ref="N21:N25" si="49">+D21/D$26</f>
        <v>0.27027027027027023</v>
      </c>
      <c r="O21" s="69">
        <f t="shared" ref="O21:O25" si="50">+E21/E$26</f>
        <v>0.4</v>
      </c>
      <c r="P21" s="69">
        <f t="shared" ref="P21:P25" si="51">+F21/F$26</f>
        <v>0.25</v>
      </c>
      <c r="Q21" s="72">
        <f t="shared" ref="Q21:Q25" si="52">+G21/G$26</f>
        <v>0.35714285714285715</v>
      </c>
      <c r="R21" s="57"/>
      <c r="S21" s="57"/>
      <c r="T21" s="57"/>
      <c r="U21" s="57"/>
      <c r="W21" s="99">
        <f>+AVERAGE(M21:U21)</f>
        <v>0.31798262548262546</v>
      </c>
      <c r="Y21" s="87">
        <f t="array" ref="Y21:Y25">+MMULT(C21:G25,W21:W25)</f>
        <v>1.651824324324324</v>
      </c>
      <c r="Z21" s="85">
        <f t="shared" ref="Z21:Z25" si="53">+Y21/W21</f>
        <v>5.194699936253528</v>
      </c>
      <c r="AA21" s="85">
        <f>+(Z26-5)/4</f>
        <v>3.5763489355020273E-2</v>
      </c>
      <c r="AB21" s="85">
        <v>1.1200000000000001</v>
      </c>
      <c r="AC21" s="100">
        <f>+AA21/AB21</f>
        <v>3.1931686924125242E-2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31">
        <v>2</v>
      </c>
      <c r="B22" s="109" t="s">
        <v>5</v>
      </c>
      <c r="C22" s="45">
        <f>1/D21</f>
        <v>1</v>
      </c>
      <c r="D22" s="45">
        <v>1</v>
      </c>
      <c r="E22" s="45">
        <v>1</v>
      </c>
      <c r="F22" s="45">
        <v>2</v>
      </c>
      <c r="G22" s="5">
        <v>5</v>
      </c>
      <c r="H22" s="57"/>
      <c r="I22" s="57"/>
      <c r="J22" s="57"/>
      <c r="K22" s="57"/>
      <c r="M22" s="71">
        <f t="shared" ref="M22:M25" si="54">+C22/C$26</f>
        <v>0.3125</v>
      </c>
      <c r="N22" s="69">
        <f t="shared" si="49"/>
        <v>0.27027027027027023</v>
      </c>
      <c r="O22" s="69">
        <f t="shared" si="50"/>
        <v>0.2</v>
      </c>
      <c r="P22" s="69">
        <f t="shared" si="51"/>
        <v>0.25</v>
      </c>
      <c r="Q22" s="72">
        <f t="shared" si="52"/>
        <v>0.35714285714285715</v>
      </c>
      <c r="R22" s="57"/>
      <c r="S22" s="57"/>
      <c r="T22" s="57"/>
      <c r="U22" s="57"/>
      <c r="W22" s="99">
        <f t="shared" ref="W22:W25" si="55">+AVERAGE(M22:U22)</f>
        <v>0.27798262548262548</v>
      </c>
      <c r="Y22" s="87">
        <v>1.4479488416988415</v>
      </c>
      <c r="Z22" s="85">
        <f t="shared" si="53"/>
        <v>5.2087746102295212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1</v>
      </c>
      <c r="AO22" s="125">
        <f>+VLOOKUP(D21,$AE$4:$AH$20,4,FALSE)</f>
        <v>1</v>
      </c>
      <c r="AP22" s="125">
        <f>+VLOOKUP(E21,$AE$4:$AH$20,2,FALSE)</f>
        <v>1</v>
      </c>
      <c r="AQ22" s="125">
        <f>+VLOOKUP(E21,$AE$4:$AH$20,3,FALSE)</f>
        <v>2</v>
      </c>
      <c r="AR22" s="125">
        <f>+VLOOKUP(E21,$AE$4:$AH$20,3,FALSE)</f>
        <v>2</v>
      </c>
      <c r="AS22" s="125">
        <f>+VLOOKUP(F21,$AE$4:$AH$20,2,FALSE)</f>
        <v>1</v>
      </c>
      <c r="AT22" s="125">
        <f>+VLOOKUP(F21,$AE$4:$AH$20,3,FALSE)</f>
        <v>2</v>
      </c>
      <c r="AU22" s="125">
        <f>+VLOOKUP(F21,$AE$4:$AH$20,4,FALSE)</f>
        <v>3</v>
      </c>
      <c r="AV22" s="125">
        <f>+VLOOKUP(G21,$AE$4:$AH$20,2,FALSE)</f>
        <v>4</v>
      </c>
      <c r="AW22" s="125">
        <f>+VLOOKUP(G21,$AE$4:$AH$20,3,FALSE)</f>
        <v>5</v>
      </c>
      <c r="AX22" s="125">
        <f>+VLOOKUP(G21,$AE$4:$AH$20,4,FALSE)</f>
        <v>6</v>
      </c>
    </row>
    <row r="23" spans="1:56" x14ac:dyDescent="0.25">
      <c r="A23" s="31">
        <v>3</v>
      </c>
      <c r="B23" s="109" t="s">
        <v>17</v>
      </c>
      <c r="C23" s="45">
        <f>1/E21</f>
        <v>0.5</v>
      </c>
      <c r="D23" s="45">
        <f>1/E22</f>
        <v>1</v>
      </c>
      <c r="E23" s="45">
        <v>1</v>
      </c>
      <c r="F23" s="45">
        <v>2</v>
      </c>
      <c r="G23" s="5">
        <v>2</v>
      </c>
      <c r="H23" s="57"/>
      <c r="I23" s="57"/>
      <c r="J23" s="57"/>
      <c r="K23" s="57"/>
      <c r="M23" s="71">
        <f t="shared" si="54"/>
        <v>0.15625</v>
      </c>
      <c r="N23" s="69">
        <f t="shared" si="49"/>
        <v>0.27027027027027023</v>
      </c>
      <c r="O23" s="69">
        <f t="shared" si="50"/>
        <v>0.2</v>
      </c>
      <c r="P23" s="69">
        <f t="shared" si="51"/>
        <v>0.25</v>
      </c>
      <c r="Q23" s="72">
        <f t="shared" si="52"/>
        <v>0.14285714285714285</v>
      </c>
      <c r="R23" s="57"/>
      <c r="S23" s="57"/>
      <c r="T23" s="57"/>
      <c r="U23" s="57"/>
      <c r="W23" s="99">
        <f t="shared" si="55"/>
        <v>0.20387548262548263</v>
      </c>
      <c r="Y23" s="87">
        <v>1.0411679536679537</v>
      </c>
      <c r="Z23" s="85">
        <f t="shared" si="53"/>
        <v>5.1068816135217663</v>
      </c>
      <c r="AJ23" s="125">
        <f t="shared" ref="AJ23:AJ26" si="56">+VLOOKUP(C22,$AE$4:$AH$20,2,FALSE)</f>
        <v>1</v>
      </c>
      <c r="AK23" s="125">
        <f t="shared" ref="AK23:AK26" si="57">+VLOOKUP(C22,$AE$4:$AH$20,3,FALSE)</f>
        <v>1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1</v>
      </c>
      <c r="AT23" s="125">
        <f t="shared" ref="AT23:AT26" si="66">+VLOOKUP(F22,$AE$4:$AH$20,3,FALSE)</f>
        <v>2</v>
      </c>
      <c r="AU23" s="125">
        <f t="shared" ref="AU23:AU26" si="67">+VLOOKUP(F22,$AE$4:$AH$20,4,FALSE)</f>
        <v>3</v>
      </c>
      <c r="AV23" s="125">
        <f t="shared" ref="AV23:AV26" si="68">+VLOOKUP(G22,$AE$4:$AH$20,2,FALSE)</f>
        <v>4</v>
      </c>
      <c r="AW23" s="125">
        <f t="shared" ref="AW23:AW26" si="69">+VLOOKUP(G22,$AE$4:$AH$20,3,FALSE)</f>
        <v>5</v>
      </c>
      <c r="AX23" s="125">
        <f t="shared" ref="AX23:AX26" si="70">+VLOOKUP(G22,$AE$4:$AH$20,4,FALSE)</f>
        <v>6</v>
      </c>
    </row>
    <row r="24" spans="1:56" x14ac:dyDescent="0.25">
      <c r="A24" s="31">
        <v>4</v>
      </c>
      <c r="B24" s="109" t="s">
        <v>18</v>
      </c>
      <c r="C24" s="45">
        <f>1/F21</f>
        <v>0.5</v>
      </c>
      <c r="D24" s="45">
        <f>1/F22</f>
        <v>0.5</v>
      </c>
      <c r="E24" s="45">
        <f>1/F23</f>
        <v>0.5</v>
      </c>
      <c r="F24" s="45">
        <v>1</v>
      </c>
      <c r="G24" s="5">
        <v>1</v>
      </c>
      <c r="H24" s="57"/>
      <c r="I24" s="57"/>
      <c r="J24" s="57"/>
      <c r="K24" s="57"/>
      <c r="M24" s="71">
        <f t="shared" si="54"/>
        <v>0.15625</v>
      </c>
      <c r="N24" s="69">
        <f t="shared" si="49"/>
        <v>0.13513513513513511</v>
      </c>
      <c r="O24" s="69">
        <f t="shared" si="50"/>
        <v>0.1</v>
      </c>
      <c r="P24" s="69">
        <f t="shared" si="51"/>
        <v>0.125</v>
      </c>
      <c r="Q24" s="72">
        <f t="shared" si="52"/>
        <v>7.1428571428571425E-2</v>
      </c>
      <c r="R24" s="57"/>
      <c r="S24" s="57"/>
      <c r="T24" s="57"/>
      <c r="U24" s="57"/>
      <c r="W24" s="99">
        <f t="shared" si="55"/>
        <v>0.11756274131274129</v>
      </c>
      <c r="Y24" s="87">
        <v>0.60007963320463309</v>
      </c>
      <c r="Z24" s="85">
        <f t="shared" si="53"/>
        <v>5.1043351533314176</v>
      </c>
      <c r="AJ24" s="125">
        <f t="shared" si="56"/>
        <v>0.33333333333333331</v>
      </c>
      <c r="AK24" s="125">
        <f t="shared" si="57"/>
        <v>0.5</v>
      </c>
      <c r="AL24" s="125">
        <f t="shared" si="58"/>
        <v>1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1</v>
      </c>
      <c r="AT24" s="125">
        <f t="shared" si="66"/>
        <v>2</v>
      </c>
      <c r="AU24" s="125">
        <f t="shared" si="67"/>
        <v>3</v>
      </c>
      <c r="AV24" s="125">
        <f t="shared" si="68"/>
        <v>1</v>
      </c>
      <c r="AW24" s="125">
        <f t="shared" si="69"/>
        <v>2</v>
      </c>
      <c r="AX24" s="125">
        <f t="shared" si="70"/>
        <v>3</v>
      </c>
    </row>
    <row r="25" spans="1:56" ht="15.75" thickBot="1" x14ac:dyDescent="0.3">
      <c r="A25" s="36">
        <v>5</v>
      </c>
      <c r="B25" s="110" t="s">
        <v>19</v>
      </c>
      <c r="C25" s="6">
        <f>1/G21</f>
        <v>0.2</v>
      </c>
      <c r="D25" s="6">
        <f>1/G22</f>
        <v>0.2</v>
      </c>
      <c r="E25" s="6">
        <f>1/G23</f>
        <v>0.5</v>
      </c>
      <c r="F25" s="6">
        <f>1/G24</f>
        <v>1</v>
      </c>
      <c r="G25" s="7">
        <v>1</v>
      </c>
      <c r="H25" s="57"/>
      <c r="I25" s="57"/>
      <c r="J25" s="57"/>
      <c r="K25" s="57"/>
      <c r="M25" s="79">
        <f t="shared" si="54"/>
        <v>6.25E-2</v>
      </c>
      <c r="N25" s="73">
        <f t="shared" si="49"/>
        <v>5.4054054054054057E-2</v>
      </c>
      <c r="O25" s="73">
        <f t="shared" si="50"/>
        <v>0.1</v>
      </c>
      <c r="P25" s="73">
        <f t="shared" si="51"/>
        <v>0.125</v>
      </c>
      <c r="Q25" s="74">
        <f t="shared" si="52"/>
        <v>7.1428571428571425E-2</v>
      </c>
      <c r="R25" s="57"/>
      <c r="S25" s="57"/>
      <c r="T25" s="57"/>
      <c r="U25" s="57"/>
      <c r="W25" s="99">
        <f t="shared" si="55"/>
        <v>8.2596525096525084E-2</v>
      </c>
      <c r="Y25" s="87">
        <v>0.42129005791505791</v>
      </c>
      <c r="Z25" s="85">
        <f t="shared" si="53"/>
        <v>5.1005784737641706</v>
      </c>
      <c r="AJ25" s="125">
        <f t="shared" si="56"/>
        <v>0.33333333333333331</v>
      </c>
      <c r="AK25" s="125">
        <f t="shared" si="57"/>
        <v>0.5</v>
      </c>
      <c r="AL25" s="125">
        <f t="shared" si="58"/>
        <v>1</v>
      </c>
      <c r="AM25" s="125">
        <f t="shared" si="59"/>
        <v>0.33333333333333331</v>
      </c>
      <c r="AN25" s="125">
        <f t="shared" si="60"/>
        <v>0.5</v>
      </c>
      <c r="AO25" s="125">
        <f t="shared" si="61"/>
        <v>1</v>
      </c>
      <c r="AP25" s="125">
        <f t="shared" si="62"/>
        <v>0.33333333333333331</v>
      </c>
      <c r="AQ25" s="125">
        <f t="shared" si="63"/>
        <v>0.5</v>
      </c>
      <c r="AR25" s="125">
        <f t="shared" si="64"/>
        <v>0.5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41"/>
      <c r="B26" s="109"/>
      <c r="C26" s="69">
        <f>+SUM(C21:C25)</f>
        <v>3.2</v>
      </c>
      <c r="D26" s="69">
        <f t="shared" ref="D26:G26" si="71">+SUM(D21:D25)</f>
        <v>3.7</v>
      </c>
      <c r="E26" s="69">
        <f t="shared" si="71"/>
        <v>5</v>
      </c>
      <c r="F26" s="69">
        <f t="shared" si="71"/>
        <v>8</v>
      </c>
      <c r="G26" s="69">
        <f t="shared" si="71"/>
        <v>14</v>
      </c>
      <c r="H26" s="57"/>
      <c r="I26" s="57"/>
      <c r="J26" s="57"/>
      <c r="K26" s="57"/>
      <c r="M26" s="70"/>
      <c r="N26" s="45"/>
      <c r="O26" s="45"/>
      <c r="P26" s="45"/>
      <c r="Q26" s="45"/>
      <c r="R26" s="57"/>
      <c r="S26" s="57"/>
      <c r="T26" s="57"/>
      <c r="U26" s="57"/>
      <c r="W26" s="101"/>
      <c r="Y26" s="102" t="s">
        <v>35</v>
      </c>
      <c r="Z26" s="85">
        <f>+AVERAGE(Z21:Z25)</f>
        <v>5.1430539574200811</v>
      </c>
      <c r="AJ26" s="125">
        <f t="shared" si="56"/>
        <v>0.16666666666666666</v>
      </c>
      <c r="AK26" s="125">
        <f t="shared" si="57"/>
        <v>0.2</v>
      </c>
      <c r="AL26" s="125">
        <f t="shared" si="58"/>
        <v>0.25</v>
      </c>
      <c r="AM26" s="125">
        <f t="shared" si="59"/>
        <v>0.16666666666666666</v>
      </c>
      <c r="AN26" s="125">
        <f t="shared" si="60"/>
        <v>0.2</v>
      </c>
      <c r="AO26" s="125">
        <f t="shared" si="61"/>
        <v>0.25</v>
      </c>
      <c r="AP26" s="125">
        <f t="shared" si="62"/>
        <v>0.33333333333333331</v>
      </c>
      <c r="AQ26" s="125">
        <f t="shared" si="63"/>
        <v>0.5</v>
      </c>
      <c r="AR26" s="125">
        <f t="shared" si="64"/>
        <v>0.5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41"/>
      <c r="B27" s="109"/>
      <c r="C27" s="45"/>
      <c r="D27" s="45"/>
      <c r="E27" s="45"/>
      <c r="F27" s="45"/>
      <c r="G27" s="45"/>
      <c r="H27" s="57"/>
      <c r="I27" s="57"/>
      <c r="J27" s="57"/>
      <c r="K27" s="57"/>
      <c r="M27" s="70"/>
      <c r="N27" s="45"/>
      <c r="O27" s="45"/>
      <c r="P27" s="45"/>
      <c r="Q27" s="45"/>
      <c r="R27" s="57"/>
      <c r="S27" s="57"/>
      <c r="T27" s="57"/>
      <c r="U27" s="57"/>
      <c r="W27" s="101"/>
      <c r="Y27" s="102"/>
    </row>
    <row r="28" spans="1:56" ht="15.75" thickBot="1" x14ac:dyDescent="0.3">
      <c r="A28" s="61"/>
      <c r="B28" s="57"/>
      <c r="C28" s="57"/>
      <c r="D28" s="57"/>
      <c r="E28" s="57"/>
      <c r="F28" s="57"/>
      <c r="G28" s="57"/>
      <c r="H28" s="57"/>
      <c r="I28" s="57"/>
      <c r="J28" s="57"/>
      <c r="K28" s="57"/>
      <c r="M28" s="61"/>
      <c r="N28" s="57"/>
      <c r="O28" s="57"/>
      <c r="P28" s="57"/>
      <c r="Q28" s="57"/>
      <c r="R28" s="57"/>
      <c r="S28" s="57"/>
      <c r="T28" s="57"/>
      <c r="U28" s="57"/>
      <c r="W28" s="101"/>
      <c r="Y28" s="102"/>
    </row>
    <row r="29" spans="1:56" x14ac:dyDescent="0.25">
      <c r="A29" s="28">
        <v>0</v>
      </c>
      <c r="B29" s="34" t="s">
        <v>3</v>
      </c>
      <c r="C29" s="29">
        <v>1</v>
      </c>
      <c r="D29" s="29">
        <v>2</v>
      </c>
      <c r="E29" s="29">
        <v>3</v>
      </c>
      <c r="F29" s="29">
        <v>4</v>
      </c>
      <c r="G29" s="37">
        <v>5</v>
      </c>
      <c r="H29" s="38">
        <v>6</v>
      </c>
      <c r="I29" s="39">
        <v>7</v>
      </c>
      <c r="J29" s="57"/>
      <c r="K29" s="57"/>
      <c r="L29"/>
      <c r="M29" s="28">
        <v>1</v>
      </c>
      <c r="N29" s="29">
        <v>2</v>
      </c>
      <c r="O29" s="29">
        <v>3</v>
      </c>
      <c r="P29" s="29">
        <v>4</v>
      </c>
      <c r="Q29" s="37">
        <v>5</v>
      </c>
      <c r="R29" s="38">
        <v>6</v>
      </c>
      <c r="S29" s="39">
        <v>7</v>
      </c>
      <c r="T29" s="57"/>
      <c r="U29" s="57"/>
      <c r="W29" s="101"/>
      <c r="Y29" s="102"/>
    </row>
    <row r="30" spans="1:56" x14ac:dyDescent="0.25">
      <c r="A30" s="31">
        <v>1</v>
      </c>
      <c r="B30" s="109" t="s">
        <v>20</v>
      </c>
      <c r="C30" s="45">
        <v>1</v>
      </c>
      <c r="D30" s="45">
        <v>1</v>
      </c>
      <c r="E30" s="45">
        <f>1/3</f>
        <v>0.33333333333333331</v>
      </c>
      <c r="F30" s="45">
        <v>1</v>
      </c>
      <c r="G30" s="47">
        <f>1/3</f>
        <v>0.33333333333333331</v>
      </c>
      <c r="H30" s="63">
        <v>0.2</v>
      </c>
      <c r="I30" s="40">
        <v>0.2</v>
      </c>
      <c r="J30" s="57"/>
      <c r="K30" s="57"/>
      <c r="L30" s="104">
        <f>+AC30</f>
        <v>8.6698105082047644E-2</v>
      </c>
      <c r="M30" s="71">
        <f>+C30/C$37</f>
        <v>5.2631578947368418E-2</v>
      </c>
      <c r="N30" s="69">
        <f t="shared" ref="N30:N36" si="72">+D30/D$37</f>
        <v>6.25E-2</v>
      </c>
      <c r="O30" s="69">
        <f t="shared" ref="O30:O36" si="73">+E30/E$37</f>
        <v>0.08</v>
      </c>
      <c r="P30" s="69">
        <f t="shared" ref="P30:P36" si="74">+F30/F$37</f>
        <v>4.2553191489361701E-2</v>
      </c>
      <c r="Q30" s="69">
        <f t="shared" ref="Q30:Q36" si="75">+G30/G$37</f>
        <v>1.8484288354898338E-2</v>
      </c>
      <c r="R30" s="69">
        <f t="shared" ref="R30:R36" si="76">+H30/H$37</f>
        <v>5.0847457627118647E-2</v>
      </c>
      <c r="S30" s="72">
        <f t="shared" ref="S30:S36" si="77">+I30/I$37</f>
        <v>5.2631578947368425E-2</v>
      </c>
      <c r="T30" s="57"/>
      <c r="U30" s="57"/>
      <c r="W30" s="99">
        <f>+AVERAGE(M30:U30)</f>
        <v>5.1378299338016513E-2</v>
      </c>
      <c r="Y30" s="87">
        <f t="array" ref="Y30:Y36">+MMULT(C30:I36,W30:W36)</f>
        <v>0.3763505790592454</v>
      </c>
      <c r="Z30" s="85">
        <f t="shared" ref="Z30:Z36" si="78">+Y30/W30</f>
        <v>7.3250882942474336</v>
      </c>
      <c r="AA30" s="85">
        <f>+(Z37-7)/6</f>
        <v>0.11444149870830289</v>
      </c>
      <c r="AB30" s="85">
        <v>1.32</v>
      </c>
      <c r="AC30" s="100">
        <f>+AA30/AB30</f>
        <v>8.6698105082047644E-2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31">
        <v>2</v>
      </c>
      <c r="B31" s="109" t="s">
        <v>21</v>
      </c>
      <c r="C31" s="45">
        <f>1/D30</f>
        <v>1</v>
      </c>
      <c r="D31" s="45">
        <v>1</v>
      </c>
      <c r="E31" s="45">
        <v>0.5</v>
      </c>
      <c r="F31" s="45">
        <v>0.5</v>
      </c>
      <c r="G31" s="47">
        <v>0.5</v>
      </c>
      <c r="H31" s="63">
        <f>1/3</f>
        <v>0.33333333333333331</v>
      </c>
      <c r="I31" s="40">
        <v>0.2</v>
      </c>
      <c r="J31" s="57"/>
      <c r="K31" s="57"/>
      <c r="L31"/>
      <c r="M31" s="71">
        <f t="shared" ref="M31:M36" si="79">+C31/C$37</f>
        <v>5.2631578947368418E-2</v>
      </c>
      <c r="N31" s="69">
        <f t="shared" si="72"/>
        <v>6.25E-2</v>
      </c>
      <c r="O31" s="69">
        <f t="shared" si="73"/>
        <v>0.12000000000000002</v>
      </c>
      <c r="P31" s="69">
        <f t="shared" si="74"/>
        <v>2.1276595744680851E-2</v>
      </c>
      <c r="Q31" s="69">
        <f t="shared" si="75"/>
        <v>2.7726432532347509E-2</v>
      </c>
      <c r="R31" s="69">
        <f t="shared" si="76"/>
        <v>8.4745762711864403E-2</v>
      </c>
      <c r="S31" s="72">
        <f t="shared" si="77"/>
        <v>5.2631578947368425E-2</v>
      </c>
      <c r="T31" s="57"/>
      <c r="U31" s="57"/>
      <c r="W31" s="99">
        <f t="shared" ref="W31:W36" si="80">+AVERAGE(M31:U31)</f>
        <v>6.0215992697661376E-2</v>
      </c>
      <c r="Y31" s="87">
        <v>0.43723444580205872</v>
      </c>
      <c r="Z31" s="85">
        <f t="shared" si="78"/>
        <v>7.2611016810329811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0.25</v>
      </c>
      <c r="AQ31" s="125">
        <f>+VLOOKUP(E30,$AE$4:$AH$20,3,FALSE)</f>
        <v>0.33333333333333331</v>
      </c>
      <c r="AR31" s="125">
        <f>+VLOOKUP(E30,$AE$4:$AH$20,3,FALSE)</f>
        <v>0.33333333333333331</v>
      </c>
      <c r="AS31" s="125">
        <f>+VLOOKUP(F30,$AE$4:$AH$20,2,FALSE)</f>
        <v>1</v>
      </c>
      <c r="AT31" s="125">
        <f>+VLOOKUP(F30,$AE$4:$AH$20,3,FALSE)</f>
        <v>1</v>
      </c>
      <c r="AU31" s="125">
        <f>+VLOOKUP(F30,$AE$4:$AH$20,4,FALSE)</f>
        <v>1</v>
      </c>
      <c r="AV31" s="125">
        <f>+VLOOKUP(G30,$AE$4:$AH$20,2,FALSE)</f>
        <v>0.25</v>
      </c>
      <c r="AW31" s="125">
        <f>+VLOOKUP(G30,$AE$4:$AH$20,3,FALSE)</f>
        <v>0.33333333333333331</v>
      </c>
      <c r="AX31" s="125">
        <f>+VLOOKUP(G30,$AE$4:$AH$20,4,FALSE)</f>
        <v>0.5</v>
      </c>
      <c r="AY31" s="125">
        <f>+VLOOKUP(H30,$AE$4:$AH$20,2,FALSE)</f>
        <v>0.16666666666666666</v>
      </c>
      <c r="AZ31" s="125">
        <f>+VLOOKUP(H30,$AE$4:$AH$20,3,FALSE)</f>
        <v>0.2</v>
      </c>
      <c r="BA31" s="125">
        <f>+VLOOKUP(H30,$AE$4:$AH$20,4,FALSE)</f>
        <v>0.25</v>
      </c>
      <c r="BB31" s="125">
        <f>+VLOOKUP(I30,$AE$4:$AH$20,2,FALSE)</f>
        <v>0.16666666666666666</v>
      </c>
      <c r="BC31" s="125">
        <f>+VLOOKUP(I30,$AE$4:$AH$20,3,FALSE)</f>
        <v>0.2</v>
      </c>
      <c r="BD31" s="125">
        <f>+VLOOKUP(I30,$AE$4:$AH$20,4,FALSE)</f>
        <v>0.25</v>
      </c>
    </row>
    <row r="32" spans="1:56" x14ac:dyDescent="0.25">
      <c r="A32" s="31">
        <v>3</v>
      </c>
      <c r="B32" s="109" t="s">
        <v>22</v>
      </c>
      <c r="C32" s="45">
        <f>1/E30</f>
        <v>3</v>
      </c>
      <c r="D32" s="45">
        <f>1/E31</f>
        <v>2</v>
      </c>
      <c r="E32" s="45">
        <v>1</v>
      </c>
      <c r="F32" s="45">
        <v>6</v>
      </c>
      <c r="G32" s="47">
        <v>6</v>
      </c>
      <c r="H32" s="63">
        <v>1</v>
      </c>
      <c r="I32" s="40">
        <v>1</v>
      </c>
      <c r="J32" s="57"/>
      <c r="K32" s="57"/>
      <c r="L32"/>
      <c r="M32" s="71">
        <f t="shared" si="79"/>
        <v>0.15789473684210525</v>
      </c>
      <c r="N32" s="69">
        <f t="shared" si="72"/>
        <v>0.125</v>
      </c>
      <c r="O32" s="69">
        <f t="shared" si="73"/>
        <v>0.24000000000000005</v>
      </c>
      <c r="P32" s="69">
        <f t="shared" si="74"/>
        <v>0.25531914893617019</v>
      </c>
      <c r="Q32" s="69">
        <f t="shared" si="75"/>
        <v>0.3327171903881701</v>
      </c>
      <c r="R32" s="69">
        <f t="shared" si="76"/>
        <v>0.25423728813559321</v>
      </c>
      <c r="S32" s="72">
        <f t="shared" si="77"/>
        <v>0.26315789473684209</v>
      </c>
      <c r="T32" s="57"/>
      <c r="U32" s="57"/>
      <c r="W32" s="99">
        <f t="shared" si="80"/>
        <v>0.23261803700555439</v>
      </c>
      <c r="Y32" s="87">
        <v>1.9267918599110172</v>
      </c>
      <c r="Z32" s="85">
        <f t="shared" si="78"/>
        <v>8.2830716169486447</v>
      </c>
      <c r="AJ32" s="125">
        <f t="shared" ref="AJ32:AJ37" si="81">+VLOOKUP(C31,$AE$4:$AH$20,2,FALSE)</f>
        <v>1</v>
      </c>
      <c r="AK32" s="125">
        <f t="shared" ref="AK32:AK37" si="82">+VLOOKUP(C31,$AE$4:$AH$20,3,FALSE)</f>
        <v>1</v>
      </c>
      <c r="AL32" s="125">
        <f t="shared" ref="AL32:AL37" si="83">+VLOOKUP(C31,$AE$4:$AH$20,4,FALSE)</f>
        <v>1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0.33333333333333331</v>
      </c>
      <c r="AQ32" s="125">
        <f t="shared" ref="AQ32:AQ37" si="88">+VLOOKUP(E31,$AE$4:$AH$20,3,FALSE)</f>
        <v>0.5</v>
      </c>
      <c r="AR32" s="125">
        <f t="shared" ref="AR32:AR37" si="89">+VLOOKUP(E31,$AE$4:$AH$20,3,FALSE)</f>
        <v>0.5</v>
      </c>
      <c r="AS32" s="125">
        <f t="shared" ref="AS32:AS37" si="90">+VLOOKUP(F31,$AE$4:$AH$20,2,FALSE)</f>
        <v>0.33333333333333331</v>
      </c>
      <c r="AT32" s="125">
        <f t="shared" ref="AT32:AT37" si="91">+VLOOKUP(F31,$AE$4:$AH$20,3,FALSE)</f>
        <v>0.5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0.33333333333333331</v>
      </c>
      <c r="AW32" s="125">
        <f t="shared" ref="AW32:AW37" si="94">+VLOOKUP(G31,$AE$4:$AH$20,3,FALSE)</f>
        <v>0.5</v>
      </c>
      <c r="AX32" s="125">
        <f t="shared" ref="AX32:AX37" si="95">+VLOOKUP(G31,$AE$4:$AH$20,4,FALSE)</f>
        <v>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0.16666666666666666</v>
      </c>
      <c r="BC32" s="125">
        <f t="shared" ref="BC32:BC37" si="100">+VLOOKUP(I31,$AE$4:$AH$20,3,FALSE)</f>
        <v>0.2</v>
      </c>
      <c r="BD32" s="125">
        <f t="shared" ref="BD32:BD37" si="101">+VLOOKUP(I31,$AE$4:$AH$20,4,FALSE)</f>
        <v>0.25</v>
      </c>
    </row>
    <row r="33" spans="1:62" x14ac:dyDescent="0.25">
      <c r="A33" s="31">
        <v>4</v>
      </c>
      <c r="B33" s="109" t="s">
        <v>23</v>
      </c>
      <c r="C33" s="45">
        <f>1/F30</f>
        <v>1</v>
      </c>
      <c r="D33" s="45">
        <f>1/F31</f>
        <v>2</v>
      </c>
      <c r="E33" s="45">
        <f>1/F32</f>
        <v>0.16666666666666666</v>
      </c>
      <c r="F33" s="45">
        <v>1</v>
      </c>
      <c r="G33" s="45">
        <v>0.2</v>
      </c>
      <c r="H33" s="45">
        <v>0.2</v>
      </c>
      <c r="I33" s="5">
        <v>0.2</v>
      </c>
      <c r="J33" s="57"/>
      <c r="K33" s="57"/>
      <c r="L33"/>
      <c r="M33" s="71">
        <f t="shared" si="79"/>
        <v>5.2631578947368418E-2</v>
      </c>
      <c r="N33" s="69">
        <f t="shared" si="72"/>
        <v>0.125</v>
      </c>
      <c r="O33" s="69">
        <f t="shared" si="73"/>
        <v>0.04</v>
      </c>
      <c r="P33" s="69">
        <f t="shared" si="74"/>
        <v>4.2553191489361701E-2</v>
      </c>
      <c r="Q33" s="69">
        <f t="shared" si="75"/>
        <v>1.1090573012939003E-2</v>
      </c>
      <c r="R33" s="69">
        <f t="shared" si="76"/>
        <v>5.0847457627118647E-2</v>
      </c>
      <c r="S33" s="72">
        <f t="shared" si="77"/>
        <v>5.2631578947368425E-2</v>
      </c>
      <c r="T33" s="57"/>
      <c r="U33" s="57"/>
      <c r="W33" s="99">
        <f t="shared" si="80"/>
        <v>5.3536340003450873E-2</v>
      </c>
      <c r="Y33" s="87">
        <v>0.38456656376211251</v>
      </c>
      <c r="Z33" s="85">
        <f t="shared" si="78"/>
        <v>7.1832808095832457</v>
      </c>
      <c r="AJ33" s="125">
        <f t="shared" si="81"/>
        <v>2</v>
      </c>
      <c r="AK33" s="125">
        <f t="shared" si="82"/>
        <v>3</v>
      </c>
      <c r="AL33" s="125">
        <f t="shared" si="83"/>
        <v>4</v>
      </c>
      <c r="AM33" s="125">
        <f t="shared" si="84"/>
        <v>1</v>
      </c>
      <c r="AN33" s="125">
        <f t="shared" si="85"/>
        <v>2</v>
      </c>
      <c r="AO33" s="125">
        <f t="shared" si="86"/>
        <v>3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5</v>
      </c>
      <c r="AT33" s="125">
        <f t="shared" si="91"/>
        <v>6</v>
      </c>
      <c r="AU33" s="125">
        <f t="shared" si="92"/>
        <v>7</v>
      </c>
      <c r="AV33" s="125">
        <f t="shared" si="93"/>
        <v>5</v>
      </c>
      <c r="AW33" s="125">
        <f t="shared" si="94"/>
        <v>6</v>
      </c>
      <c r="AX33" s="125">
        <f t="shared" si="95"/>
        <v>7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1</v>
      </c>
      <c r="BC33" s="125">
        <f t="shared" si="100"/>
        <v>1</v>
      </c>
      <c r="BD33" s="125">
        <f t="shared" si="101"/>
        <v>1</v>
      </c>
    </row>
    <row r="34" spans="1:62" x14ac:dyDescent="0.25">
      <c r="A34" s="41">
        <v>5</v>
      </c>
      <c r="B34" s="109" t="s">
        <v>8</v>
      </c>
      <c r="C34" s="45">
        <f>1/G30</f>
        <v>3</v>
      </c>
      <c r="D34" s="45">
        <f>1/G31</f>
        <v>2</v>
      </c>
      <c r="E34" s="45">
        <f>1/G32</f>
        <v>0.16666666666666666</v>
      </c>
      <c r="F34" s="45">
        <f>1/G33</f>
        <v>5</v>
      </c>
      <c r="G34" s="45">
        <v>1</v>
      </c>
      <c r="H34" s="45">
        <v>0.2</v>
      </c>
      <c r="I34" s="5">
        <v>0.2</v>
      </c>
      <c r="J34" s="57"/>
      <c r="K34" s="57"/>
      <c r="L34"/>
      <c r="M34" s="71">
        <f t="shared" si="79"/>
        <v>0.15789473684210525</v>
      </c>
      <c r="N34" s="69">
        <f t="shared" si="72"/>
        <v>0.125</v>
      </c>
      <c r="O34" s="69">
        <f t="shared" si="73"/>
        <v>0.04</v>
      </c>
      <c r="P34" s="69">
        <f t="shared" si="74"/>
        <v>0.21276595744680851</v>
      </c>
      <c r="Q34" s="69">
        <f t="shared" si="75"/>
        <v>5.5452865064695017E-2</v>
      </c>
      <c r="R34" s="69">
        <f t="shared" si="76"/>
        <v>5.0847457627118647E-2</v>
      </c>
      <c r="S34" s="72">
        <f t="shared" si="77"/>
        <v>5.2631578947368425E-2</v>
      </c>
      <c r="T34" s="57"/>
      <c r="U34" s="57"/>
      <c r="W34" s="99">
        <f t="shared" si="80"/>
        <v>9.9227513704013698E-2</v>
      </c>
      <c r="Y34" s="87">
        <v>0.7808505334151602</v>
      </c>
      <c r="Z34" s="85">
        <f t="shared" si="78"/>
        <v>7.869294556188958</v>
      </c>
      <c r="AJ34" s="125">
        <f t="shared" si="81"/>
        <v>1</v>
      </c>
      <c r="AK34" s="125">
        <f t="shared" si="82"/>
        <v>1</v>
      </c>
      <c r="AL34" s="125">
        <f t="shared" si="83"/>
        <v>1</v>
      </c>
      <c r="AM34" s="125">
        <f t="shared" si="84"/>
        <v>1</v>
      </c>
      <c r="AN34" s="125">
        <f t="shared" si="85"/>
        <v>2</v>
      </c>
      <c r="AO34" s="125">
        <f t="shared" si="86"/>
        <v>3</v>
      </c>
      <c r="AP34" s="125">
        <f t="shared" si="87"/>
        <v>0.14285714285714285</v>
      </c>
      <c r="AQ34" s="125">
        <f t="shared" si="88"/>
        <v>0.16666666666666666</v>
      </c>
      <c r="AR34" s="125">
        <f t="shared" si="89"/>
        <v>0.16666666666666666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0.16666666666666666</v>
      </c>
      <c r="AZ34" s="125">
        <f t="shared" si="97"/>
        <v>0.2</v>
      </c>
      <c r="BA34" s="125">
        <f t="shared" si="98"/>
        <v>0.25</v>
      </c>
      <c r="BB34" s="125">
        <f t="shared" si="99"/>
        <v>0.16666666666666666</v>
      </c>
      <c r="BC34" s="125">
        <f t="shared" si="100"/>
        <v>0.2</v>
      </c>
      <c r="BD34" s="125">
        <f t="shared" si="101"/>
        <v>0.25</v>
      </c>
    </row>
    <row r="35" spans="1:62" x14ac:dyDescent="0.25">
      <c r="A35" s="41">
        <v>6</v>
      </c>
      <c r="B35" s="109" t="s">
        <v>24</v>
      </c>
      <c r="C35" s="45">
        <f>1/H30</f>
        <v>5</v>
      </c>
      <c r="D35" s="45">
        <f>1/H31</f>
        <v>3</v>
      </c>
      <c r="E35" s="45">
        <f>1/H32</f>
        <v>1</v>
      </c>
      <c r="F35" s="45">
        <f>1/H33</f>
        <v>5</v>
      </c>
      <c r="G35" s="45">
        <f>1/H34</f>
        <v>5</v>
      </c>
      <c r="H35" s="45">
        <v>1</v>
      </c>
      <c r="I35" s="5">
        <v>1</v>
      </c>
      <c r="J35" s="57"/>
      <c r="K35" s="57"/>
      <c r="L35"/>
      <c r="M35" s="71">
        <f t="shared" si="79"/>
        <v>0.26315789473684209</v>
      </c>
      <c r="N35" s="69">
        <f t="shared" si="72"/>
        <v>0.1875</v>
      </c>
      <c r="O35" s="69">
        <f t="shared" si="73"/>
        <v>0.24000000000000005</v>
      </c>
      <c r="P35" s="69">
        <f t="shared" si="74"/>
        <v>0.21276595744680851</v>
      </c>
      <c r="Q35" s="69">
        <f t="shared" si="75"/>
        <v>0.27726432532347506</v>
      </c>
      <c r="R35" s="69">
        <f t="shared" si="76"/>
        <v>0.25423728813559321</v>
      </c>
      <c r="S35" s="72">
        <f t="shared" si="77"/>
        <v>0.26315789473684209</v>
      </c>
      <c r="T35" s="57"/>
      <c r="U35" s="57"/>
      <c r="W35" s="99">
        <f t="shared" si="80"/>
        <v>0.24258333719708011</v>
      </c>
      <c r="Y35" s="87">
        <v>1.9370005975772469</v>
      </c>
      <c r="Z35" s="85">
        <f t="shared" si="78"/>
        <v>7.9848872554819561</v>
      </c>
      <c r="AJ35" s="125">
        <f t="shared" si="81"/>
        <v>2</v>
      </c>
      <c r="AK35" s="125">
        <f t="shared" si="82"/>
        <v>3</v>
      </c>
      <c r="AL35" s="125">
        <f t="shared" si="83"/>
        <v>4</v>
      </c>
      <c r="AM35" s="125">
        <f t="shared" si="84"/>
        <v>1</v>
      </c>
      <c r="AN35" s="125">
        <f t="shared" si="85"/>
        <v>2</v>
      </c>
      <c r="AO35" s="125">
        <f t="shared" si="86"/>
        <v>3</v>
      </c>
      <c r="AP35" s="125">
        <f t="shared" si="87"/>
        <v>0.14285714285714285</v>
      </c>
      <c r="AQ35" s="125">
        <f t="shared" si="88"/>
        <v>0.16666666666666666</v>
      </c>
      <c r="AR35" s="125">
        <f t="shared" si="89"/>
        <v>0.16666666666666666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0.16666666666666666</v>
      </c>
      <c r="AZ35" s="125">
        <f t="shared" si="97"/>
        <v>0.2</v>
      </c>
      <c r="BA35" s="125">
        <f t="shared" si="98"/>
        <v>0.25</v>
      </c>
      <c r="BB35" s="125">
        <f t="shared" si="99"/>
        <v>0.16666666666666666</v>
      </c>
      <c r="BC35" s="125">
        <f t="shared" si="100"/>
        <v>0.2</v>
      </c>
      <c r="BD35" s="125">
        <f t="shared" si="101"/>
        <v>0.25</v>
      </c>
    </row>
    <row r="36" spans="1:62" ht="15.75" thickBot="1" x14ac:dyDescent="0.3">
      <c r="A36" s="36">
        <v>7</v>
      </c>
      <c r="B36" s="110" t="s">
        <v>25</v>
      </c>
      <c r="C36" s="20">
        <f>1/I30</f>
        <v>5</v>
      </c>
      <c r="D36" s="20">
        <f>1/I31</f>
        <v>5</v>
      </c>
      <c r="E36" s="20">
        <f>1/I32</f>
        <v>1</v>
      </c>
      <c r="F36" s="20">
        <f>1/I33</f>
        <v>5</v>
      </c>
      <c r="G36" s="20">
        <f>1/I34</f>
        <v>5</v>
      </c>
      <c r="H36" s="6">
        <f>1/I35</f>
        <v>1</v>
      </c>
      <c r="I36" s="7">
        <v>1</v>
      </c>
      <c r="J36" s="57"/>
      <c r="K36" s="57"/>
      <c r="L36"/>
      <c r="M36" s="79">
        <f t="shared" si="79"/>
        <v>0.26315789473684209</v>
      </c>
      <c r="N36" s="73">
        <f t="shared" si="72"/>
        <v>0.3125</v>
      </c>
      <c r="O36" s="73">
        <f t="shared" si="73"/>
        <v>0.24000000000000005</v>
      </c>
      <c r="P36" s="73">
        <f t="shared" si="74"/>
        <v>0.21276595744680851</v>
      </c>
      <c r="Q36" s="73">
        <f t="shared" si="75"/>
        <v>0.27726432532347506</v>
      </c>
      <c r="R36" s="73">
        <f t="shared" si="76"/>
        <v>0.25423728813559321</v>
      </c>
      <c r="S36" s="74">
        <f t="shared" si="77"/>
        <v>0.26315789473684209</v>
      </c>
      <c r="T36" s="57"/>
      <c r="U36" s="57"/>
      <c r="W36" s="99">
        <f t="shared" si="80"/>
        <v>0.26044048005422299</v>
      </c>
      <c r="Y36" s="87">
        <v>2.0574325829725697</v>
      </c>
      <c r="Z36" s="85">
        <f t="shared" si="78"/>
        <v>7.8998187322654987</v>
      </c>
      <c r="AJ36" s="125">
        <f t="shared" si="81"/>
        <v>4</v>
      </c>
      <c r="AK36" s="125">
        <f t="shared" si="82"/>
        <v>5</v>
      </c>
      <c r="AL36" s="125">
        <f t="shared" si="83"/>
        <v>6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4</v>
      </c>
      <c r="AT36" s="125">
        <f t="shared" si="91"/>
        <v>5</v>
      </c>
      <c r="AU36" s="125">
        <f t="shared" si="92"/>
        <v>6</v>
      </c>
      <c r="AV36" s="125">
        <f t="shared" si="93"/>
        <v>4</v>
      </c>
      <c r="AW36" s="125">
        <f t="shared" si="94"/>
        <v>5</v>
      </c>
      <c r="AX36" s="125">
        <f t="shared" si="95"/>
        <v>6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1</v>
      </c>
      <c r="BD36" s="125">
        <f t="shared" si="101"/>
        <v>1</v>
      </c>
    </row>
    <row r="37" spans="1:62" x14ac:dyDescent="0.25">
      <c r="A37" s="61"/>
      <c r="B37" s="111"/>
      <c r="C37" s="47">
        <f>+SUM(C30:C36)</f>
        <v>19</v>
      </c>
      <c r="D37" s="47">
        <f t="shared" ref="D37:I37" si="102">+SUM(D30:D36)</f>
        <v>16</v>
      </c>
      <c r="E37" s="47">
        <f t="shared" si="102"/>
        <v>4.1666666666666661</v>
      </c>
      <c r="F37" s="47">
        <f t="shared" si="102"/>
        <v>23.5</v>
      </c>
      <c r="G37" s="47">
        <f t="shared" si="102"/>
        <v>18.033333333333331</v>
      </c>
      <c r="H37" s="47">
        <f t="shared" si="102"/>
        <v>3.9333333333333331</v>
      </c>
      <c r="I37" s="47">
        <f t="shared" si="102"/>
        <v>3.8</v>
      </c>
      <c r="J37" s="57"/>
      <c r="K37" s="57"/>
      <c r="M37" s="31"/>
      <c r="N37" s="62"/>
      <c r="O37" s="62"/>
      <c r="P37" s="62"/>
      <c r="Q37" s="57"/>
      <c r="R37" s="57"/>
      <c r="S37" s="57"/>
      <c r="T37" s="57"/>
      <c r="U37" s="57"/>
      <c r="W37" s="101"/>
      <c r="Y37" s="102" t="s">
        <v>35</v>
      </c>
      <c r="Z37" s="85">
        <f>+AVERAGE(Z30:Z36)</f>
        <v>7.6866489922498173</v>
      </c>
      <c r="AJ37" s="125">
        <f t="shared" si="81"/>
        <v>4</v>
      </c>
      <c r="AK37" s="125">
        <f t="shared" si="82"/>
        <v>5</v>
      </c>
      <c r="AL37" s="125">
        <f t="shared" si="83"/>
        <v>6</v>
      </c>
      <c r="AM37" s="125">
        <f t="shared" si="84"/>
        <v>4</v>
      </c>
      <c r="AN37" s="125">
        <f t="shared" si="85"/>
        <v>5</v>
      </c>
      <c r="AO37" s="125">
        <f t="shared" si="86"/>
        <v>6</v>
      </c>
      <c r="AP37" s="125">
        <f t="shared" si="87"/>
        <v>1</v>
      </c>
      <c r="AQ37" s="125">
        <f t="shared" si="88"/>
        <v>1</v>
      </c>
      <c r="AR37" s="125">
        <f t="shared" si="89"/>
        <v>1</v>
      </c>
      <c r="AS37" s="125">
        <f t="shared" si="90"/>
        <v>4</v>
      </c>
      <c r="AT37" s="125">
        <f t="shared" si="91"/>
        <v>5</v>
      </c>
      <c r="AU37" s="125">
        <f t="shared" si="92"/>
        <v>6</v>
      </c>
      <c r="AV37" s="125">
        <f t="shared" si="93"/>
        <v>4</v>
      </c>
      <c r="AW37" s="125">
        <f t="shared" si="94"/>
        <v>5</v>
      </c>
      <c r="AX37" s="125">
        <f t="shared" si="95"/>
        <v>6</v>
      </c>
      <c r="AY37" s="125">
        <f t="shared" si="96"/>
        <v>1</v>
      </c>
      <c r="AZ37" s="125">
        <f t="shared" si="97"/>
        <v>1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64"/>
      <c r="B38" s="57"/>
      <c r="C38" s="45"/>
      <c r="D38" s="45"/>
      <c r="E38" s="45"/>
      <c r="F38" s="45"/>
      <c r="G38" s="57"/>
      <c r="H38" s="57"/>
      <c r="I38" s="57"/>
      <c r="J38" s="57"/>
      <c r="K38" s="57"/>
      <c r="M38" s="70"/>
      <c r="N38" s="45"/>
      <c r="O38" s="45"/>
      <c r="P38" s="45"/>
      <c r="Q38" s="57"/>
      <c r="R38" s="57"/>
      <c r="S38" s="57"/>
      <c r="T38" s="57"/>
      <c r="U38" s="57"/>
      <c r="W38" s="101"/>
      <c r="Y38" s="102"/>
    </row>
    <row r="39" spans="1:62" ht="15.75" thickBot="1" x14ac:dyDescent="0.3">
      <c r="A39" s="61"/>
      <c r="B39" s="57"/>
      <c r="C39" s="57"/>
      <c r="D39" s="57"/>
      <c r="E39" s="57"/>
      <c r="F39" s="57"/>
      <c r="G39" s="57"/>
      <c r="H39" s="57"/>
      <c r="I39" s="57"/>
      <c r="J39" s="57"/>
      <c r="K39" s="57"/>
      <c r="M39" s="61"/>
      <c r="N39" s="57"/>
      <c r="O39" s="57"/>
      <c r="P39" s="57"/>
      <c r="Q39" s="57"/>
      <c r="R39" s="57"/>
      <c r="S39" s="57"/>
      <c r="T39" s="57"/>
      <c r="U39" s="57"/>
      <c r="W39" s="101"/>
      <c r="Y39" s="102"/>
    </row>
    <row r="40" spans="1:62" x14ac:dyDescent="0.25">
      <c r="A40" s="28">
        <v>0</v>
      </c>
      <c r="B40" s="34" t="s">
        <v>12</v>
      </c>
      <c r="C40" s="29">
        <v>1</v>
      </c>
      <c r="D40" s="29">
        <v>2</v>
      </c>
      <c r="E40" s="29">
        <v>3</v>
      </c>
      <c r="F40" s="29">
        <v>4</v>
      </c>
      <c r="G40" s="34">
        <v>5</v>
      </c>
      <c r="H40" s="42">
        <v>6</v>
      </c>
      <c r="I40" s="34">
        <v>7</v>
      </c>
      <c r="J40" s="34">
        <v>8</v>
      </c>
      <c r="K40" s="43">
        <v>9</v>
      </c>
      <c r="M40" s="28">
        <v>1</v>
      </c>
      <c r="N40" s="29">
        <v>2</v>
      </c>
      <c r="O40" s="29">
        <v>3</v>
      </c>
      <c r="P40" s="29">
        <v>4</v>
      </c>
      <c r="Q40" s="34">
        <v>5</v>
      </c>
      <c r="R40" s="42">
        <v>6</v>
      </c>
      <c r="S40" s="34">
        <v>7</v>
      </c>
      <c r="T40" s="34">
        <v>8</v>
      </c>
      <c r="U40" s="43">
        <v>9</v>
      </c>
      <c r="W40" s="101"/>
      <c r="Y40" s="102"/>
    </row>
    <row r="41" spans="1:62" x14ac:dyDescent="0.25">
      <c r="A41" s="31">
        <v>1</v>
      </c>
      <c r="B41" s="109" t="s">
        <v>7</v>
      </c>
      <c r="C41" s="45">
        <v>1</v>
      </c>
      <c r="D41" s="45">
        <v>2</v>
      </c>
      <c r="E41" s="45">
        <v>2</v>
      </c>
      <c r="F41" s="45">
        <v>2</v>
      </c>
      <c r="G41" s="47">
        <v>1</v>
      </c>
      <c r="H41" s="47">
        <v>2</v>
      </c>
      <c r="I41" s="47">
        <v>1</v>
      </c>
      <c r="J41" s="47">
        <v>2</v>
      </c>
      <c r="K41" s="44">
        <v>1</v>
      </c>
      <c r="L41" s="104">
        <f>+AC41</f>
        <v>4.8779826030718634E-2</v>
      </c>
      <c r="M41" s="71">
        <f>+C41/C$50</f>
        <v>0.15384615384615385</v>
      </c>
      <c r="N41" s="69">
        <f t="shared" ref="N41:N49" si="103">+D41/D$50</f>
        <v>0.23529411764705882</v>
      </c>
      <c r="O41" s="69">
        <f t="shared" ref="O41:O49" si="104">+E41/E$50</f>
        <v>0.22222222222222221</v>
      </c>
      <c r="P41" s="69">
        <f t="shared" ref="P41:P49" si="105">+F41/F$50</f>
        <v>0.125</v>
      </c>
      <c r="Q41" s="69">
        <f t="shared" ref="Q41:Q49" si="106">+G41/G$50</f>
        <v>0.1388888888888889</v>
      </c>
      <c r="R41" s="69">
        <f t="shared" ref="R41:R49" si="107">+H41/H$50</f>
        <v>0.21052631578947367</v>
      </c>
      <c r="S41" s="69">
        <f t="shared" ref="S41:S49" si="108">+I41/I$50</f>
        <v>0.11764705882352941</v>
      </c>
      <c r="T41" s="69">
        <f t="shared" ref="T41:T49" si="109">+J41/J$50</f>
        <v>0.13793103448275862</v>
      </c>
      <c r="U41" s="72">
        <f t="shared" ref="U41:U49" si="110">+K41/K$50</f>
        <v>6.8965517241379309E-2</v>
      </c>
      <c r="W41" s="99">
        <f>+AVERAGE(M41:U41)</f>
        <v>0.15670236766016277</v>
      </c>
      <c r="Y41" s="87">
        <f t="array" ref="Y41:Y49">+MMULT(C41:K49,W41:W49)</f>
        <v>1.4801978093164347</v>
      </c>
      <c r="Z41" s="85">
        <f t="shared" ref="Z41:Z49" si="111">+Y41/W41</f>
        <v>9.4459185998166255</v>
      </c>
      <c r="AA41" s="85">
        <f>+(Z50-9)/8</f>
        <v>7.0730747744542022E-2</v>
      </c>
      <c r="AB41" s="85">
        <v>1.45</v>
      </c>
      <c r="AC41" s="100">
        <f>+AA41/AB41</f>
        <v>4.8779826030718634E-2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31">
        <v>2</v>
      </c>
      <c r="B42" s="109" t="s">
        <v>26</v>
      </c>
      <c r="C42" s="45">
        <f>1/D41</f>
        <v>0.5</v>
      </c>
      <c r="D42" s="45">
        <v>1</v>
      </c>
      <c r="E42" s="45">
        <v>1</v>
      </c>
      <c r="F42" s="45">
        <v>2</v>
      </c>
      <c r="G42" s="45">
        <v>1</v>
      </c>
      <c r="H42" s="45">
        <v>2</v>
      </c>
      <c r="I42" s="45">
        <v>1</v>
      </c>
      <c r="J42" s="45">
        <v>2</v>
      </c>
      <c r="K42" s="5">
        <v>1</v>
      </c>
      <c r="M42" s="71">
        <f t="shared" ref="M42:M49" si="112">+C42/C$50</f>
        <v>7.6923076923076927E-2</v>
      </c>
      <c r="N42" s="69">
        <f t="shared" si="103"/>
        <v>0.11764705882352941</v>
      </c>
      <c r="O42" s="69">
        <f t="shared" si="104"/>
        <v>0.1111111111111111</v>
      </c>
      <c r="P42" s="69">
        <f t="shared" si="105"/>
        <v>0.125</v>
      </c>
      <c r="Q42" s="69">
        <f t="shared" si="106"/>
        <v>0.1388888888888889</v>
      </c>
      <c r="R42" s="69">
        <f t="shared" si="107"/>
        <v>0.21052631578947367</v>
      </c>
      <c r="S42" s="69">
        <f t="shared" si="108"/>
        <v>0.11764705882352941</v>
      </c>
      <c r="T42" s="69">
        <f t="shared" si="109"/>
        <v>0.13793103448275862</v>
      </c>
      <c r="U42" s="72">
        <f t="shared" si="110"/>
        <v>6.8965517241379309E-2</v>
      </c>
      <c r="W42" s="99">
        <f t="shared" ref="W42:W49" si="113">+AVERAGE(M42:U42)</f>
        <v>0.12273778467597192</v>
      </c>
      <c r="Y42" s="87">
        <v>1.1680669625671583</v>
      </c>
      <c r="Z42" s="85">
        <f t="shared" si="111"/>
        <v>9.5167675190721273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2</v>
      </c>
      <c r="AO42" s="125">
        <f>+VLOOKUP(D41,$AE$4:$AH$20,4,FALSE)</f>
        <v>3</v>
      </c>
      <c r="AP42" s="125">
        <f>+VLOOKUP(E41,$AE$4:$AH$20,2,FALSE)</f>
        <v>1</v>
      </c>
      <c r="AQ42" s="125">
        <f>+VLOOKUP(E41,$AE$4:$AH$20,3,FALSE)</f>
        <v>2</v>
      </c>
      <c r="AR42" s="125">
        <f>+VLOOKUP(E41,$AE$4:$AH$20,3,FALSE)</f>
        <v>2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2</v>
      </c>
      <c r="BA42" s="125">
        <f>+VLOOKUP(H41,$AE$4:$AH$20,4,FALSE)</f>
        <v>3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1</v>
      </c>
      <c r="BF42" s="125">
        <f>+VLOOKUP(J41,$AE$4:$AH$20,3,FALSE)</f>
        <v>2</v>
      </c>
      <c r="BG42" s="125">
        <f>+VLOOKUP(J41,$AE$4:$AH$20,4,FALSE)</f>
        <v>3</v>
      </c>
      <c r="BH42" s="125">
        <f>+VLOOKUP(K41,$AE$4:$AH$20,2,FALSE)</f>
        <v>1</v>
      </c>
      <c r="BI42" s="125">
        <f>+VLOOKUP(K41,$AE$4:$AH$20,3,FALSE)</f>
        <v>1</v>
      </c>
      <c r="BJ42" s="125">
        <f>+VLOOKUP(K41,$AE$4:$AH$20,4,FALSE)</f>
        <v>1</v>
      </c>
    </row>
    <row r="43" spans="1:62" x14ac:dyDescent="0.25">
      <c r="A43" s="31">
        <v>3</v>
      </c>
      <c r="B43" s="109" t="s">
        <v>27</v>
      </c>
      <c r="C43" s="45">
        <f>1/E41</f>
        <v>0.5</v>
      </c>
      <c r="D43" s="45">
        <f>1/E42</f>
        <v>1</v>
      </c>
      <c r="E43" s="45">
        <v>1</v>
      </c>
      <c r="F43" s="45">
        <v>2</v>
      </c>
      <c r="G43" s="45">
        <v>1</v>
      </c>
      <c r="H43" s="45">
        <v>1</v>
      </c>
      <c r="I43" s="45">
        <v>1</v>
      </c>
      <c r="J43" s="45">
        <v>2</v>
      </c>
      <c r="K43" s="5">
        <v>1</v>
      </c>
      <c r="M43" s="71">
        <f t="shared" si="112"/>
        <v>7.6923076923076927E-2</v>
      </c>
      <c r="N43" s="69">
        <f t="shared" si="103"/>
        <v>0.11764705882352941</v>
      </c>
      <c r="O43" s="69">
        <f t="shared" si="104"/>
        <v>0.1111111111111111</v>
      </c>
      <c r="P43" s="69">
        <f t="shared" si="105"/>
        <v>0.125</v>
      </c>
      <c r="Q43" s="69">
        <f t="shared" si="106"/>
        <v>0.1388888888888889</v>
      </c>
      <c r="R43" s="69">
        <f t="shared" si="107"/>
        <v>0.10526315789473684</v>
      </c>
      <c r="S43" s="69">
        <f t="shared" si="108"/>
        <v>0.11764705882352941</v>
      </c>
      <c r="T43" s="69">
        <f t="shared" si="109"/>
        <v>0.13793103448275862</v>
      </c>
      <c r="U43" s="72">
        <f t="shared" si="110"/>
        <v>6.8965517241379309E-2</v>
      </c>
      <c r="W43" s="99">
        <f t="shared" si="113"/>
        <v>0.11104187824322338</v>
      </c>
      <c r="Y43" s="87">
        <v>1.0558981967873111</v>
      </c>
      <c r="Z43" s="85">
        <f t="shared" si="111"/>
        <v>9.5090087946323987</v>
      </c>
      <c r="AJ43" s="125">
        <f t="shared" ref="AJ43:AJ50" si="114">+VLOOKUP(C42,$AE$4:$AH$20,2,FALSE)</f>
        <v>0.33333333333333331</v>
      </c>
      <c r="AK43" s="125">
        <f t="shared" ref="AK43:AK50" si="115">+VLOOKUP(C42,$AE$4:$AH$20,3,FALSE)</f>
        <v>0.5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2</v>
      </c>
      <c r="AU43" s="125">
        <f t="shared" ref="AU43:AU50" si="125">+VLOOKUP(F42,$AE$4:$AH$20,4,FALSE)</f>
        <v>3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2</v>
      </c>
      <c r="BA43" s="125">
        <f t="shared" ref="BA43:BA50" si="131">+VLOOKUP(H42,$AE$4:$AH$20,4,FALSE)</f>
        <v>3</v>
      </c>
      <c r="BB43" s="125">
        <f t="shared" ref="BB43:BB50" si="132">+VLOOKUP(I42,$AE$4:$AH$20,2,FALSE)</f>
        <v>1</v>
      </c>
      <c r="BC43" s="125">
        <f t="shared" ref="BC43:BC50" si="133">+VLOOKUP(I42,$AE$4:$AH$20,3,FALSE)</f>
        <v>1</v>
      </c>
      <c r="BD43" s="125">
        <f t="shared" ref="BD43:BD50" si="134">+VLOOKUP(I42,$AE$4:$AH$20,4,FALSE)</f>
        <v>1</v>
      </c>
      <c r="BE43" s="125">
        <f t="shared" ref="BE43:BE50" si="135">+VLOOKUP(J42,$AE$4:$AH$20,2,FALSE)</f>
        <v>1</v>
      </c>
      <c r="BF43" s="125">
        <f t="shared" ref="BF43:BF50" si="136">+VLOOKUP(J42,$AE$4:$AH$20,3,FALSE)</f>
        <v>2</v>
      </c>
      <c r="BG43" s="125">
        <f t="shared" ref="BG43:BG50" si="137">+VLOOKUP(J42,$AE$4:$AH$20,4,FALSE)</f>
        <v>3</v>
      </c>
      <c r="BH43" s="125">
        <f t="shared" ref="BH43:BH50" si="138">+VLOOKUP(K42,$AE$4:$AH$20,2,FALSE)</f>
        <v>1</v>
      </c>
      <c r="BI43" s="125">
        <f t="shared" ref="BI43:BI50" si="139">+VLOOKUP(K42,$AE$4:$AH$20,3,FALSE)</f>
        <v>1</v>
      </c>
      <c r="BJ43" s="125">
        <f t="shared" ref="BJ43:BJ50" si="140">+VLOOKUP(K42,$AE$4:$AH$20,4,FALSE)</f>
        <v>1</v>
      </c>
    </row>
    <row r="44" spans="1:62" x14ac:dyDescent="0.25">
      <c r="A44" s="31">
        <v>4</v>
      </c>
      <c r="B44" s="109" t="s">
        <v>28</v>
      </c>
      <c r="C44" s="45">
        <f>1/F41</f>
        <v>0.5</v>
      </c>
      <c r="D44" s="45">
        <f>1/F42</f>
        <v>0.5</v>
      </c>
      <c r="E44" s="45">
        <f>1/F43</f>
        <v>0.5</v>
      </c>
      <c r="F44" s="45">
        <v>1</v>
      </c>
      <c r="G44" s="45">
        <v>1</v>
      </c>
      <c r="H44" s="45">
        <v>0.5</v>
      </c>
      <c r="I44" s="45">
        <v>0.5</v>
      </c>
      <c r="J44" s="45">
        <v>0.5</v>
      </c>
      <c r="K44" s="5">
        <v>0.5</v>
      </c>
      <c r="M44" s="71">
        <f t="shared" si="112"/>
        <v>7.6923076923076927E-2</v>
      </c>
      <c r="N44" s="69">
        <f t="shared" si="103"/>
        <v>5.8823529411764705E-2</v>
      </c>
      <c r="O44" s="69">
        <f t="shared" si="104"/>
        <v>5.5555555555555552E-2</v>
      </c>
      <c r="P44" s="69">
        <f t="shared" si="105"/>
        <v>6.25E-2</v>
      </c>
      <c r="Q44" s="69">
        <f t="shared" si="106"/>
        <v>0.1388888888888889</v>
      </c>
      <c r="R44" s="69">
        <f t="shared" si="107"/>
        <v>5.2631578947368418E-2</v>
      </c>
      <c r="S44" s="69">
        <f t="shared" si="108"/>
        <v>5.8823529411764705E-2</v>
      </c>
      <c r="T44" s="69">
        <f t="shared" si="109"/>
        <v>3.4482758620689655E-2</v>
      </c>
      <c r="U44" s="72">
        <f t="shared" si="110"/>
        <v>3.4482758620689655E-2</v>
      </c>
      <c r="W44" s="99">
        <f t="shared" si="113"/>
        <v>6.3679075153310935E-2</v>
      </c>
      <c r="Y44" s="87">
        <v>0.61002337696005171</v>
      </c>
      <c r="Z44" s="85">
        <f t="shared" si="111"/>
        <v>9.5796519577488564</v>
      </c>
      <c r="AJ44" s="125">
        <f t="shared" si="114"/>
        <v>0.33333333333333331</v>
      </c>
      <c r="AK44" s="125">
        <f t="shared" si="115"/>
        <v>0.5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2</v>
      </c>
      <c r="AU44" s="125">
        <f t="shared" si="125"/>
        <v>3</v>
      </c>
      <c r="AV44" s="125">
        <f t="shared" si="126"/>
        <v>1</v>
      </c>
      <c r="AW44" s="125">
        <f t="shared" si="127"/>
        <v>1</v>
      </c>
      <c r="AX44" s="125">
        <f t="shared" si="128"/>
        <v>1</v>
      </c>
      <c r="AY44" s="125">
        <f t="shared" si="129"/>
        <v>1</v>
      </c>
      <c r="AZ44" s="125">
        <f t="shared" si="130"/>
        <v>1</v>
      </c>
      <c r="BA44" s="125">
        <f t="shared" si="131"/>
        <v>1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2</v>
      </c>
      <c r="BG44" s="125">
        <f t="shared" si="137"/>
        <v>3</v>
      </c>
      <c r="BH44" s="125">
        <f t="shared" si="138"/>
        <v>1</v>
      </c>
      <c r="BI44" s="125">
        <f t="shared" si="139"/>
        <v>1</v>
      </c>
      <c r="BJ44" s="125">
        <f t="shared" si="140"/>
        <v>1</v>
      </c>
    </row>
    <row r="45" spans="1:62" x14ac:dyDescent="0.25">
      <c r="A45" s="41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1</v>
      </c>
      <c r="F45" s="45">
        <f>1/G44</f>
        <v>1</v>
      </c>
      <c r="G45" s="45">
        <v>1</v>
      </c>
      <c r="H45" s="45">
        <v>1</v>
      </c>
      <c r="I45" s="45">
        <v>2</v>
      </c>
      <c r="J45" s="45">
        <v>2</v>
      </c>
      <c r="K45" s="5">
        <v>5</v>
      </c>
      <c r="M45" s="71">
        <f t="shared" si="112"/>
        <v>0.15384615384615385</v>
      </c>
      <c r="N45" s="69">
        <f t="shared" si="103"/>
        <v>0.11764705882352941</v>
      </c>
      <c r="O45" s="69">
        <f t="shared" si="104"/>
        <v>0.1111111111111111</v>
      </c>
      <c r="P45" s="69">
        <f t="shared" si="105"/>
        <v>6.25E-2</v>
      </c>
      <c r="Q45" s="69">
        <f t="shared" si="106"/>
        <v>0.1388888888888889</v>
      </c>
      <c r="R45" s="69">
        <f t="shared" si="107"/>
        <v>0.10526315789473684</v>
      </c>
      <c r="S45" s="69">
        <f t="shared" si="108"/>
        <v>0.23529411764705882</v>
      </c>
      <c r="T45" s="69">
        <f t="shared" si="109"/>
        <v>0.13793103448275862</v>
      </c>
      <c r="U45" s="72">
        <f t="shared" si="110"/>
        <v>0.34482758620689657</v>
      </c>
      <c r="W45" s="99">
        <f t="shared" si="113"/>
        <v>0.15636767876679269</v>
      </c>
      <c r="Y45" s="87">
        <v>1.5388918645208456</v>
      </c>
      <c r="Z45" s="85">
        <f t="shared" si="111"/>
        <v>9.8414958683114708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0.33333333333333331</v>
      </c>
      <c r="AN45" s="125">
        <f t="shared" si="118"/>
        <v>0.5</v>
      </c>
      <c r="AO45" s="125">
        <f t="shared" si="119"/>
        <v>1</v>
      </c>
      <c r="AP45" s="125">
        <f t="shared" si="120"/>
        <v>0.33333333333333331</v>
      </c>
      <c r="AQ45" s="125">
        <f t="shared" si="121"/>
        <v>0.5</v>
      </c>
      <c r="AR45" s="125">
        <f t="shared" si="122"/>
        <v>0.5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1</v>
      </c>
      <c r="AW45" s="125">
        <f t="shared" si="127"/>
        <v>1</v>
      </c>
      <c r="AX45" s="125">
        <f t="shared" si="128"/>
        <v>1</v>
      </c>
      <c r="AY45" s="125">
        <f t="shared" si="129"/>
        <v>0.33333333333333331</v>
      </c>
      <c r="AZ45" s="125">
        <f t="shared" si="130"/>
        <v>0.5</v>
      </c>
      <c r="BA45" s="125">
        <f t="shared" si="131"/>
        <v>1</v>
      </c>
      <c r="BB45" s="125">
        <f t="shared" si="132"/>
        <v>0.33333333333333331</v>
      </c>
      <c r="BC45" s="125">
        <f t="shared" si="133"/>
        <v>0.5</v>
      </c>
      <c r="BD45" s="125">
        <f t="shared" si="134"/>
        <v>1</v>
      </c>
      <c r="BE45" s="125">
        <f t="shared" si="135"/>
        <v>0.33333333333333331</v>
      </c>
      <c r="BF45" s="125">
        <f t="shared" si="136"/>
        <v>0.5</v>
      </c>
      <c r="BG45" s="125">
        <f t="shared" si="137"/>
        <v>1</v>
      </c>
      <c r="BH45" s="125">
        <f t="shared" si="138"/>
        <v>0.33333333333333331</v>
      </c>
      <c r="BI45" s="125">
        <f t="shared" si="139"/>
        <v>0.5</v>
      </c>
      <c r="BJ45" s="125">
        <f t="shared" si="140"/>
        <v>1</v>
      </c>
    </row>
    <row r="46" spans="1:62" x14ac:dyDescent="0.25">
      <c r="A46" s="41">
        <v>6</v>
      </c>
      <c r="B46" s="109" t="s">
        <v>30</v>
      </c>
      <c r="C46" s="45">
        <f>1/H41</f>
        <v>0.5</v>
      </c>
      <c r="D46" s="45">
        <f>1/H42</f>
        <v>0.5</v>
      </c>
      <c r="E46" s="45">
        <f>1/H43</f>
        <v>1</v>
      </c>
      <c r="F46" s="45">
        <f>1/H44</f>
        <v>2</v>
      </c>
      <c r="G46" s="45">
        <f>1/H45</f>
        <v>1</v>
      </c>
      <c r="H46" s="45">
        <v>1</v>
      </c>
      <c r="I46" s="45">
        <v>1</v>
      </c>
      <c r="J46" s="45">
        <v>2</v>
      </c>
      <c r="K46" s="5">
        <v>2</v>
      </c>
      <c r="M46" s="71">
        <f t="shared" si="112"/>
        <v>7.6923076923076927E-2</v>
      </c>
      <c r="N46" s="69">
        <f t="shared" si="103"/>
        <v>5.8823529411764705E-2</v>
      </c>
      <c r="O46" s="69">
        <f t="shared" si="104"/>
        <v>0.1111111111111111</v>
      </c>
      <c r="P46" s="69">
        <f t="shared" si="105"/>
        <v>0.125</v>
      </c>
      <c r="Q46" s="69">
        <f t="shared" si="106"/>
        <v>0.1388888888888889</v>
      </c>
      <c r="R46" s="69">
        <f t="shared" si="107"/>
        <v>0.10526315789473684</v>
      </c>
      <c r="S46" s="69">
        <f t="shared" si="108"/>
        <v>0.11764705882352941</v>
      </c>
      <c r="T46" s="69">
        <f t="shared" si="109"/>
        <v>0.13793103448275862</v>
      </c>
      <c r="U46" s="72">
        <f t="shared" si="110"/>
        <v>0.13793103448275862</v>
      </c>
      <c r="W46" s="99">
        <f t="shared" si="113"/>
        <v>0.11216876577984723</v>
      </c>
      <c r="Y46" s="87">
        <v>1.0817257760493768</v>
      </c>
      <c r="Z46" s="85">
        <f t="shared" si="111"/>
        <v>9.6437343188073559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1</v>
      </c>
      <c r="AQ46" s="125">
        <f t="shared" si="121"/>
        <v>1</v>
      </c>
      <c r="AR46" s="125">
        <f t="shared" si="122"/>
        <v>1</v>
      </c>
      <c r="AS46" s="125">
        <f t="shared" si="123"/>
        <v>1</v>
      </c>
      <c r="AT46" s="125">
        <f t="shared" si="124"/>
        <v>1</v>
      </c>
      <c r="AU46" s="125">
        <f t="shared" si="125"/>
        <v>1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1</v>
      </c>
      <c r="AZ46" s="125">
        <f t="shared" si="130"/>
        <v>1</v>
      </c>
      <c r="BA46" s="125">
        <f t="shared" si="131"/>
        <v>1</v>
      </c>
      <c r="BB46" s="125">
        <f t="shared" si="132"/>
        <v>1</v>
      </c>
      <c r="BC46" s="125">
        <f t="shared" si="133"/>
        <v>2</v>
      </c>
      <c r="BD46" s="125">
        <f t="shared" si="134"/>
        <v>3</v>
      </c>
      <c r="BE46" s="125">
        <f t="shared" si="135"/>
        <v>1</v>
      </c>
      <c r="BF46" s="125">
        <f t="shared" si="136"/>
        <v>2</v>
      </c>
      <c r="BG46" s="125">
        <f t="shared" si="137"/>
        <v>3</v>
      </c>
      <c r="BH46" s="125">
        <f t="shared" si="138"/>
        <v>4</v>
      </c>
      <c r="BI46" s="125">
        <f t="shared" si="139"/>
        <v>5</v>
      </c>
      <c r="BJ46" s="125">
        <f t="shared" si="140"/>
        <v>6</v>
      </c>
    </row>
    <row r="47" spans="1:62" x14ac:dyDescent="0.25">
      <c r="A47" s="41">
        <v>7</v>
      </c>
      <c r="B47" s="109" t="s">
        <v>31</v>
      </c>
      <c r="C47" s="45">
        <f>1/I41</f>
        <v>1</v>
      </c>
      <c r="D47" s="45">
        <f>1/I42</f>
        <v>1</v>
      </c>
      <c r="E47" s="45">
        <f>1/I43</f>
        <v>1</v>
      </c>
      <c r="F47" s="45">
        <f>1/I44</f>
        <v>2</v>
      </c>
      <c r="G47" s="45">
        <f>1/I45</f>
        <v>0.5</v>
      </c>
      <c r="H47" s="45">
        <f>1/I46</f>
        <v>1</v>
      </c>
      <c r="I47" s="45">
        <v>1</v>
      </c>
      <c r="J47" s="45">
        <v>2</v>
      </c>
      <c r="K47" s="5">
        <v>2</v>
      </c>
      <c r="M47" s="71">
        <f t="shared" si="112"/>
        <v>0.15384615384615385</v>
      </c>
      <c r="N47" s="69">
        <f t="shared" si="103"/>
        <v>0.11764705882352941</v>
      </c>
      <c r="O47" s="69">
        <f t="shared" si="104"/>
        <v>0.1111111111111111</v>
      </c>
      <c r="P47" s="69">
        <f t="shared" si="105"/>
        <v>0.125</v>
      </c>
      <c r="Q47" s="69">
        <f t="shared" si="106"/>
        <v>6.9444444444444448E-2</v>
      </c>
      <c r="R47" s="69">
        <f t="shared" si="107"/>
        <v>0.10526315789473684</v>
      </c>
      <c r="S47" s="69">
        <f t="shared" si="108"/>
        <v>0.11764705882352941</v>
      </c>
      <c r="T47" s="69">
        <f t="shared" si="109"/>
        <v>0.13793103448275862</v>
      </c>
      <c r="U47" s="72">
        <f t="shared" si="110"/>
        <v>0.13793103448275862</v>
      </c>
      <c r="W47" s="99">
        <f t="shared" si="113"/>
        <v>0.11953567265655803</v>
      </c>
      <c r="Y47" s="87">
        <v>1.1432620128340476</v>
      </c>
      <c r="Z47" s="85">
        <f t="shared" si="111"/>
        <v>9.5641910688769229</v>
      </c>
      <c r="AJ47" s="125">
        <f t="shared" si="114"/>
        <v>0.33333333333333331</v>
      </c>
      <c r="AK47" s="125">
        <f t="shared" si="115"/>
        <v>0.5</v>
      </c>
      <c r="AL47" s="125">
        <f t="shared" si="116"/>
        <v>1</v>
      </c>
      <c r="AM47" s="125">
        <f t="shared" si="117"/>
        <v>0.33333333333333331</v>
      </c>
      <c r="AN47" s="125">
        <f t="shared" si="118"/>
        <v>0.5</v>
      </c>
      <c r="AO47" s="125">
        <f t="shared" si="119"/>
        <v>1</v>
      </c>
      <c r="AP47" s="125">
        <f t="shared" si="120"/>
        <v>1</v>
      </c>
      <c r="AQ47" s="125">
        <f t="shared" si="121"/>
        <v>1</v>
      </c>
      <c r="AR47" s="125">
        <f t="shared" si="122"/>
        <v>1</v>
      </c>
      <c r="AS47" s="125">
        <f t="shared" si="123"/>
        <v>1</v>
      </c>
      <c r="AT47" s="125">
        <f t="shared" si="124"/>
        <v>2</v>
      </c>
      <c r="AU47" s="125">
        <f t="shared" si="125"/>
        <v>3</v>
      </c>
      <c r="AV47" s="125">
        <f t="shared" si="126"/>
        <v>1</v>
      </c>
      <c r="AW47" s="125">
        <f t="shared" si="127"/>
        <v>1</v>
      </c>
      <c r="AX47" s="125">
        <f t="shared" si="128"/>
        <v>1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1</v>
      </c>
      <c r="BC47" s="125">
        <f t="shared" si="133"/>
        <v>1</v>
      </c>
      <c r="BD47" s="125">
        <f t="shared" si="134"/>
        <v>1</v>
      </c>
      <c r="BE47" s="125">
        <f t="shared" si="135"/>
        <v>1</v>
      </c>
      <c r="BF47" s="125">
        <f t="shared" si="136"/>
        <v>2</v>
      </c>
      <c r="BG47" s="125">
        <f t="shared" si="137"/>
        <v>3</v>
      </c>
      <c r="BH47" s="125">
        <f t="shared" si="138"/>
        <v>1</v>
      </c>
      <c r="BI47" s="125">
        <f t="shared" si="139"/>
        <v>2</v>
      </c>
      <c r="BJ47" s="125">
        <f t="shared" si="140"/>
        <v>3</v>
      </c>
    </row>
    <row r="48" spans="1:62" x14ac:dyDescent="0.25">
      <c r="A48" s="41">
        <v>8</v>
      </c>
      <c r="B48" s="109" t="s">
        <v>32</v>
      </c>
      <c r="C48" s="45">
        <f>1/J41</f>
        <v>0.5</v>
      </c>
      <c r="D48" s="45">
        <f>1/J42</f>
        <v>0.5</v>
      </c>
      <c r="E48" s="45">
        <f>1/J43</f>
        <v>0.5</v>
      </c>
      <c r="F48" s="45">
        <f>1/J44</f>
        <v>2</v>
      </c>
      <c r="G48" s="45">
        <f>1/J45</f>
        <v>0.5</v>
      </c>
      <c r="H48" s="45">
        <f>1/J46</f>
        <v>0.5</v>
      </c>
      <c r="I48" s="45">
        <f>1/J47</f>
        <v>0.5</v>
      </c>
      <c r="J48" s="45">
        <v>1</v>
      </c>
      <c r="K48" s="5">
        <v>1</v>
      </c>
      <c r="M48" s="71">
        <f t="shared" si="112"/>
        <v>7.6923076923076927E-2</v>
      </c>
      <c r="N48" s="69">
        <f t="shared" si="103"/>
        <v>5.8823529411764705E-2</v>
      </c>
      <c r="O48" s="69">
        <f t="shared" si="104"/>
        <v>5.5555555555555552E-2</v>
      </c>
      <c r="P48" s="69">
        <f t="shared" si="105"/>
        <v>0.125</v>
      </c>
      <c r="Q48" s="69">
        <f t="shared" si="106"/>
        <v>6.9444444444444448E-2</v>
      </c>
      <c r="R48" s="69">
        <f t="shared" si="107"/>
        <v>5.2631578947368418E-2</v>
      </c>
      <c r="S48" s="69">
        <f t="shared" si="108"/>
        <v>5.8823529411764705E-2</v>
      </c>
      <c r="T48" s="69">
        <f t="shared" si="109"/>
        <v>6.8965517241379309E-2</v>
      </c>
      <c r="U48" s="72">
        <f t="shared" si="110"/>
        <v>6.8965517241379309E-2</v>
      </c>
      <c r="W48" s="99">
        <f t="shared" si="113"/>
        <v>7.0570305464081481E-2</v>
      </c>
      <c r="Y48" s="87">
        <v>0.67440200126203287</v>
      </c>
      <c r="Z48" s="85">
        <f t="shared" si="111"/>
        <v>9.5564557475989194</v>
      </c>
      <c r="AJ48" s="125">
        <f t="shared" si="114"/>
        <v>1</v>
      </c>
      <c r="AK48" s="125">
        <f t="shared" si="115"/>
        <v>1</v>
      </c>
      <c r="AL48" s="125">
        <f t="shared" si="116"/>
        <v>1</v>
      </c>
      <c r="AM48" s="125">
        <f t="shared" si="117"/>
        <v>1</v>
      </c>
      <c r="AN48" s="125">
        <f t="shared" si="118"/>
        <v>1</v>
      </c>
      <c r="AO48" s="125">
        <f t="shared" si="119"/>
        <v>1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2</v>
      </c>
      <c r="AU48" s="125">
        <f t="shared" si="125"/>
        <v>3</v>
      </c>
      <c r="AV48" s="125">
        <f t="shared" si="126"/>
        <v>0.33333333333333331</v>
      </c>
      <c r="AW48" s="125">
        <f t="shared" si="127"/>
        <v>0.5</v>
      </c>
      <c r="AX48" s="125">
        <f t="shared" si="128"/>
        <v>1</v>
      </c>
      <c r="AY48" s="125">
        <f t="shared" si="129"/>
        <v>1</v>
      </c>
      <c r="AZ48" s="125">
        <f t="shared" si="130"/>
        <v>1</v>
      </c>
      <c r="BA48" s="125">
        <f t="shared" si="131"/>
        <v>1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1</v>
      </c>
      <c r="BF48" s="125">
        <f t="shared" si="136"/>
        <v>2</v>
      </c>
      <c r="BG48" s="125">
        <f t="shared" si="137"/>
        <v>3</v>
      </c>
      <c r="BH48" s="125">
        <f t="shared" si="138"/>
        <v>1</v>
      </c>
      <c r="BI48" s="125">
        <f t="shared" si="139"/>
        <v>2</v>
      </c>
      <c r="BJ48" s="125">
        <f t="shared" si="140"/>
        <v>3</v>
      </c>
    </row>
    <row r="49" spans="1:62" ht="15.75" thickBot="1" x14ac:dyDescent="0.3">
      <c r="A49" s="36">
        <v>9</v>
      </c>
      <c r="B49" s="110" t="s">
        <v>33</v>
      </c>
      <c r="C49" s="6">
        <f>1/K41</f>
        <v>1</v>
      </c>
      <c r="D49" s="6">
        <f>1/K42</f>
        <v>1</v>
      </c>
      <c r="E49" s="6">
        <f>1/K43</f>
        <v>1</v>
      </c>
      <c r="F49" s="6">
        <f>1/K44</f>
        <v>2</v>
      </c>
      <c r="G49" s="6">
        <f>1/K45</f>
        <v>0.2</v>
      </c>
      <c r="H49" s="6">
        <f>1/K46</f>
        <v>0.5</v>
      </c>
      <c r="I49" s="6">
        <f>1/K47</f>
        <v>0.5</v>
      </c>
      <c r="J49" s="6">
        <f>1/K48</f>
        <v>1</v>
      </c>
      <c r="K49" s="7">
        <v>1</v>
      </c>
      <c r="M49" s="79">
        <f t="shared" si="112"/>
        <v>0.15384615384615385</v>
      </c>
      <c r="N49" s="73">
        <f t="shared" si="103"/>
        <v>0.11764705882352941</v>
      </c>
      <c r="O49" s="73">
        <f t="shared" si="104"/>
        <v>0.1111111111111111</v>
      </c>
      <c r="P49" s="73">
        <f t="shared" si="105"/>
        <v>0.125</v>
      </c>
      <c r="Q49" s="73">
        <f t="shared" si="106"/>
        <v>2.777777777777778E-2</v>
      </c>
      <c r="R49" s="73">
        <f t="shared" si="107"/>
        <v>5.2631578947368418E-2</v>
      </c>
      <c r="S49" s="73">
        <f t="shared" si="108"/>
        <v>5.8823529411764705E-2</v>
      </c>
      <c r="T49" s="73">
        <f t="shared" si="109"/>
        <v>6.8965517241379309E-2</v>
      </c>
      <c r="U49" s="74">
        <f t="shared" si="110"/>
        <v>6.8965517241379309E-2</v>
      </c>
      <c r="W49" s="99">
        <f t="shared" si="113"/>
        <v>8.7196471600051562E-2</v>
      </c>
      <c r="Y49" s="87">
        <v>0.82273271292167416</v>
      </c>
      <c r="Z49" s="85">
        <f t="shared" si="111"/>
        <v>9.4353899627423417</v>
      </c>
      <c r="AJ49" s="125">
        <f t="shared" si="114"/>
        <v>0.33333333333333331</v>
      </c>
      <c r="AK49" s="125">
        <f t="shared" si="115"/>
        <v>0.5</v>
      </c>
      <c r="AL49" s="125">
        <f t="shared" si="116"/>
        <v>1</v>
      </c>
      <c r="AM49" s="125">
        <f t="shared" si="117"/>
        <v>0.33333333333333331</v>
      </c>
      <c r="AN49" s="125">
        <f t="shared" si="118"/>
        <v>0.5</v>
      </c>
      <c r="AO49" s="125">
        <f t="shared" si="119"/>
        <v>1</v>
      </c>
      <c r="AP49" s="125">
        <f t="shared" si="120"/>
        <v>0.33333333333333331</v>
      </c>
      <c r="AQ49" s="125">
        <f t="shared" si="121"/>
        <v>0.5</v>
      </c>
      <c r="AR49" s="125">
        <f t="shared" si="122"/>
        <v>0.5</v>
      </c>
      <c r="AS49" s="125">
        <f t="shared" si="123"/>
        <v>1</v>
      </c>
      <c r="AT49" s="125">
        <f t="shared" si="124"/>
        <v>2</v>
      </c>
      <c r="AU49" s="125">
        <f t="shared" si="125"/>
        <v>3</v>
      </c>
      <c r="AV49" s="125">
        <f t="shared" si="126"/>
        <v>0.33333333333333331</v>
      </c>
      <c r="AW49" s="125">
        <f t="shared" si="127"/>
        <v>0.5</v>
      </c>
      <c r="AX49" s="125">
        <f t="shared" si="128"/>
        <v>1</v>
      </c>
      <c r="AY49" s="125">
        <f t="shared" si="129"/>
        <v>0.33333333333333331</v>
      </c>
      <c r="AZ49" s="125">
        <f t="shared" si="130"/>
        <v>0.5</v>
      </c>
      <c r="BA49" s="125">
        <f t="shared" si="131"/>
        <v>1</v>
      </c>
      <c r="BB49" s="125">
        <f t="shared" si="132"/>
        <v>0.33333333333333331</v>
      </c>
      <c r="BC49" s="125">
        <f t="shared" si="133"/>
        <v>0.5</v>
      </c>
      <c r="BD49" s="125">
        <f t="shared" si="134"/>
        <v>1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7">
        <f>+SUM(C41:C49)</f>
        <v>6.5</v>
      </c>
      <c r="D50" s="47">
        <f t="shared" ref="D50:K50" si="141">+SUM(D41:D49)</f>
        <v>8.5</v>
      </c>
      <c r="E50" s="47">
        <f t="shared" si="141"/>
        <v>9</v>
      </c>
      <c r="F50" s="47">
        <f t="shared" si="141"/>
        <v>16</v>
      </c>
      <c r="G50" s="47">
        <f t="shared" si="141"/>
        <v>7.2</v>
      </c>
      <c r="H50" s="47">
        <f t="shared" si="141"/>
        <v>9.5</v>
      </c>
      <c r="I50" s="47">
        <f t="shared" si="141"/>
        <v>8.5</v>
      </c>
      <c r="J50" s="47">
        <f t="shared" si="141"/>
        <v>14.5</v>
      </c>
      <c r="K50" s="47">
        <f t="shared" si="141"/>
        <v>14.5</v>
      </c>
      <c r="Y50" s="102" t="s">
        <v>35</v>
      </c>
      <c r="Z50" s="85">
        <f>+AVERAGE(Z41:Z49)</f>
        <v>9.5658459819563362</v>
      </c>
      <c r="AJ50" s="125">
        <f t="shared" si="114"/>
        <v>1</v>
      </c>
      <c r="AK50" s="125">
        <f t="shared" si="115"/>
        <v>1</v>
      </c>
      <c r="AL50" s="125">
        <f t="shared" si="116"/>
        <v>1</v>
      </c>
      <c r="AM50" s="125">
        <f t="shared" si="117"/>
        <v>1</v>
      </c>
      <c r="AN50" s="125">
        <f t="shared" si="118"/>
        <v>1</v>
      </c>
      <c r="AO50" s="125">
        <f t="shared" si="119"/>
        <v>1</v>
      </c>
      <c r="AP50" s="125">
        <f t="shared" si="120"/>
        <v>1</v>
      </c>
      <c r="AQ50" s="125">
        <f t="shared" si="121"/>
        <v>1</v>
      </c>
      <c r="AR50" s="125">
        <f t="shared" si="122"/>
        <v>1</v>
      </c>
      <c r="AS50" s="125">
        <f t="shared" si="123"/>
        <v>1</v>
      </c>
      <c r="AT50" s="125">
        <f t="shared" si="124"/>
        <v>2</v>
      </c>
      <c r="AU50" s="125">
        <f t="shared" si="125"/>
        <v>3</v>
      </c>
      <c r="AV50" s="125">
        <f t="shared" si="126"/>
        <v>0.16666666666666666</v>
      </c>
      <c r="AW50" s="125">
        <f t="shared" si="127"/>
        <v>0.2</v>
      </c>
      <c r="AX50" s="125">
        <f t="shared" si="128"/>
        <v>0.25</v>
      </c>
      <c r="AY50" s="125">
        <f t="shared" si="129"/>
        <v>0.33333333333333331</v>
      </c>
      <c r="AZ50" s="125">
        <f t="shared" si="130"/>
        <v>0.5</v>
      </c>
      <c r="BA50" s="125">
        <f t="shared" si="131"/>
        <v>1</v>
      </c>
      <c r="BB50" s="125">
        <f t="shared" si="132"/>
        <v>0.33333333333333331</v>
      </c>
      <c r="BC50" s="125">
        <f t="shared" si="133"/>
        <v>0.5</v>
      </c>
      <c r="BD50" s="125">
        <f t="shared" si="134"/>
        <v>1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7F33-C6B2-451A-97CE-1ED1E6B876FA}">
  <dimension ref="A1:BJ50"/>
  <sheetViews>
    <sheetView topLeftCell="A24" zoomScale="85" zoomScaleNormal="85" workbookViewId="0">
      <selection activeCell="K54" sqref="K54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58"/>
      <c r="N1" s="59"/>
      <c r="O1" s="59"/>
      <c r="P1" s="59"/>
      <c r="Q1" s="59"/>
      <c r="R1" s="59"/>
      <c r="S1" s="59"/>
      <c r="T1" s="59"/>
      <c r="U1" s="59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61"/>
      <c r="B2" s="57"/>
      <c r="C2" s="57"/>
      <c r="D2" s="57"/>
      <c r="E2" s="57"/>
      <c r="F2" s="57"/>
      <c r="G2" s="57"/>
      <c r="H2" s="57"/>
      <c r="I2" s="57"/>
      <c r="J2" s="57"/>
      <c r="K2" s="57"/>
      <c r="M2" s="61"/>
      <c r="N2" s="57"/>
      <c r="O2" s="57"/>
      <c r="P2" s="57"/>
      <c r="Q2" s="57"/>
      <c r="R2" s="57"/>
      <c r="S2" s="57"/>
      <c r="T2" s="57"/>
      <c r="U2" s="57"/>
    </row>
    <row r="3" spans="1:47" ht="15.75" thickBot="1" x14ac:dyDescent="0.3">
      <c r="A3" s="61"/>
      <c r="B3" s="106" t="s">
        <v>0</v>
      </c>
      <c r="C3" s="57"/>
      <c r="D3" s="57"/>
      <c r="E3" s="57"/>
      <c r="F3" s="57"/>
      <c r="G3" s="57"/>
      <c r="H3" s="57"/>
      <c r="I3" s="57"/>
      <c r="J3" s="57"/>
      <c r="K3" s="57"/>
      <c r="M3" s="61"/>
      <c r="N3" s="57"/>
      <c r="O3" s="57"/>
      <c r="P3" s="57"/>
      <c r="Q3" s="57"/>
      <c r="R3" s="57"/>
      <c r="S3" s="57"/>
      <c r="T3" s="57"/>
      <c r="U3" s="57"/>
      <c r="AE3" s="123" t="s">
        <v>37</v>
      </c>
      <c r="AF3" s="134" t="s">
        <v>38</v>
      </c>
      <c r="AG3" s="134"/>
      <c r="AH3" s="134"/>
    </row>
    <row r="4" spans="1:47" x14ac:dyDescent="0.25">
      <c r="A4" s="28">
        <v>0</v>
      </c>
      <c r="B4" s="29" t="s">
        <v>1</v>
      </c>
      <c r="C4" s="29">
        <v>1</v>
      </c>
      <c r="D4" s="29">
        <v>2</v>
      </c>
      <c r="E4" s="29">
        <v>3</v>
      </c>
      <c r="F4" s="30">
        <v>4</v>
      </c>
      <c r="G4" s="62"/>
      <c r="H4" s="57"/>
      <c r="I4" s="57"/>
      <c r="J4" s="57"/>
      <c r="K4" s="57"/>
      <c r="L4" s="117" t="s">
        <v>36</v>
      </c>
      <c r="M4" s="28">
        <v>1</v>
      </c>
      <c r="N4" s="29">
        <v>2</v>
      </c>
      <c r="O4" s="29">
        <v>3</v>
      </c>
      <c r="P4" s="30">
        <v>4</v>
      </c>
      <c r="Q4" s="62"/>
      <c r="R4" s="57"/>
      <c r="S4" s="57"/>
      <c r="T4" s="57"/>
      <c r="U4" s="57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31">
        <v>1</v>
      </c>
      <c r="B5" s="107" t="s">
        <v>9</v>
      </c>
      <c r="C5" s="45">
        <v>1</v>
      </c>
      <c r="D5" s="45">
        <v>5</v>
      </c>
      <c r="E5" s="45">
        <v>1</v>
      </c>
      <c r="F5" s="5">
        <v>5</v>
      </c>
      <c r="G5" s="45"/>
      <c r="H5" s="57"/>
      <c r="I5" s="57"/>
      <c r="J5" s="57"/>
      <c r="K5" s="57"/>
      <c r="L5" s="119">
        <f>+AC5</f>
        <v>0.13688494225220696</v>
      </c>
      <c r="M5" s="71">
        <f>+C5/C$9</f>
        <v>0.41666666666666663</v>
      </c>
      <c r="N5" s="69">
        <f t="shared" ref="N5:N8" si="0">+D5/D$9</f>
        <v>0.4098360655737705</v>
      </c>
      <c r="O5" s="69">
        <f t="shared" ref="O5:O8" si="1">+E5/E$9</f>
        <v>0.42857142857142855</v>
      </c>
      <c r="P5" s="72">
        <f t="shared" ref="P5:P8" si="2">+F5/F$9</f>
        <v>0.29411764705882354</v>
      </c>
      <c r="Q5" s="45"/>
      <c r="R5" s="57"/>
      <c r="S5" s="57"/>
      <c r="T5" s="57"/>
      <c r="U5" s="57"/>
      <c r="W5" s="99">
        <f t="shared" ref="W5:W8" si="3">+AVERAGE(M5:U5)</f>
        <v>0.3872979519676723</v>
      </c>
      <c r="Y5" s="87">
        <f t="array" ref="Y5:Y8">+MMULT(C5:F8,W5:W8)</f>
        <v>1.7608256417321027</v>
      </c>
      <c r="Z5" s="85">
        <f>+Y5/W5</f>
        <v>4.5464367492422948</v>
      </c>
      <c r="AA5" s="85">
        <f>+(Z9-4)/3</f>
        <v>0.12319644802698626</v>
      </c>
      <c r="AB5" s="85">
        <v>0.9</v>
      </c>
      <c r="AC5" s="100">
        <f>+AA5/AB5</f>
        <v>0.13688494225220696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31">
        <v>2</v>
      </c>
      <c r="B6" s="107" t="s">
        <v>10</v>
      </c>
      <c r="C6" s="45">
        <f>1/D5</f>
        <v>0.2</v>
      </c>
      <c r="D6" s="45">
        <v>1</v>
      </c>
      <c r="E6" s="45">
        <f>1/6</f>
        <v>0.16666666666666666</v>
      </c>
      <c r="F6" s="5">
        <v>5</v>
      </c>
      <c r="G6" s="45"/>
      <c r="H6" s="57"/>
      <c r="I6" s="57"/>
      <c r="J6" s="57"/>
      <c r="K6" s="57"/>
      <c r="L6"/>
      <c r="M6" s="71">
        <f t="shared" ref="M6:M8" si="5">+C6/C$9</f>
        <v>8.3333333333333329E-2</v>
      </c>
      <c r="N6" s="69">
        <f t="shared" si="0"/>
        <v>8.1967213114754106E-2</v>
      </c>
      <c r="O6" s="69">
        <f t="shared" si="1"/>
        <v>7.1428571428571425E-2</v>
      </c>
      <c r="P6" s="72">
        <f t="shared" si="2"/>
        <v>0.29411764705882354</v>
      </c>
      <c r="Q6" s="45"/>
      <c r="R6" s="57"/>
      <c r="S6" s="57"/>
      <c r="T6" s="57"/>
      <c r="U6" s="57"/>
      <c r="W6" s="99">
        <f t="shared" si="3"/>
        <v>0.13271169123387061</v>
      </c>
      <c r="Y6" s="87">
        <v>0.56806081722306412</v>
      </c>
      <c r="Z6" s="85">
        <f t="shared" ref="Z6:Z8" si="6">+Y6/W6</f>
        <v>4.280412765006524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4</v>
      </c>
      <c r="AN6" s="125">
        <f>+VLOOKUP(D5,$AE$4:$AH$20,3,FALSE)</f>
        <v>5</v>
      </c>
      <c r="AO6" s="125">
        <f>+VLOOKUP(D5,$AE$4:$AH$20,4,FALSE)</f>
        <v>6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4</v>
      </c>
      <c r="AT6" s="125">
        <f>+VLOOKUP(F5,$AE$4:$AH$20,3,FALSE)</f>
        <v>5</v>
      </c>
      <c r="AU6" s="125">
        <f>+VLOOKUP(F5,$AE$4:$AH$20,4,FALSE)</f>
        <v>6</v>
      </c>
    </row>
    <row r="7" spans="1:47" x14ac:dyDescent="0.25">
      <c r="A7" s="31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6</v>
      </c>
      <c r="G7" s="45"/>
      <c r="H7" s="57"/>
      <c r="I7" s="57"/>
      <c r="J7" s="57"/>
      <c r="K7" s="57"/>
      <c r="L7"/>
      <c r="M7" s="71">
        <f t="shared" si="5"/>
        <v>0.41666666666666663</v>
      </c>
      <c r="N7" s="69">
        <f t="shared" si="0"/>
        <v>0.49180327868852464</v>
      </c>
      <c r="O7" s="69">
        <f t="shared" si="1"/>
        <v>0.42857142857142855</v>
      </c>
      <c r="P7" s="72">
        <f t="shared" si="2"/>
        <v>0.35294117647058826</v>
      </c>
      <c r="Q7" s="45"/>
      <c r="R7" s="57"/>
      <c r="S7" s="57"/>
      <c r="T7" s="57"/>
      <c r="U7" s="57"/>
      <c r="W7" s="99">
        <f t="shared" si="3"/>
        <v>0.42249563759930203</v>
      </c>
      <c r="Y7" s="87">
        <v>1.9510320521651283</v>
      </c>
      <c r="Z7" s="85">
        <f t="shared" si="6"/>
        <v>4.6178750229262757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0.16666666666666666</v>
      </c>
      <c r="AK7" s="125">
        <f t="shared" ref="AK7:AK9" si="10">+VLOOKUP(C6,$AE$4:$AH$20,3,FALSE)</f>
        <v>0.2</v>
      </c>
      <c r="AL7" s="125">
        <f t="shared" ref="AL7:AL9" si="11">+VLOOKUP(C6,$AE$4:$AH$20,4,FALSE)</f>
        <v>0.25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4</v>
      </c>
      <c r="AT7" s="125">
        <f t="shared" ref="AT7:AT9" si="19">+VLOOKUP(F6,$AE$4:$AH$20,3,FALSE)</f>
        <v>5</v>
      </c>
      <c r="AU7" s="125">
        <f t="shared" ref="AU7:AU9" si="20">+VLOOKUP(F6,$AE$4:$AH$20,4,FALSE)</f>
        <v>6</v>
      </c>
    </row>
    <row r="8" spans="1:47" ht="15.75" thickBot="1" x14ac:dyDescent="0.3">
      <c r="A8" s="32">
        <v>4</v>
      </c>
      <c r="B8" s="108" t="s">
        <v>12</v>
      </c>
      <c r="C8" s="6">
        <f>1/F5</f>
        <v>0.2</v>
      </c>
      <c r="D8" s="6">
        <f>1/F6</f>
        <v>0.2</v>
      </c>
      <c r="E8" s="6">
        <f>1/F7</f>
        <v>0.16666666666666666</v>
      </c>
      <c r="F8" s="7">
        <v>1</v>
      </c>
      <c r="G8" s="45"/>
      <c r="H8" s="57"/>
      <c r="I8" s="57"/>
      <c r="J8" s="57"/>
      <c r="K8" s="57"/>
      <c r="L8"/>
      <c r="M8" s="79">
        <f t="shared" si="5"/>
        <v>8.3333333333333329E-2</v>
      </c>
      <c r="N8" s="73">
        <f t="shared" si="0"/>
        <v>1.6393442622950821E-2</v>
      </c>
      <c r="O8" s="73">
        <f t="shared" si="1"/>
        <v>7.1428571428571425E-2</v>
      </c>
      <c r="P8" s="74">
        <f t="shared" si="2"/>
        <v>5.8823529411764705E-2</v>
      </c>
      <c r="Q8" s="45"/>
      <c r="R8" s="57"/>
      <c r="S8" s="57"/>
      <c r="T8" s="57"/>
      <c r="U8" s="57"/>
      <c r="W8" s="99">
        <f t="shared" si="3"/>
        <v>5.7494719199155067E-2</v>
      </c>
      <c r="Y8" s="87">
        <v>0.23191258743934734</v>
      </c>
      <c r="Z8" s="85">
        <f t="shared" si="6"/>
        <v>4.0336328391487388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5</v>
      </c>
      <c r="AT8" s="125">
        <f t="shared" si="19"/>
        <v>6</v>
      </c>
      <c r="AU8" s="125">
        <f t="shared" si="20"/>
        <v>7</v>
      </c>
    </row>
    <row r="9" spans="1:47" x14ac:dyDescent="0.25">
      <c r="A9" s="61"/>
      <c r="B9" s="57"/>
      <c r="C9" s="47">
        <f>+SUM(C5:C8)</f>
        <v>2.4000000000000004</v>
      </c>
      <c r="D9" s="47">
        <f t="shared" ref="D9:F9" si="21">+SUM(D5:D8)</f>
        <v>12.2</v>
      </c>
      <c r="E9" s="47">
        <f t="shared" si="21"/>
        <v>2.3333333333333335</v>
      </c>
      <c r="F9" s="47">
        <f t="shared" si="21"/>
        <v>17</v>
      </c>
      <c r="G9" s="47"/>
      <c r="H9" s="57"/>
      <c r="I9" s="57"/>
      <c r="J9" s="57"/>
      <c r="K9" s="57"/>
      <c r="M9" s="81"/>
      <c r="N9" s="47"/>
      <c r="O9" s="47"/>
      <c r="P9" s="47"/>
      <c r="Q9" s="47"/>
      <c r="R9" s="57"/>
      <c r="S9" s="57"/>
      <c r="T9" s="57"/>
      <c r="U9" s="57"/>
      <c r="W9" s="101"/>
      <c r="Y9" s="102" t="s">
        <v>35</v>
      </c>
      <c r="Z9" s="85">
        <f>+AVERAGE(Z5:Z8)</f>
        <v>4.3695893440809588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0.16666666666666666</v>
      </c>
      <c r="AK9" s="125">
        <f t="shared" si="10"/>
        <v>0.2</v>
      </c>
      <c r="AL9" s="125">
        <f t="shared" si="11"/>
        <v>0.25</v>
      </c>
      <c r="AM9" s="125">
        <f t="shared" si="12"/>
        <v>0.16666666666666666</v>
      </c>
      <c r="AN9" s="125">
        <f t="shared" si="13"/>
        <v>0.2</v>
      </c>
      <c r="AO9" s="125">
        <f t="shared" si="14"/>
        <v>0.25</v>
      </c>
      <c r="AP9" s="125">
        <f t="shared" si="15"/>
        <v>0.14285714285714285</v>
      </c>
      <c r="AQ9" s="125">
        <f t="shared" si="16"/>
        <v>0.16666666666666666</v>
      </c>
      <c r="AR9" s="125">
        <f t="shared" si="17"/>
        <v>0.16666666666666666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61"/>
      <c r="B10" s="57"/>
      <c r="C10" s="47"/>
      <c r="D10" s="47"/>
      <c r="E10" s="47"/>
      <c r="F10" s="47"/>
      <c r="G10" s="47"/>
      <c r="H10" s="57"/>
      <c r="I10" s="57"/>
      <c r="J10" s="57"/>
      <c r="K10" s="57"/>
      <c r="M10" s="81"/>
      <c r="N10" s="47"/>
      <c r="O10" s="47"/>
      <c r="P10" s="47"/>
      <c r="Q10" s="47"/>
      <c r="R10" s="57"/>
      <c r="S10" s="57"/>
      <c r="T10" s="57"/>
      <c r="U10" s="57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61"/>
      <c r="B11" s="57"/>
      <c r="C11" s="47"/>
      <c r="D11" s="47"/>
      <c r="E11" s="47"/>
      <c r="F11" s="47"/>
      <c r="G11" s="47"/>
      <c r="H11" s="57"/>
      <c r="I11" s="57"/>
      <c r="J11" s="57"/>
      <c r="K11" s="57"/>
      <c r="M11" s="81"/>
      <c r="N11" s="47"/>
      <c r="O11" s="47"/>
      <c r="P11" s="47"/>
      <c r="Q11" s="47"/>
      <c r="R11" s="57"/>
      <c r="S11" s="57"/>
      <c r="T11" s="57"/>
      <c r="U11" s="57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28">
        <v>0</v>
      </c>
      <c r="B12" s="33" t="s">
        <v>2</v>
      </c>
      <c r="C12" s="29">
        <v>1</v>
      </c>
      <c r="D12" s="29">
        <v>2</v>
      </c>
      <c r="E12" s="29">
        <v>3</v>
      </c>
      <c r="F12" s="30">
        <v>4</v>
      </c>
      <c r="G12" s="47"/>
      <c r="H12" s="57"/>
      <c r="I12" s="57"/>
      <c r="J12" s="57"/>
      <c r="K12" s="57"/>
      <c r="M12" s="28">
        <v>1</v>
      </c>
      <c r="N12" s="29">
        <v>2</v>
      </c>
      <c r="O12" s="29">
        <v>3</v>
      </c>
      <c r="P12" s="30">
        <v>4</v>
      </c>
      <c r="Q12" s="47"/>
      <c r="R12" s="57"/>
      <c r="S12" s="57"/>
      <c r="T12" s="57"/>
      <c r="U12" s="57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31">
        <v>1</v>
      </c>
      <c r="B13" s="109" t="s">
        <v>13</v>
      </c>
      <c r="C13" s="45">
        <v>1</v>
      </c>
      <c r="D13" s="45">
        <v>6</v>
      </c>
      <c r="E13" s="45">
        <v>3</v>
      </c>
      <c r="F13" s="5">
        <v>3</v>
      </c>
      <c r="G13" s="47"/>
      <c r="H13" s="57"/>
      <c r="I13" s="57"/>
      <c r="J13" s="57"/>
      <c r="K13" s="57"/>
      <c r="L13" s="104">
        <f>+AC13</f>
        <v>4.5280574949959296E-2</v>
      </c>
      <c r="M13" s="71">
        <f>+C13/C$17</f>
        <v>0.54545454545454553</v>
      </c>
      <c r="N13" s="69">
        <f t="shared" ref="N13:N16" si="24">+D13/D$17</f>
        <v>0.66666666666666663</v>
      </c>
      <c r="O13" s="69">
        <f t="shared" ref="O13:O16" si="25">+E13/E$17</f>
        <v>0.54545454545454541</v>
      </c>
      <c r="P13" s="72">
        <f t="shared" ref="P13:P16" si="26">+F13/F$17</f>
        <v>0.42857142857142855</v>
      </c>
      <c r="Q13" s="47"/>
      <c r="R13" s="57"/>
      <c r="S13" s="57"/>
      <c r="T13" s="57"/>
      <c r="U13" s="57"/>
      <c r="W13" s="99">
        <f t="shared" ref="W13:W16" si="27">+AVERAGE(M13:U13)</f>
        <v>0.54653679653679654</v>
      </c>
      <c r="Y13" s="87">
        <f t="array" ref="Y13:Y16">+MMULT(C13:F16,W13:W16)</f>
        <v>2.301948051948052</v>
      </c>
      <c r="Z13" s="85">
        <f t="shared" ref="Z13:Z16" si="28">+Y13/W13</f>
        <v>4.2118811881188121</v>
      </c>
      <c r="AA13" s="85">
        <f>+(Z17-4)/3</f>
        <v>4.0752517454963368E-2</v>
      </c>
      <c r="AB13" s="85">
        <v>0.9</v>
      </c>
      <c r="AC13" s="100">
        <f>+AA13/AB13</f>
        <v>4.5280574949959296E-2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31">
        <v>2</v>
      </c>
      <c r="B14" s="109" t="s">
        <v>14</v>
      </c>
      <c r="C14" s="45">
        <f>1/D13</f>
        <v>0.16666666666666666</v>
      </c>
      <c r="D14" s="45">
        <v>1</v>
      </c>
      <c r="E14" s="45">
        <v>1</v>
      </c>
      <c r="F14" s="5">
        <v>1</v>
      </c>
      <c r="G14" s="47"/>
      <c r="H14" s="57"/>
      <c r="I14" s="57"/>
      <c r="J14" s="57"/>
      <c r="K14" s="57"/>
      <c r="M14" s="71">
        <f t="shared" ref="M14:M16" si="32">+C14/C$17</f>
        <v>9.0909090909090912E-2</v>
      </c>
      <c r="N14" s="69">
        <f t="shared" si="24"/>
        <v>0.1111111111111111</v>
      </c>
      <c r="O14" s="69">
        <f t="shared" si="25"/>
        <v>0.18181818181818182</v>
      </c>
      <c r="P14" s="72">
        <f t="shared" si="26"/>
        <v>0.14285714285714285</v>
      </c>
      <c r="Q14" s="47"/>
      <c r="R14" s="57"/>
      <c r="S14" s="57"/>
      <c r="T14" s="57"/>
      <c r="U14" s="57"/>
      <c r="W14" s="99">
        <f t="shared" si="27"/>
        <v>0.13167388167388167</v>
      </c>
      <c r="Y14" s="87">
        <v>0.54455266955266945</v>
      </c>
      <c r="Z14" s="85">
        <f t="shared" si="28"/>
        <v>4.1356164383561635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2</v>
      </c>
      <c r="AQ14" s="125">
        <f>+VLOOKUP(E13,$AE$4:$AH$20,3,FALSE)</f>
        <v>3</v>
      </c>
      <c r="AR14" s="125">
        <f>+VLOOKUP(E13,$AE$4:$AH$20,3,FALSE)</f>
        <v>3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31">
        <v>3</v>
      </c>
      <c r="B15" s="109" t="s">
        <v>15</v>
      </c>
      <c r="C15" s="45">
        <f>1/E13</f>
        <v>0.33333333333333331</v>
      </c>
      <c r="D15" s="45">
        <f>1/E14</f>
        <v>1</v>
      </c>
      <c r="E15" s="45">
        <v>1</v>
      </c>
      <c r="F15" s="5">
        <v>2</v>
      </c>
      <c r="G15" s="47"/>
      <c r="H15" s="57"/>
      <c r="I15" s="57"/>
      <c r="J15" s="57"/>
      <c r="K15" s="57"/>
      <c r="M15" s="71">
        <f t="shared" si="32"/>
        <v>0.18181818181818182</v>
      </c>
      <c r="N15" s="69">
        <f t="shared" si="24"/>
        <v>0.1111111111111111</v>
      </c>
      <c r="O15" s="69">
        <f t="shared" si="25"/>
        <v>0.18181818181818182</v>
      </c>
      <c r="P15" s="72">
        <f t="shared" si="26"/>
        <v>0.2857142857142857</v>
      </c>
      <c r="Q15" s="47"/>
      <c r="R15" s="57"/>
      <c r="S15" s="57"/>
      <c r="T15" s="57"/>
      <c r="U15" s="57"/>
      <c r="W15" s="99">
        <f t="shared" si="27"/>
        <v>0.19011544011544013</v>
      </c>
      <c r="Y15" s="87">
        <v>0.76731601731601728</v>
      </c>
      <c r="Z15" s="85">
        <f t="shared" si="28"/>
        <v>4.0360531309297905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1</v>
      </c>
      <c r="AR15" s="125">
        <f t="shared" ref="AR15:AR17" si="42">+VLOOKUP(E14,$AE$4:$AH$20,3,FALSE)</f>
        <v>1</v>
      </c>
      <c r="AS15" s="125">
        <f t="shared" ref="AS15:AS17" si="43">+VLOOKUP(F14,$AE$4:$AH$20,2,FALSE)</f>
        <v>1</v>
      </c>
      <c r="AT15" s="125">
        <f t="shared" ref="AT15:AT17" si="44">+VLOOKUP(F14,$AE$4:$AH$20,3,FALSE)</f>
        <v>1</v>
      </c>
      <c r="AU15" s="125">
        <f t="shared" ref="AU15:AU17" si="45">+VLOOKUP(F14,$AE$4:$AH$20,4,FALSE)</f>
        <v>1</v>
      </c>
    </row>
    <row r="16" spans="1:47" ht="15.75" thickBot="1" x14ac:dyDescent="0.3">
      <c r="A16" s="32">
        <v>4</v>
      </c>
      <c r="B16" s="110" t="s">
        <v>16</v>
      </c>
      <c r="C16" s="6">
        <f>1/F13</f>
        <v>0.33333333333333331</v>
      </c>
      <c r="D16" s="6">
        <f>1/F14</f>
        <v>1</v>
      </c>
      <c r="E16" s="6">
        <f>1/F15</f>
        <v>0.5</v>
      </c>
      <c r="F16" s="7">
        <v>1</v>
      </c>
      <c r="G16" s="47"/>
      <c r="H16" s="57"/>
      <c r="I16" s="57"/>
      <c r="J16" s="57"/>
      <c r="K16" s="57"/>
      <c r="M16" s="79">
        <f t="shared" si="32"/>
        <v>0.18181818181818182</v>
      </c>
      <c r="N16" s="73">
        <f t="shared" si="24"/>
        <v>0.1111111111111111</v>
      </c>
      <c r="O16" s="73">
        <f t="shared" si="25"/>
        <v>9.0909090909090912E-2</v>
      </c>
      <c r="P16" s="74">
        <f t="shared" si="26"/>
        <v>0.14285714285714285</v>
      </c>
      <c r="Q16" s="47"/>
      <c r="R16" s="57"/>
      <c r="S16" s="57"/>
      <c r="T16" s="57"/>
      <c r="U16" s="57"/>
      <c r="W16" s="99">
        <f t="shared" si="27"/>
        <v>0.13167388167388167</v>
      </c>
      <c r="Y16" s="87">
        <v>0.5405844155844155</v>
      </c>
      <c r="Z16" s="85">
        <f t="shared" si="28"/>
        <v>4.1054794520547944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0.25</v>
      </c>
      <c r="AK16" s="125">
        <f t="shared" si="35"/>
        <v>0.33333333333333331</v>
      </c>
      <c r="AL16" s="125">
        <f t="shared" si="36"/>
        <v>0.5</v>
      </c>
      <c r="AM16" s="125">
        <f t="shared" si="37"/>
        <v>1</v>
      </c>
      <c r="AN16" s="125">
        <f t="shared" si="38"/>
        <v>1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2</v>
      </c>
      <c r="AU16" s="125">
        <f t="shared" si="45"/>
        <v>3</v>
      </c>
    </row>
    <row r="17" spans="1:56" x14ac:dyDescent="0.25">
      <c r="A17" s="31"/>
      <c r="B17" s="109"/>
      <c r="C17" s="47">
        <f>+SUM(C13:C16)</f>
        <v>1.8333333333333333</v>
      </c>
      <c r="D17" s="47">
        <f t="shared" ref="D17" si="46">+SUM(D13:D16)</f>
        <v>9</v>
      </c>
      <c r="E17" s="47">
        <f t="shared" ref="E17" si="47">+SUM(E13:E16)</f>
        <v>5.5</v>
      </c>
      <c r="F17" s="47">
        <f t="shared" ref="F17" si="48">+SUM(F13:F16)</f>
        <v>7</v>
      </c>
      <c r="G17" s="47"/>
      <c r="H17" s="57"/>
      <c r="I17" s="57"/>
      <c r="J17" s="57"/>
      <c r="K17" s="57"/>
      <c r="M17" s="70"/>
      <c r="N17" s="45"/>
      <c r="O17" s="45"/>
      <c r="P17" s="45"/>
      <c r="Q17" s="47"/>
      <c r="R17" s="57"/>
      <c r="S17" s="57"/>
      <c r="T17" s="57"/>
      <c r="U17" s="57"/>
      <c r="W17" s="101"/>
      <c r="Y17" s="102" t="s">
        <v>35</v>
      </c>
      <c r="Z17" s="85">
        <f>+AVERAGE(Z13:Z16)</f>
        <v>4.1222575523648901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1</v>
      </c>
      <c r="AN17" s="125">
        <f t="shared" si="38"/>
        <v>1</v>
      </c>
      <c r="AO17" s="125">
        <f t="shared" si="39"/>
        <v>1</v>
      </c>
      <c r="AP17" s="125">
        <f t="shared" si="40"/>
        <v>0.33333333333333331</v>
      </c>
      <c r="AQ17" s="125">
        <f t="shared" si="41"/>
        <v>0.5</v>
      </c>
      <c r="AR17" s="125">
        <f t="shared" si="42"/>
        <v>0.5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31"/>
      <c r="B18" s="109"/>
      <c r="C18" s="45"/>
      <c r="D18" s="45"/>
      <c r="E18" s="45"/>
      <c r="F18" s="45"/>
      <c r="G18" s="47"/>
      <c r="H18" s="57"/>
      <c r="I18" s="57"/>
      <c r="J18" s="57"/>
      <c r="K18" s="57"/>
      <c r="M18" s="70"/>
      <c r="N18" s="45"/>
      <c r="O18" s="45"/>
      <c r="P18" s="45"/>
      <c r="Q18" s="47"/>
      <c r="R18" s="57"/>
      <c r="S18" s="57"/>
      <c r="T18" s="57"/>
      <c r="U18" s="57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31"/>
      <c r="B19" s="109"/>
      <c r="C19" s="45"/>
      <c r="D19" s="45"/>
      <c r="E19" s="45"/>
      <c r="F19" s="45"/>
      <c r="G19" s="47"/>
      <c r="H19" s="57"/>
      <c r="I19" s="57"/>
      <c r="J19" s="57"/>
      <c r="K19" s="57"/>
      <c r="M19" s="70"/>
      <c r="N19" s="45"/>
      <c r="O19" s="45"/>
      <c r="P19" s="45"/>
      <c r="Q19" s="47"/>
      <c r="R19" s="57"/>
      <c r="S19" s="57"/>
      <c r="T19" s="57"/>
      <c r="U19" s="57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28">
        <v>0</v>
      </c>
      <c r="B20" s="34" t="s">
        <v>4</v>
      </c>
      <c r="C20" s="29">
        <v>1</v>
      </c>
      <c r="D20" s="29">
        <v>2</v>
      </c>
      <c r="E20" s="29">
        <v>3</v>
      </c>
      <c r="F20" s="29">
        <v>4</v>
      </c>
      <c r="G20" s="35">
        <v>5</v>
      </c>
      <c r="H20" s="57"/>
      <c r="I20" s="57"/>
      <c r="J20" s="57"/>
      <c r="K20" s="57"/>
      <c r="M20" s="28">
        <v>1</v>
      </c>
      <c r="N20" s="29">
        <v>2</v>
      </c>
      <c r="O20" s="29">
        <v>3</v>
      </c>
      <c r="P20" s="29">
        <v>4</v>
      </c>
      <c r="Q20" s="35">
        <v>5</v>
      </c>
      <c r="R20" s="57"/>
      <c r="S20" s="57"/>
      <c r="T20" s="57"/>
      <c r="U20" s="57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31">
        <v>1</v>
      </c>
      <c r="B21" s="109" t="s">
        <v>6</v>
      </c>
      <c r="C21" s="45">
        <v>1</v>
      </c>
      <c r="D21" s="45">
        <v>1</v>
      </c>
      <c r="E21" s="45">
        <v>1</v>
      </c>
      <c r="F21" s="45">
        <v>3</v>
      </c>
      <c r="G21" s="44">
        <v>6</v>
      </c>
      <c r="H21" s="57"/>
      <c r="I21" s="57"/>
      <c r="J21" s="57"/>
      <c r="K21" s="57"/>
      <c r="L21" s="104">
        <f>+AC21</f>
        <v>8.0826195778642015E-2</v>
      </c>
      <c r="M21" s="71">
        <f>+C21/C$26</f>
        <v>0.2857142857142857</v>
      </c>
      <c r="N21" s="69">
        <f t="shared" ref="N21:N25" si="49">+D21/D$26</f>
        <v>0.28301886792452829</v>
      </c>
      <c r="O21" s="69">
        <f t="shared" ref="O21:O25" si="50">+E21/E$26</f>
        <v>0.29268292682926833</v>
      </c>
      <c r="P21" s="69">
        <f t="shared" ref="P21:P25" si="51">+F21/F$26</f>
        <v>0.22727272727272729</v>
      </c>
      <c r="Q21" s="72">
        <f t="shared" ref="Q21:Q25" si="52">+G21/G$26</f>
        <v>0.2857142857142857</v>
      </c>
      <c r="R21" s="57"/>
      <c r="S21" s="57"/>
      <c r="T21" s="57"/>
      <c r="U21" s="57"/>
      <c r="W21" s="99">
        <f>+AVERAGE(M21:U21)</f>
        <v>0.27488061869101904</v>
      </c>
      <c r="Y21" s="87">
        <f t="array" ref="Y21:Y25">+MMULT(C21:G25,W21:W25)</f>
        <v>1.4690558865892505</v>
      </c>
      <c r="Z21" s="85">
        <f t="shared" ref="Z21:Z25" si="53">+Y21/W21</f>
        <v>5.344341458429815</v>
      </c>
      <c r="AA21" s="85">
        <f>+(Z26-5)/4</f>
        <v>9.0525339272079064E-2</v>
      </c>
      <c r="AB21" s="85">
        <v>1.1200000000000001</v>
      </c>
      <c r="AC21" s="100">
        <f>+AA21/AB21</f>
        <v>8.0826195778642015E-2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31">
        <v>2</v>
      </c>
      <c r="B22" s="109" t="s">
        <v>5</v>
      </c>
      <c r="C22" s="45">
        <f>1/D21</f>
        <v>1</v>
      </c>
      <c r="D22" s="45">
        <v>1</v>
      </c>
      <c r="E22" s="45">
        <v>1</v>
      </c>
      <c r="F22" s="45">
        <v>5</v>
      </c>
      <c r="G22" s="44">
        <v>3</v>
      </c>
      <c r="H22" s="57"/>
      <c r="I22" s="57"/>
      <c r="J22" s="57"/>
      <c r="K22" s="57"/>
      <c r="M22" s="71">
        <f t="shared" ref="M22:M25" si="54">+C22/C$26</f>
        <v>0.2857142857142857</v>
      </c>
      <c r="N22" s="69">
        <f t="shared" si="49"/>
        <v>0.28301886792452829</v>
      </c>
      <c r="O22" s="69">
        <f t="shared" si="50"/>
        <v>0.29268292682926833</v>
      </c>
      <c r="P22" s="69">
        <f t="shared" si="51"/>
        <v>0.37878787878787878</v>
      </c>
      <c r="Q22" s="72">
        <f t="shared" si="52"/>
        <v>0.14285714285714285</v>
      </c>
      <c r="R22" s="57"/>
      <c r="S22" s="57"/>
      <c r="T22" s="57"/>
      <c r="U22" s="57"/>
      <c r="W22" s="99">
        <f t="shared" ref="W22:W25" si="55">+AVERAGE(M22:U22)</f>
        <v>0.27661222042262079</v>
      </c>
      <c r="Y22" s="87">
        <v>1.5324962198409045</v>
      </c>
      <c r="Z22" s="85">
        <f t="shared" si="53"/>
        <v>5.5402332460203194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1</v>
      </c>
      <c r="AN22" s="125">
        <f>+VLOOKUP(D21,$AE$4:$AH$20,3,FALSE)</f>
        <v>1</v>
      </c>
      <c r="AO22" s="125">
        <f>+VLOOKUP(D21,$AE$4:$AH$20,4,FALSE)</f>
        <v>1</v>
      </c>
      <c r="AP22" s="125">
        <f>+VLOOKUP(E21,$AE$4:$AH$20,2,FALSE)</f>
        <v>1</v>
      </c>
      <c r="AQ22" s="125">
        <f>+VLOOKUP(E21,$AE$4:$AH$20,3,FALSE)</f>
        <v>1</v>
      </c>
      <c r="AR22" s="125">
        <f>+VLOOKUP(E21,$AE$4:$AH$20,3,FALSE)</f>
        <v>1</v>
      </c>
      <c r="AS22" s="125">
        <f>+VLOOKUP(F21,$AE$4:$AH$20,2,FALSE)</f>
        <v>2</v>
      </c>
      <c r="AT22" s="125">
        <f>+VLOOKUP(F21,$AE$4:$AH$20,3,FALSE)</f>
        <v>3</v>
      </c>
      <c r="AU22" s="125">
        <f>+VLOOKUP(F21,$AE$4:$AH$20,4,FALSE)</f>
        <v>4</v>
      </c>
      <c r="AV22" s="125">
        <f>+VLOOKUP(G21,$AE$4:$AH$20,2,FALSE)</f>
        <v>5</v>
      </c>
      <c r="AW22" s="125">
        <f>+VLOOKUP(G21,$AE$4:$AH$20,3,FALSE)</f>
        <v>6</v>
      </c>
      <c r="AX22" s="125">
        <f>+VLOOKUP(G21,$AE$4:$AH$20,4,FALSE)</f>
        <v>7</v>
      </c>
    </row>
    <row r="23" spans="1:56" x14ac:dyDescent="0.25">
      <c r="A23" s="31">
        <v>3</v>
      </c>
      <c r="B23" s="109" t="s">
        <v>17</v>
      </c>
      <c r="C23" s="45">
        <f>1/E21</f>
        <v>1</v>
      </c>
      <c r="D23" s="45">
        <f>1/E22</f>
        <v>1</v>
      </c>
      <c r="E23" s="45">
        <v>1</v>
      </c>
      <c r="F23" s="45">
        <v>4</v>
      </c>
      <c r="G23" s="44">
        <v>6</v>
      </c>
      <c r="H23" s="57"/>
      <c r="I23" s="57"/>
      <c r="J23" s="57"/>
      <c r="K23" s="57"/>
      <c r="M23" s="71">
        <f t="shared" si="54"/>
        <v>0.2857142857142857</v>
      </c>
      <c r="N23" s="69">
        <f t="shared" si="49"/>
        <v>0.28301886792452829</v>
      </c>
      <c r="O23" s="69">
        <f t="shared" si="50"/>
        <v>0.29268292682926833</v>
      </c>
      <c r="P23" s="69">
        <f t="shared" si="51"/>
        <v>0.30303030303030304</v>
      </c>
      <c r="Q23" s="72">
        <f t="shared" si="52"/>
        <v>0.2857142857142857</v>
      </c>
      <c r="R23" s="57"/>
      <c r="S23" s="57"/>
      <c r="T23" s="57"/>
      <c r="U23" s="57"/>
      <c r="W23" s="99">
        <f t="shared" si="55"/>
        <v>0.29003213384253418</v>
      </c>
      <c r="Y23" s="87">
        <v>1.5768289694658768</v>
      </c>
      <c r="Z23" s="85">
        <f t="shared" si="53"/>
        <v>5.4367388488131363</v>
      </c>
      <c r="AJ23" s="125">
        <f t="shared" ref="AJ23:AJ26" si="56">+VLOOKUP(C22,$AE$4:$AH$20,2,FALSE)</f>
        <v>1</v>
      </c>
      <c r="AK23" s="125">
        <f t="shared" ref="AK23:AK26" si="57">+VLOOKUP(C22,$AE$4:$AH$20,3,FALSE)</f>
        <v>1</v>
      </c>
      <c r="AL23" s="125">
        <f t="shared" ref="AL23:AL26" si="58">+VLOOKUP(C22,$AE$4:$AH$20,4,FALSE)</f>
        <v>1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1</v>
      </c>
      <c r="AQ23" s="125">
        <f t="shared" ref="AQ23:AQ26" si="63">+VLOOKUP(E22,$AE$4:$AH$20,3,FALSE)</f>
        <v>1</v>
      </c>
      <c r="AR23" s="125">
        <f t="shared" ref="AR23:AR26" si="64">+VLOOKUP(E22,$AE$4:$AH$20,3,FALSE)</f>
        <v>1</v>
      </c>
      <c r="AS23" s="125">
        <f t="shared" ref="AS23:AS26" si="65">+VLOOKUP(F22,$AE$4:$AH$20,2,FALSE)</f>
        <v>4</v>
      </c>
      <c r="AT23" s="125">
        <f t="shared" ref="AT23:AT26" si="66">+VLOOKUP(F22,$AE$4:$AH$20,3,FALSE)</f>
        <v>5</v>
      </c>
      <c r="AU23" s="125">
        <f t="shared" ref="AU23:AU26" si="67">+VLOOKUP(F22,$AE$4:$AH$20,4,FALSE)</f>
        <v>6</v>
      </c>
      <c r="AV23" s="125">
        <f t="shared" ref="AV23:AV26" si="68">+VLOOKUP(G22,$AE$4:$AH$20,2,FALSE)</f>
        <v>2</v>
      </c>
      <c r="AW23" s="125">
        <f t="shared" ref="AW23:AW26" si="69">+VLOOKUP(G22,$AE$4:$AH$20,3,FALSE)</f>
        <v>3</v>
      </c>
      <c r="AX23" s="125">
        <f t="shared" ref="AX23:AX26" si="70">+VLOOKUP(G22,$AE$4:$AH$20,4,FALSE)</f>
        <v>4</v>
      </c>
    </row>
    <row r="24" spans="1:56" x14ac:dyDescent="0.25">
      <c r="A24" s="31">
        <v>4</v>
      </c>
      <c r="B24" s="109" t="s">
        <v>18</v>
      </c>
      <c r="C24" s="45">
        <f>1/F21</f>
        <v>0.33333333333333331</v>
      </c>
      <c r="D24" s="45">
        <f>1/F22</f>
        <v>0.2</v>
      </c>
      <c r="E24" s="45">
        <f>1/F23</f>
        <v>0.25</v>
      </c>
      <c r="F24" s="45">
        <v>1</v>
      </c>
      <c r="G24" s="5">
        <v>5</v>
      </c>
      <c r="H24" s="57"/>
      <c r="I24" s="57"/>
      <c r="J24" s="57"/>
      <c r="K24" s="57"/>
      <c r="M24" s="71">
        <f t="shared" si="54"/>
        <v>9.5238095238095233E-2</v>
      </c>
      <c r="N24" s="69">
        <f t="shared" si="49"/>
        <v>5.6603773584905662E-2</v>
      </c>
      <c r="O24" s="69">
        <f t="shared" si="50"/>
        <v>7.3170731707317083E-2</v>
      </c>
      <c r="P24" s="69">
        <f t="shared" si="51"/>
        <v>7.575757575757576E-2</v>
      </c>
      <c r="Q24" s="72">
        <f t="shared" si="52"/>
        <v>0.23809523809523808</v>
      </c>
      <c r="R24" s="57"/>
      <c r="S24" s="57"/>
      <c r="T24" s="57"/>
      <c r="U24" s="57"/>
      <c r="W24" s="99">
        <f t="shared" si="55"/>
        <v>0.10777308287662635</v>
      </c>
      <c r="Y24" s="87">
        <v>0.5807401541547883</v>
      </c>
      <c r="Z24" s="85">
        <f t="shared" si="53"/>
        <v>5.3885454387492357</v>
      </c>
      <c r="AJ24" s="125">
        <f t="shared" si="56"/>
        <v>1</v>
      </c>
      <c r="AK24" s="125">
        <f t="shared" si="57"/>
        <v>1</v>
      </c>
      <c r="AL24" s="125">
        <f t="shared" si="58"/>
        <v>1</v>
      </c>
      <c r="AM24" s="125">
        <f t="shared" si="59"/>
        <v>1</v>
      </c>
      <c r="AN24" s="125">
        <f t="shared" si="60"/>
        <v>1</v>
      </c>
      <c r="AO24" s="125">
        <f t="shared" si="61"/>
        <v>1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3</v>
      </c>
      <c r="AT24" s="125">
        <f t="shared" si="66"/>
        <v>4</v>
      </c>
      <c r="AU24" s="125">
        <f t="shared" si="67"/>
        <v>5</v>
      </c>
      <c r="AV24" s="125">
        <f t="shared" si="68"/>
        <v>5</v>
      </c>
      <c r="AW24" s="125">
        <f t="shared" si="69"/>
        <v>6</v>
      </c>
      <c r="AX24" s="125">
        <f t="shared" si="70"/>
        <v>7</v>
      </c>
    </row>
    <row r="25" spans="1:56" ht="15.75" thickBot="1" x14ac:dyDescent="0.3">
      <c r="A25" s="36">
        <v>5</v>
      </c>
      <c r="B25" s="110" t="s">
        <v>19</v>
      </c>
      <c r="C25" s="6">
        <f>1/G21</f>
        <v>0.16666666666666666</v>
      </c>
      <c r="D25" s="6">
        <f>1/G22</f>
        <v>0.33333333333333331</v>
      </c>
      <c r="E25" s="6">
        <f>1/G23</f>
        <v>0.16666666666666666</v>
      </c>
      <c r="F25" s="6">
        <f>1/G24</f>
        <v>0.2</v>
      </c>
      <c r="G25" s="7">
        <v>1</v>
      </c>
      <c r="H25" s="57"/>
      <c r="I25" s="57"/>
      <c r="J25" s="57"/>
      <c r="K25" s="57"/>
      <c r="M25" s="79">
        <f t="shared" si="54"/>
        <v>4.7619047619047616E-2</v>
      </c>
      <c r="N25" s="73">
        <f t="shared" si="49"/>
        <v>9.4339622641509427E-2</v>
      </c>
      <c r="O25" s="73">
        <f t="shared" si="50"/>
        <v>4.878048780487805E-2</v>
      </c>
      <c r="P25" s="73">
        <f t="shared" si="51"/>
        <v>1.5151515151515154E-2</v>
      </c>
      <c r="Q25" s="74">
        <f t="shared" si="52"/>
        <v>4.7619047619047616E-2</v>
      </c>
      <c r="R25" s="57"/>
      <c r="S25" s="57"/>
      <c r="T25" s="57"/>
      <c r="U25" s="57"/>
      <c r="W25" s="99">
        <f t="shared" si="55"/>
        <v>5.0701944167199572E-2</v>
      </c>
      <c r="Y25" s="87">
        <v>0.25861275963899061</v>
      </c>
      <c r="Z25" s="85">
        <f t="shared" si="53"/>
        <v>5.1006477934290739</v>
      </c>
      <c r="AJ25" s="125">
        <f t="shared" si="56"/>
        <v>0.25</v>
      </c>
      <c r="AK25" s="125">
        <f t="shared" si="57"/>
        <v>0.33333333333333331</v>
      </c>
      <c r="AL25" s="125">
        <f t="shared" si="58"/>
        <v>0.5</v>
      </c>
      <c r="AM25" s="125">
        <f t="shared" si="59"/>
        <v>0.16666666666666666</v>
      </c>
      <c r="AN25" s="125">
        <f t="shared" si="60"/>
        <v>0.2</v>
      </c>
      <c r="AO25" s="125">
        <f t="shared" si="61"/>
        <v>0.25</v>
      </c>
      <c r="AP25" s="125">
        <f t="shared" si="62"/>
        <v>0.2</v>
      </c>
      <c r="AQ25" s="125">
        <f t="shared" si="63"/>
        <v>0.25</v>
      </c>
      <c r="AR25" s="125">
        <f t="shared" si="64"/>
        <v>0.25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4</v>
      </c>
      <c r="AW25" s="125">
        <f t="shared" si="69"/>
        <v>5</v>
      </c>
      <c r="AX25" s="125">
        <f t="shared" si="70"/>
        <v>6</v>
      </c>
    </row>
    <row r="26" spans="1:56" x14ac:dyDescent="0.25">
      <c r="A26" s="41"/>
      <c r="B26" s="109"/>
      <c r="C26" s="69">
        <f>+SUM(C21:C25)</f>
        <v>3.5</v>
      </c>
      <c r="D26" s="69">
        <f t="shared" ref="D26:G26" si="71">+SUM(D21:D25)</f>
        <v>3.5333333333333337</v>
      </c>
      <c r="E26" s="69">
        <f t="shared" si="71"/>
        <v>3.4166666666666665</v>
      </c>
      <c r="F26" s="69">
        <f t="shared" si="71"/>
        <v>13.2</v>
      </c>
      <c r="G26" s="69">
        <f t="shared" si="71"/>
        <v>21</v>
      </c>
      <c r="H26" s="57"/>
      <c r="I26" s="57"/>
      <c r="J26" s="57"/>
      <c r="K26" s="57"/>
      <c r="M26" s="70"/>
      <c r="N26" s="45"/>
      <c r="O26" s="45"/>
      <c r="P26" s="45"/>
      <c r="Q26" s="45"/>
      <c r="R26" s="57"/>
      <c r="S26" s="57"/>
      <c r="T26" s="57"/>
      <c r="U26" s="57"/>
      <c r="W26" s="101"/>
      <c r="Y26" s="102" t="s">
        <v>35</v>
      </c>
      <c r="Z26" s="85">
        <f>+AVERAGE(Z21:Z25)</f>
        <v>5.3621013570883163</v>
      </c>
      <c r="AJ26" s="125">
        <f t="shared" si="56"/>
        <v>0.14285714285714285</v>
      </c>
      <c r="AK26" s="125">
        <f t="shared" si="57"/>
        <v>0.16666666666666666</v>
      </c>
      <c r="AL26" s="125">
        <f t="shared" si="58"/>
        <v>0.2</v>
      </c>
      <c r="AM26" s="125">
        <f t="shared" si="59"/>
        <v>0.25</v>
      </c>
      <c r="AN26" s="125">
        <f t="shared" si="60"/>
        <v>0.33333333333333331</v>
      </c>
      <c r="AO26" s="125">
        <f t="shared" si="61"/>
        <v>0.5</v>
      </c>
      <c r="AP26" s="125">
        <f t="shared" si="62"/>
        <v>0.14285714285714285</v>
      </c>
      <c r="AQ26" s="125">
        <f t="shared" si="63"/>
        <v>0.16666666666666666</v>
      </c>
      <c r="AR26" s="125">
        <f t="shared" si="64"/>
        <v>0.16666666666666666</v>
      </c>
      <c r="AS26" s="125">
        <f t="shared" si="65"/>
        <v>0.16666666666666666</v>
      </c>
      <c r="AT26" s="125">
        <f t="shared" si="66"/>
        <v>0.2</v>
      </c>
      <c r="AU26" s="125">
        <f t="shared" si="67"/>
        <v>0.25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41"/>
      <c r="B27" s="109"/>
      <c r="C27" s="45"/>
      <c r="D27" s="45"/>
      <c r="E27" s="45"/>
      <c r="F27" s="45"/>
      <c r="G27" s="45"/>
      <c r="H27" s="57"/>
      <c r="I27" s="57"/>
      <c r="J27" s="57"/>
      <c r="K27" s="57"/>
      <c r="M27" s="70"/>
      <c r="N27" s="45"/>
      <c r="O27" s="45"/>
      <c r="P27" s="45"/>
      <c r="Q27" s="45"/>
      <c r="R27" s="57"/>
      <c r="S27" s="57"/>
      <c r="T27" s="57"/>
      <c r="U27" s="57"/>
      <c r="W27" s="101"/>
      <c r="Y27" s="102"/>
    </row>
    <row r="28" spans="1:56" ht="15.75" thickBot="1" x14ac:dyDescent="0.3">
      <c r="A28" s="61"/>
      <c r="B28" s="57"/>
      <c r="C28" s="57"/>
      <c r="D28" s="57"/>
      <c r="E28" s="57"/>
      <c r="F28" s="57"/>
      <c r="G28" s="57"/>
      <c r="H28" s="57"/>
      <c r="I28" s="57"/>
      <c r="J28" s="57"/>
      <c r="K28" s="57"/>
      <c r="M28" s="61"/>
      <c r="N28" s="57"/>
      <c r="O28" s="57"/>
      <c r="P28" s="57"/>
      <c r="Q28" s="57"/>
      <c r="R28" s="57"/>
      <c r="S28" s="57"/>
      <c r="T28" s="57"/>
      <c r="U28" s="57"/>
      <c r="W28" s="101"/>
      <c r="Y28" s="102"/>
    </row>
    <row r="29" spans="1:56" x14ac:dyDescent="0.25">
      <c r="A29" s="28">
        <v>0</v>
      </c>
      <c r="B29" s="34" t="s">
        <v>3</v>
      </c>
      <c r="C29" s="29">
        <v>1</v>
      </c>
      <c r="D29" s="29">
        <v>2</v>
      </c>
      <c r="E29" s="29">
        <v>3</v>
      </c>
      <c r="F29" s="29">
        <v>4</v>
      </c>
      <c r="G29" s="37">
        <v>5</v>
      </c>
      <c r="H29" s="38">
        <v>6</v>
      </c>
      <c r="I29" s="39">
        <v>7</v>
      </c>
      <c r="J29" s="57"/>
      <c r="K29" s="57"/>
      <c r="L29"/>
      <c r="M29" s="28">
        <v>1</v>
      </c>
      <c r="N29" s="29">
        <v>2</v>
      </c>
      <c r="O29" s="29">
        <v>3</v>
      </c>
      <c r="P29" s="29">
        <v>4</v>
      </c>
      <c r="Q29" s="37">
        <v>5</v>
      </c>
      <c r="R29" s="38">
        <v>6</v>
      </c>
      <c r="S29" s="39">
        <v>7</v>
      </c>
      <c r="T29" s="57"/>
      <c r="U29" s="57"/>
      <c r="W29" s="101"/>
      <c r="Y29" s="102"/>
    </row>
    <row r="30" spans="1:56" x14ac:dyDescent="0.25">
      <c r="A30" s="31">
        <v>1</v>
      </c>
      <c r="B30" s="109" t="s">
        <v>20</v>
      </c>
      <c r="C30" s="45">
        <v>1</v>
      </c>
      <c r="D30" s="45">
        <v>5</v>
      </c>
      <c r="E30" s="45">
        <v>5</v>
      </c>
      <c r="F30" s="45">
        <v>1</v>
      </c>
      <c r="G30" s="47">
        <v>1</v>
      </c>
      <c r="H30" s="63">
        <v>4</v>
      </c>
      <c r="I30" s="40">
        <v>6</v>
      </c>
      <c r="J30" s="57"/>
      <c r="K30" s="57"/>
      <c r="L30" s="104">
        <f>+AC30</f>
        <v>0.1624324585779563</v>
      </c>
      <c r="M30" s="71">
        <f>+C30/C$37</f>
        <v>0.26200873362445415</v>
      </c>
      <c r="N30" s="69">
        <f t="shared" ref="N30:N36" si="72">+D30/D$37</f>
        <v>0.43988269794721407</v>
      </c>
      <c r="O30" s="69">
        <f t="shared" ref="O30:O36" si="73">+E30/E$37</f>
        <v>0.25</v>
      </c>
      <c r="P30" s="69">
        <f t="shared" ref="P30:P36" si="74">+F30/F$37</f>
        <v>0.1846153846153846</v>
      </c>
      <c r="Q30" s="69">
        <f t="shared" ref="Q30:Q36" si="75">+G30/G$37</f>
        <v>0.21276595744680851</v>
      </c>
      <c r="R30" s="69">
        <f t="shared" ref="R30:R36" si="76">+H30/H$37</f>
        <v>0.27906976744186046</v>
      </c>
      <c r="S30" s="72">
        <f t="shared" ref="S30:S36" si="77">+I30/I$37</f>
        <v>0.23076923076923078</v>
      </c>
      <c r="T30" s="57"/>
      <c r="U30" s="57"/>
      <c r="W30" s="99">
        <f>+AVERAGE(M30:U30)</f>
        <v>0.26558739597785042</v>
      </c>
      <c r="Y30" s="87">
        <f t="array" ref="Y30:Y36">+MMULT(C30:I36,W30:W36)</f>
        <v>2.3237091131266245</v>
      </c>
      <c r="Z30" s="85">
        <f t="shared" ref="Z30:Z36" si="78">+Y30/W30</f>
        <v>8.7493199915270772</v>
      </c>
      <c r="AA30" s="85">
        <f>+(Z37-7)/6</f>
        <v>0.21441084532290233</v>
      </c>
      <c r="AB30" s="85">
        <v>1.32</v>
      </c>
      <c r="AC30" s="100">
        <f>+AA30/AB30</f>
        <v>0.1624324585779563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31">
        <v>2</v>
      </c>
      <c r="B31" s="109" t="s">
        <v>21</v>
      </c>
      <c r="C31" s="45">
        <f>1/D30</f>
        <v>0.2</v>
      </c>
      <c r="D31" s="45">
        <v>1</v>
      </c>
      <c r="E31" s="45">
        <v>6</v>
      </c>
      <c r="F31" s="45">
        <v>1</v>
      </c>
      <c r="G31" s="47">
        <v>1</v>
      </c>
      <c r="H31" s="63">
        <f>1/3</f>
        <v>0.33333333333333331</v>
      </c>
      <c r="I31" s="40">
        <v>5</v>
      </c>
      <c r="J31" s="57"/>
      <c r="K31" s="57"/>
      <c r="L31"/>
      <c r="M31" s="71">
        <f t="shared" ref="M31:M36" si="79">+C31/C$37</f>
        <v>5.2401746724890834E-2</v>
      </c>
      <c r="N31" s="69">
        <f t="shared" si="72"/>
        <v>8.7976539589442806E-2</v>
      </c>
      <c r="O31" s="69">
        <f t="shared" si="73"/>
        <v>0.3</v>
      </c>
      <c r="P31" s="69">
        <f t="shared" si="74"/>
        <v>0.1846153846153846</v>
      </c>
      <c r="Q31" s="69">
        <f t="shared" si="75"/>
        <v>0.21276595744680851</v>
      </c>
      <c r="R31" s="69">
        <f t="shared" si="76"/>
        <v>2.3255813953488372E-2</v>
      </c>
      <c r="S31" s="72">
        <f t="shared" si="77"/>
        <v>0.19230769230769232</v>
      </c>
      <c r="T31" s="57"/>
      <c r="U31" s="57"/>
      <c r="W31" s="99">
        <f t="shared" ref="W31:W36" si="80">+AVERAGE(M31:U31)</f>
        <v>0.1504747335196725</v>
      </c>
      <c r="Y31" s="87">
        <v>1.2163933821495494</v>
      </c>
      <c r="Z31" s="85">
        <f t="shared" si="78"/>
        <v>8.0837051755969558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4</v>
      </c>
      <c r="AN31" s="125">
        <f>+VLOOKUP(D30,$AE$4:$AH$20,3,FALSE)</f>
        <v>5</v>
      </c>
      <c r="AO31" s="125">
        <f>+VLOOKUP(D30,$AE$4:$AH$20,4,FALSE)</f>
        <v>6</v>
      </c>
      <c r="AP31" s="125">
        <f>+VLOOKUP(E30,$AE$4:$AH$20,2,FALSE)</f>
        <v>4</v>
      </c>
      <c r="AQ31" s="125">
        <f>+VLOOKUP(E30,$AE$4:$AH$20,3,FALSE)</f>
        <v>5</v>
      </c>
      <c r="AR31" s="125">
        <f>+VLOOKUP(E30,$AE$4:$AH$20,3,FALSE)</f>
        <v>5</v>
      </c>
      <c r="AS31" s="125">
        <f>+VLOOKUP(F30,$AE$4:$AH$20,2,FALSE)</f>
        <v>1</v>
      </c>
      <c r="AT31" s="125">
        <f>+VLOOKUP(F30,$AE$4:$AH$20,3,FALSE)</f>
        <v>1</v>
      </c>
      <c r="AU31" s="125">
        <f>+VLOOKUP(F30,$AE$4:$AH$20,4,FALSE)</f>
        <v>1</v>
      </c>
      <c r="AV31" s="125">
        <f>+VLOOKUP(G30,$AE$4:$AH$20,2,FALSE)</f>
        <v>1</v>
      </c>
      <c r="AW31" s="125">
        <f>+VLOOKUP(G30,$AE$4:$AH$20,3,FALSE)</f>
        <v>1</v>
      </c>
      <c r="AX31" s="125">
        <f>+VLOOKUP(G30,$AE$4:$AH$20,4,FALSE)</f>
        <v>1</v>
      </c>
      <c r="AY31" s="125">
        <f>+VLOOKUP(H30,$AE$4:$AH$20,2,FALSE)</f>
        <v>3</v>
      </c>
      <c r="AZ31" s="125">
        <f>+VLOOKUP(H30,$AE$4:$AH$20,3,FALSE)</f>
        <v>4</v>
      </c>
      <c r="BA31" s="125">
        <f>+VLOOKUP(H30,$AE$4:$AH$20,4,FALSE)</f>
        <v>5</v>
      </c>
      <c r="BB31" s="125">
        <f>+VLOOKUP(I30,$AE$4:$AH$20,2,FALSE)</f>
        <v>5</v>
      </c>
      <c r="BC31" s="125">
        <f>+VLOOKUP(I30,$AE$4:$AH$20,3,FALSE)</f>
        <v>6</v>
      </c>
      <c r="BD31" s="125">
        <f>+VLOOKUP(I30,$AE$4:$AH$20,4,FALSE)</f>
        <v>7</v>
      </c>
    </row>
    <row r="32" spans="1:56" x14ac:dyDescent="0.25">
      <c r="A32" s="31">
        <v>3</v>
      </c>
      <c r="B32" s="109" t="s">
        <v>22</v>
      </c>
      <c r="C32" s="45">
        <f>1/E30</f>
        <v>0.2</v>
      </c>
      <c r="D32" s="45">
        <f>1/E31</f>
        <v>0.16666666666666666</v>
      </c>
      <c r="E32" s="45">
        <v>1</v>
      </c>
      <c r="F32" s="45">
        <v>1</v>
      </c>
      <c r="G32" s="47">
        <v>0.2</v>
      </c>
      <c r="H32" s="63">
        <v>1</v>
      </c>
      <c r="I32" s="40">
        <v>1</v>
      </c>
      <c r="J32" s="57"/>
      <c r="K32" s="57"/>
      <c r="L32"/>
      <c r="M32" s="71">
        <f t="shared" si="79"/>
        <v>5.2401746724890834E-2</v>
      </c>
      <c r="N32" s="69">
        <f t="shared" si="72"/>
        <v>1.4662756598240468E-2</v>
      </c>
      <c r="O32" s="69">
        <f t="shared" si="73"/>
        <v>0.05</v>
      </c>
      <c r="P32" s="69">
        <f t="shared" si="74"/>
        <v>0.1846153846153846</v>
      </c>
      <c r="Q32" s="69">
        <f t="shared" si="75"/>
        <v>4.2553191489361701E-2</v>
      </c>
      <c r="R32" s="69">
        <f t="shared" si="76"/>
        <v>6.9767441860465115E-2</v>
      </c>
      <c r="S32" s="72">
        <f t="shared" si="77"/>
        <v>3.8461538461538464E-2</v>
      </c>
      <c r="T32" s="57"/>
      <c r="U32" s="57"/>
      <c r="W32" s="99">
        <f t="shared" si="80"/>
        <v>6.4637437107125884E-2</v>
      </c>
      <c r="Y32" s="87">
        <v>0.49785582376541543</v>
      </c>
      <c r="Z32" s="85">
        <f t="shared" si="78"/>
        <v>7.702282857228723</v>
      </c>
      <c r="AJ32" s="125">
        <f t="shared" ref="AJ32:AJ37" si="81">+VLOOKUP(C31,$AE$4:$AH$20,2,FALSE)</f>
        <v>0.16666666666666666</v>
      </c>
      <c r="AK32" s="125">
        <f t="shared" ref="AK32:AK37" si="82">+VLOOKUP(C31,$AE$4:$AH$20,3,FALSE)</f>
        <v>0.2</v>
      </c>
      <c r="AL32" s="125">
        <f t="shared" ref="AL32:AL37" si="83">+VLOOKUP(C31,$AE$4:$AH$20,4,FALSE)</f>
        <v>0.25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5</v>
      </c>
      <c r="AQ32" s="125">
        <f t="shared" ref="AQ32:AQ37" si="88">+VLOOKUP(E31,$AE$4:$AH$20,3,FALSE)</f>
        <v>6</v>
      </c>
      <c r="AR32" s="125">
        <f t="shared" ref="AR32:AR37" si="89">+VLOOKUP(E31,$AE$4:$AH$20,3,FALSE)</f>
        <v>6</v>
      </c>
      <c r="AS32" s="125">
        <f t="shared" ref="AS32:AS37" si="90">+VLOOKUP(F31,$AE$4:$AH$20,2,FALSE)</f>
        <v>1</v>
      </c>
      <c r="AT32" s="125">
        <f t="shared" ref="AT32:AT37" si="91">+VLOOKUP(F31,$AE$4:$AH$20,3,FALSE)</f>
        <v>1</v>
      </c>
      <c r="AU32" s="125">
        <f t="shared" ref="AU32:AU37" si="92">+VLOOKUP(F31,$AE$4:$AH$20,4,FALSE)</f>
        <v>1</v>
      </c>
      <c r="AV32" s="125">
        <f t="shared" ref="AV32:AV37" si="93">+VLOOKUP(G31,$AE$4:$AH$20,2,FALSE)</f>
        <v>1</v>
      </c>
      <c r="AW32" s="125">
        <f t="shared" ref="AW32:AW37" si="94">+VLOOKUP(G31,$AE$4:$AH$20,3,FALSE)</f>
        <v>1</v>
      </c>
      <c r="AX32" s="125">
        <f t="shared" ref="AX32:AX37" si="95">+VLOOKUP(G31,$AE$4:$AH$20,4,FALSE)</f>
        <v>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4</v>
      </c>
      <c r="BC32" s="125">
        <f t="shared" ref="BC32:BC37" si="100">+VLOOKUP(I31,$AE$4:$AH$20,3,FALSE)</f>
        <v>5</v>
      </c>
      <c r="BD32" s="125">
        <f t="shared" ref="BD32:BD37" si="101">+VLOOKUP(I31,$AE$4:$AH$20,4,FALSE)</f>
        <v>6</v>
      </c>
    </row>
    <row r="33" spans="1:62" x14ac:dyDescent="0.25">
      <c r="A33" s="31">
        <v>4</v>
      </c>
      <c r="B33" s="109" t="s">
        <v>23</v>
      </c>
      <c r="C33" s="45">
        <f>1/F30</f>
        <v>1</v>
      </c>
      <c r="D33" s="45">
        <f>1/F31</f>
        <v>1</v>
      </c>
      <c r="E33" s="45">
        <f>1/F32</f>
        <v>1</v>
      </c>
      <c r="F33" s="45">
        <v>1</v>
      </c>
      <c r="G33" s="45">
        <v>1</v>
      </c>
      <c r="H33" s="63">
        <v>4</v>
      </c>
      <c r="I33" s="40">
        <v>6</v>
      </c>
      <c r="J33" s="57"/>
      <c r="K33" s="57"/>
      <c r="L33"/>
      <c r="M33" s="71">
        <f t="shared" si="79"/>
        <v>0.26200873362445415</v>
      </c>
      <c r="N33" s="69">
        <f t="shared" si="72"/>
        <v>8.7976539589442806E-2</v>
      </c>
      <c r="O33" s="69">
        <f t="shared" si="73"/>
        <v>0.05</v>
      </c>
      <c r="P33" s="69">
        <f t="shared" si="74"/>
        <v>0.1846153846153846</v>
      </c>
      <c r="Q33" s="69">
        <f t="shared" si="75"/>
        <v>0.21276595744680851</v>
      </c>
      <c r="R33" s="69">
        <f t="shared" si="76"/>
        <v>0.27906976744186046</v>
      </c>
      <c r="S33" s="72">
        <f t="shared" si="77"/>
        <v>0.23076923076923078</v>
      </c>
      <c r="T33" s="57"/>
      <c r="U33" s="57"/>
      <c r="W33" s="99">
        <f t="shared" si="80"/>
        <v>0.18674365906959731</v>
      </c>
      <c r="Y33" s="87">
        <v>1.4632604306194308</v>
      </c>
      <c r="Z33" s="85">
        <f t="shared" si="78"/>
        <v>7.8356632718334485</v>
      </c>
      <c r="AJ33" s="125">
        <f t="shared" si="81"/>
        <v>0.16666666666666666</v>
      </c>
      <c r="AK33" s="125">
        <f t="shared" si="82"/>
        <v>0.2</v>
      </c>
      <c r="AL33" s="125">
        <f t="shared" si="83"/>
        <v>0.25</v>
      </c>
      <c r="AM33" s="125">
        <f t="shared" si="84"/>
        <v>0.14285714285714285</v>
      </c>
      <c r="AN33" s="125">
        <f t="shared" si="85"/>
        <v>0.16666666666666666</v>
      </c>
      <c r="AO33" s="125">
        <f t="shared" si="86"/>
        <v>0.2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1</v>
      </c>
      <c r="AT33" s="125">
        <f t="shared" si="91"/>
        <v>1</v>
      </c>
      <c r="AU33" s="125">
        <f t="shared" si="92"/>
        <v>1</v>
      </c>
      <c r="AV33" s="125">
        <f t="shared" si="93"/>
        <v>0.16666666666666666</v>
      </c>
      <c r="AW33" s="125">
        <f t="shared" si="94"/>
        <v>0.2</v>
      </c>
      <c r="AX33" s="125">
        <f t="shared" si="95"/>
        <v>0.25</v>
      </c>
      <c r="AY33" s="125">
        <f t="shared" si="96"/>
        <v>1</v>
      </c>
      <c r="AZ33" s="125">
        <f t="shared" si="97"/>
        <v>1</v>
      </c>
      <c r="BA33" s="125">
        <f t="shared" si="98"/>
        <v>1</v>
      </c>
      <c r="BB33" s="125">
        <f t="shared" si="99"/>
        <v>1</v>
      </c>
      <c r="BC33" s="125">
        <f t="shared" si="100"/>
        <v>1</v>
      </c>
      <c r="BD33" s="125">
        <f t="shared" si="101"/>
        <v>1</v>
      </c>
    </row>
    <row r="34" spans="1:62" x14ac:dyDescent="0.25">
      <c r="A34" s="41">
        <v>5</v>
      </c>
      <c r="B34" s="109" t="s">
        <v>8</v>
      </c>
      <c r="C34" s="45">
        <f>1/G30</f>
        <v>1</v>
      </c>
      <c r="D34" s="45">
        <f>1/G31</f>
        <v>1</v>
      </c>
      <c r="E34" s="45">
        <f>1/G32</f>
        <v>5</v>
      </c>
      <c r="F34" s="45">
        <f>1/G33</f>
        <v>1</v>
      </c>
      <c r="G34" s="45">
        <v>1</v>
      </c>
      <c r="H34" s="45">
        <v>3</v>
      </c>
      <c r="I34" s="5">
        <v>6</v>
      </c>
      <c r="J34" s="57"/>
      <c r="K34" s="57"/>
      <c r="L34"/>
      <c r="M34" s="71">
        <f t="shared" si="79"/>
        <v>0.26200873362445415</v>
      </c>
      <c r="N34" s="69">
        <f t="shared" si="72"/>
        <v>8.7976539589442806E-2</v>
      </c>
      <c r="O34" s="69">
        <f t="shared" si="73"/>
        <v>0.25</v>
      </c>
      <c r="P34" s="69">
        <f t="shared" si="74"/>
        <v>0.1846153846153846</v>
      </c>
      <c r="Q34" s="69">
        <f t="shared" si="75"/>
        <v>0.21276595744680851</v>
      </c>
      <c r="R34" s="69">
        <f t="shared" si="76"/>
        <v>0.20930232558139536</v>
      </c>
      <c r="S34" s="72">
        <f t="shared" si="77"/>
        <v>0.23076923076923078</v>
      </c>
      <c r="T34" s="57"/>
      <c r="U34" s="57"/>
      <c r="W34" s="99">
        <f t="shared" si="80"/>
        <v>0.20534831023238803</v>
      </c>
      <c r="Y34" s="87">
        <v>1.6354192341242351</v>
      </c>
      <c r="Z34" s="85">
        <f t="shared" si="78"/>
        <v>7.964123163582248</v>
      </c>
      <c r="AJ34" s="125">
        <f t="shared" si="81"/>
        <v>1</v>
      </c>
      <c r="AK34" s="125">
        <f t="shared" si="82"/>
        <v>1</v>
      </c>
      <c r="AL34" s="125">
        <f t="shared" si="83"/>
        <v>1</v>
      </c>
      <c r="AM34" s="125">
        <f t="shared" si="84"/>
        <v>1</v>
      </c>
      <c r="AN34" s="125">
        <f t="shared" si="85"/>
        <v>1</v>
      </c>
      <c r="AO34" s="125">
        <f t="shared" si="86"/>
        <v>1</v>
      </c>
      <c r="AP34" s="125">
        <f t="shared" si="87"/>
        <v>1</v>
      </c>
      <c r="AQ34" s="125">
        <f t="shared" si="88"/>
        <v>1</v>
      </c>
      <c r="AR34" s="125">
        <f t="shared" si="89"/>
        <v>1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1</v>
      </c>
      <c r="AW34" s="125">
        <f t="shared" si="94"/>
        <v>1</v>
      </c>
      <c r="AX34" s="125">
        <f t="shared" si="95"/>
        <v>1</v>
      </c>
      <c r="AY34" s="125">
        <f t="shared" si="96"/>
        <v>3</v>
      </c>
      <c r="AZ34" s="125">
        <f t="shared" si="97"/>
        <v>4</v>
      </c>
      <c r="BA34" s="125">
        <f t="shared" si="98"/>
        <v>5</v>
      </c>
      <c r="BB34" s="125">
        <f t="shared" si="99"/>
        <v>5</v>
      </c>
      <c r="BC34" s="125">
        <f t="shared" si="100"/>
        <v>6</v>
      </c>
      <c r="BD34" s="125">
        <f t="shared" si="101"/>
        <v>7</v>
      </c>
    </row>
    <row r="35" spans="1:62" x14ac:dyDescent="0.25">
      <c r="A35" s="41">
        <v>6</v>
      </c>
      <c r="B35" s="109" t="s">
        <v>24</v>
      </c>
      <c r="C35" s="45">
        <f>1/H30</f>
        <v>0.25</v>
      </c>
      <c r="D35" s="45">
        <f>1/H31</f>
        <v>3</v>
      </c>
      <c r="E35" s="45">
        <f>1/H32</f>
        <v>1</v>
      </c>
      <c r="F35" s="45">
        <f>1/H33</f>
        <v>0.25</v>
      </c>
      <c r="G35" s="45">
        <f>1/H34</f>
        <v>0.33333333333333331</v>
      </c>
      <c r="H35" s="45">
        <v>1</v>
      </c>
      <c r="I35" s="5">
        <v>1</v>
      </c>
      <c r="J35" s="57"/>
      <c r="K35" s="57"/>
      <c r="L35"/>
      <c r="M35" s="71">
        <f t="shared" si="79"/>
        <v>6.5502183406113537E-2</v>
      </c>
      <c r="N35" s="69">
        <f t="shared" si="72"/>
        <v>0.26392961876832843</v>
      </c>
      <c r="O35" s="69">
        <f t="shared" si="73"/>
        <v>0.05</v>
      </c>
      <c r="P35" s="69">
        <f t="shared" si="74"/>
        <v>4.6153846153846149E-2</v>
      </c>
      <c r="Q35" s="69">
        <f t="shared" si="75"/>
        <v>7.0921985815602828E-2</v>
      </c>
      <c r="R35" s="69">
        <f t="shared" si="76"/>
        <v>6.9767441860465115E-2</v>
      </c>
      <c r="S35" s="72">
        <f t="shared" si="77"/>
        <v>3.8461538461538464E-2</v>
      </c>
      <c r="T35" s="57"/>
      <c r="U35" s="57"/>
      <c r="W35" s="99">
        <f t="shared" si="80"/>
        <v>8.6390944923699212E-2</v>
      </c>
      <c r="Y35" s="87">
        <v>0.82480230226550066</v>
      </c>
      <c r="Z35" s="85">
        <f t="shared" si="78"/>
        <v>9.5473235417666622</v>
      </c>
      <c r="AJ35" s="125">
        <f t="shared" si="81"/>
        <v>1</v>
      </c>
      <c r="AK35" s="125">
        <f t="shared" si="82"/>
        <v>1</v>
      </c>
      <c r="AL35" s="125">
        <f t="shared" si="83"/>
        <v>1</v>
      </c>
      <c r="AM35" s="125">
        <f t="shared" si="84"/>
        <v>1</v>
      </c>
      <c r="AN35" s="125">
        <f t="shared" si="85"/>
        <v>1</v>
      </c>
      <c r="AO35" s="125">
        <f t="shared" si="86"/>
        <v>1</v>
      </c>
      <c r="AP35" s="125">
        <f t="shared" si="87"/>
        <v>4</v>
      </c>
      <c r="AQ35" s="125">
        <f t="shared" si="88"/>
        <v>5</v>
      </c>
      <c r="AR35" s="125">
        <f t="shared" si="89"/>
        <v>5</v>
      </c>
      <c r="AS35" s="125">
        <f t="shared" si="90"/>
        <v>1</v>
      </c>
      <c r="AT35" s="125">
        <f t="shared" si="91"/>
        <v>1</v>
      </c>
      <c r="AU35" s="125">
        <f t="shared" si="92"/>
        <v>1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2</v>
      </c>
      <c r="AZ35" s="125">
        <f t="shared" si="97"/>
        <v>3</v>
      </c>
      <c r="BA35" s="125">
        <f t="shared" si="98"/>
        <v>4</v>
      </c>
      <c r="BB35" s="125">
        <f t="shared" si="99"/>
        <v>5</v>
      </c>
      <c r="BC35" s="125">
        <f t="shared" si="100"/>
        <v>6</v>
      </c>
      <c r="BD35" s="125">
        <f t="shared" si="101"/>
        <v>7</v>
      </c>
    </row>
    <row r="36" spans="1:62" ht="15.75" thickBot="1" x14ac:dyDescent="0.3">
      <c r="A36" s="36">
        <v>7</v>
      </c>
      <c r="B36" s="110" t="s">
        <v>25</v>
      </c>
      <c r="C36" s="20">
        <f>1/I30</f>
        <v>0.16666666666666666</v>
      </c>
      <c r="D36" s="20">
        <f>1/I31</f>
        <v>0.2</v>
      </c>
      <c r="E36" s="20">
        <f>1/I32</f>
        <v>1</v>
      </c>
      <c r="F36" s="20">
        <f>1/I33</f>
        <v>0.16666666666666666</v>
      </c>
      <c r="G36" s="20">
        <f>1/I34</f>
        <v>0.16666666666666666</v>
      </c>
      <c r="H36" s="6">
        <f>1/I35</f>
        <v>1</v>
      </c>
      <c r="I36" s="7">
        <v>1</v>
      </c>
      <c r="J36" s="57"/>
      <c r="K36" s="57"/>
      <c r="L36"/>
      <c r="M36" s="79">
        <f t="shared" si="79"/>
        <v>4.3668122270742356E-2</v>
      </c>
      <c r="N36" s="73">
        <f t="shared" si="72"/>
        <v>1.7595307917888565E-2</v>
      </c>
      <c r="O36" s="73">
        <f t="shared" si="73"/>
        <v>0.05</v>
      </c>
      <c r="P36" s="73">
        <f t="shared" si="74"/>
        <v>3.0769230769230767E-2</v>
      </c>
      <c r="Q36" s="73">
        <f t="shared" si="75"/>
        <v>3.5460992907801414E-2</v>
      </c>
      <c r="R36" s="73">
        <f t="shared" si="76"/>
        <v>6.9767441860465115E-2</v>
      </c>
      <c r="S36" s="74">
        <f t="shared" si="77"/>
        <v>3.8461538461538464E-2</v>
      </c>
      <c r="T36" s="57"/>
      <c r="U36" s="57"/>
      <c r="W36" s="99">
        <f t="shared" si="80"/>
        <v>4.0817519169666659E-2</v>
      </c>
      <c r="Y36" s="87">
        <v>0.33155407545106552</v>
      </c>
      <c r="Z36" s="85">
        <f t="shared" si="78"/>
        <v>8.1228375020267851</v>
      </c>
      <c r="AJ36" s="125">
        <f t="shared" si="81"/>
        <v>0.2</v>
      </c>
      <c r="AK36" s="125">
        <f t="shared" si="82"/>
        <v>0.25</v>
      </c>
      <c r="AL36" s="125">
        <f t="shared" si="83"/>
        <v>0.33333333333333331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1</v>
      </c>
      <c r="AQ36" s="125">
        <f t="shared" si="88"/>
        <v>1</v>
      </c>
      <c r="AR36" s="125">
        <f t="shared" si="89"/>
        <v>1</v>
      </c>
      <c r="AS36" s="125">
        <f t="shared" si="90"/>
        <v>0.2</v>
      </c>
      <c r="AT36" s="125">
        <f t="shared" si="91"/>
        <v>0.25</v>
      </c>
      <c r="AU36" s="125">
        <f t="shared" si="92"/>
        <v>0.33333333333333331</v>
      </c>
      <c r="AV36" s="125">
        <f t="shared" si="93"/>
        <v>0.25</v>
      </c>
      <c r="AW36" s="125">
        <f t="shared" si="94"/>
        <v>0.33333333333333331</v>
      </c>
      <c r="AX36" s="125">
        <f t="shared" si="95"/>
        <v>0.5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1</v>
      </c>
      <c r="BD36" s="125">
        <f t="shared" si="101"/>
        <v>1</v>
      </c>
    </row>
    <row r="37" spans="1:62" x14ac:dyDescent="0.25">
      <c r="A37" s="61"/>
      <c r="B37" s="111"/>
      <c r="C37" s="47">
        <f>+SUM(C30:C36)</f>
        <v>3.8166666666666664</v>
      </c>
      <c r="D37" s="47">
        <f t="shared" ref="D37:I37" si="102">+SUM(D30:D36)</f>
        <v>11.366666666666667</v>
      </c>
      <c r="E37" s="47">
        <f t="shared" si="102"/>
        <v>20</v>
      </c>
      <c r="F37" s="47">
        <f t="shared" si="102"/>
        <v>5.416666666666667</v>
      </c>
      <c r="G37" s="47">
        <f t="shared" si="102"/>
        <v>4.7</v>
      </c>
      <c r="H37" s="47">
        <f t="shared" si="102"/>
        <v>14.333333333333332</v>
      </c>
      <c r="I37" s="47">
        <f t="shared" si="102"/>
        <v>26</v>
      </c>
      <c r="J37" s="57"/>
      <c r="K37" s="57"/>
      <c r="M37" s="31"/>
      <c r="N37" s="62"/>
      <c r="O37" s="62"/>
      <c r="P37" s="62"/>
      <c r="Q37" s="57"/>
      <c r="R37" s="57"/>
      <c r="S37" s="57"/>
      <c r="T37" s="57"/>
      <c r="U37" s="57"/>
      <c r="W37" s="101"/>
      <c r="Y37" s="102" t="s">
        <v>35</v>
      </c>
      <c r="Z37" s="85">
        <f>+AVERAGE(Z30:Z36)</f>
        <v>8.286465071937414</v>
      </c>
      <c r="AJ37" s="125">
        <f t="shared" si="81"/>
        <v>0.14285714285714285</v>
      </c>
      <c r="AK37" s="125">
        <f t="shared" si="82"/>
        <v>0.16666666666666666</v>
      </c>
      <c r="AL37" s="125">
        <f t="shared" si="83"/>
        <v>0.2</v>
      </c>
      <c r="AM37" s="125">
        <f t="shared" si="84"/>
        <v>0.16666666666666666</v>
      </c>
      <c r="AN37" s="125">
        <f t="shared" si="85"/>
        <v>0.2</v>
      </c>
      <c r="AO37" s="125">
        <f t="shared" si="86"/>
        <v>0.25</v>
      </c>
      <c r="AP37" s="125">
        <f t="shared" si="87"/>
        <v>1</v>
      </c>
      <c r="AQ37" s="125">
        <f t="shared" si="88"/>
        <v>1</v>
      </c>
      <c r="AR37" s="125">
        <f t="shared" si="89"/>
        <v>1</v>
      </c>
      <c r="AS37" s="125">
        <f t="shared" si="90"/>
        <v>0.14285714285714285</v>
      </c>
      <c r="AT37" s="125">
        <f t="shared" si="91"/>
        <v>0.16666666666666666</v>
      </c>
      <c r="AU37" s="125">
        <f t="shared" si="92"/>
        <v>0.2</v>
      </c>
      <c r="AV37" s="125">
        <f t="shared" si="93"/>
        <v>0.14285714285714285</v>
      </c>
      <c r="AW37" s="125">
        <f t="shared" si="94"/>
        <v>0.16666666666666666</v>
      </c>
      <c r="AX37" s="125">
        <f t="shared" si="95"/>
        <v>0.2</v>
      </c>
      <c r="AY37" s="125">
        <f t="shared" si="96"/>
        <v>1</v>
      </c>
      <c r="AZ37" s="125">
        <f t="shared" si="97"/>
        <v>1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64"/>
      <c r="B38" s="57"/>
      <c r="C38" s="45"/>
      <c r="D38" s="45"/>
      <c r="E38" s="45"/>
      <c r="F38" s="45"/>
      <c r="G38" s="57"/>
      <c r="H38" s="57"/>
      <c r="I38" s="57"/>
      <c r="J38" s="57"/>
      <c r="K38" s="57"/>
      <c r="M38" s="70"/>
      <c r="N38" s="45"/>
      <c r="O38" s="45"/>
      <c r="P38" s="45"/>
      <c r="Q38" s="57"/>
      <c r="R38" s="57"/>
      <c r="S38" s="57"/>
      <c r="T38" s="57"/>
      <c r="U38" s="57"/>
      <c r="W38" s="101"/>
      <c r="Y38" s="102"/>
    </row>
    <row r="39" spans="1:62" ht="15.75" thickBot="1" x14ac:dyDescent="0.3">
      <c r="A39" s="61"/>
      <c r="B39" s="57"/>
      <c r="C39" s="57"/>
      <c r="D39" s="57"/>
      <c r="E39" s="57"/>
      <c r="F39" s="57"/>
      <c r="G39" s="57"/>
      <c r="H39" s="57"/>
      <c r="I39" s="57"/>
      <c r="J39" s="57"/>
      <c r="K39" s="57"/>
      <c r="M39" s="61"/>
      <c r="N39" s="57"/>
      <c r="O39" s="57"/>
      <c r="P39" s="57"/>
      <c r="Q39" s="57"/>
      <c r="R39" s="57"/>
      <c r="S39" s="57"/>
      <c r="T39" s="57"/>
      <c r="U39" s="57"/>
      <c r="W39" s="101"/>
      <c r="Y39" s="102"/>
    </row>
    <row r="40" spans="1:62" x14ac:dyDescent="0.25">
      <c r="A40" s="28">
        <v>0</v>
      </c>
      <c r="B40" s="34" t="s">
        <v>12</v>
      </c>
      <c r="C40" s="29">
        <v>1</v>
      </c>
      <c r="D40" s="29">
        <v>2</v>
      </c>
      <c r="E40" s="29">
        <v>3</v>
      </c>
      <c r="F40" s="29">
        <v>4</v>
      </c>
      <c r="G40" s="34">
        <v>5</v>
      </c>
      <c r="H40" s="42">
        <v>6</v>
      </c>
      <c r="I40" s="34">
        <v>7</v>
      </c>
      <c r="J40" s="34">
        <v>8</v>
      </c>
      <c r="K40" s="43">
        <v>9</v>
      </c>
      <c r="M40" s="28">
        <v>1</v>
      </c>
      <c r="N40" s="29">
        <v>2</v>
      </c>
      <c r="O40" s="29">
        <v>3</v>
      </c>
      <c r="P40" s="29">
        <v>4</v>
      </c>
      <c r="Q40" s="34">
        <v>5</v>
      </c>
      <c r="R40" s="42">
        <v>6</v>
      </c>
      <c r="S40" s="34">
        <v>7</v>
      </c>
      <c r="T40" s="34">
        <v>8</v>
      </c>
      <c r="U40" s="43">
        <v>9</v>
      </c>
      <c r="W40" s="101"/>
      <c r="Y40" s="102"/>
    </row>
    <row r="41" spans="1:62" x14ac:dyDescent="0.25">
      <c r="A41" s="31">
        <v>1</v>
      </c>
      <c r="B41" s="109" t="s">
        <v>7</v>
      </c>
      <c r="C41" s="45">
        <v>1</v>
      </c>
      <c r="D41" s="45">
        <v>6</v>
      </c>
      <c r="E41" s="45">
        <v>6</v>
      </c>
      <c r="F41" s="45">
        <v>6</v>
      </c>
      <c r="G41" s="47">
        <v>1</v>
      </c>
      <c r="H41" s="47">
        <v>4</v>
      </c>
      <c r="I41" s="47">
        <v>1</v>
      </c>
      <c r="J41" s="47">
        <v>6</v>
      </c>
      <c r="K41" s="44">
        <v>4</v>
      </c>
      <c r="L41" s="104">
        <f>+AC41</f>
        <v>2.8373001732496374E-2</v>
      </c>
      <c r="M41" s="71">
        <f>+C41/C$50</f>
        <v>0.24000000000000005</v>
      </c>
      <c r="N41" s="69">
        <f t="shared" ref="N41:N49" si="103">+D41/D$50</f>
        <v>0.26277372262773724</v>
      </c>
      <c r="O41" s="69">
        <f t="shared" ref="O41:O49" si="104">+E41/E$50</f>
        <v>0.2608695652173913</v>
      </c>
      <c r="P41" s="69">
        <f t="shared" ref="P41:P49" si="105">+F41/F$50</f>
        <v>0.26277372262773724</v>
      </c>
      <c r="Q41" s="69">
        <f t="shared" ref="Q41:Q49" si="106">+G41/G$50</f>
        <v>0.24940617577197149</v>
      </c>
      <c r="R41" s="69">
        <f t="shared" ref="R41:R49" si="107">+H41/H$50</f>
        <v>0.16666666666666666</v>
      </c>
      <c r="S41" s="69">
        <f t="shared" ref="S41:S49" si="108">+I41/I$50</f>
        <v>0.24291497975708504</v>
      </c>
      <c r="T41" s="69">
        <f t="shared" ref="T41:T49" si="109">+J41/J$50</f>
        <v>0.21428571428571427</v>
      </c>
      <c r="U41" s="72">
        <f t="shared" ref="U41:U49" si="110">+K41/K$50</f>
        <v>0.19047619047619047</v>
      </c>
      <c r="W41" s="99">
        <f>+AVERAGE(M41:U41)</f>
        <v>0.23224074860338823</v>
      </c>
      <c r="Y41" s="87">
        <f t="array" ref="Y41:Y49">+MMULT(C41:K49,W41:W49)</f>
        <v>2.2213934037263594</v>
      </c>
      <c r="Z41" s="85">
        <f t="shared" ref="Z41:Z49" si="111">+Y41/W41</f>
        <v>9.5650458288866833</v>
      </c>
      <c r="AA41" s="85">
        <f>+(Z50-9)/8</f>
        <v>4.1140852512119741E-2</v>
      </c>
      <c r="AB41" s="85">
        <v>1.45</v>
      </c>
      <c r="AC41" s="100">
        <f>+AA41/AB41</f>
        <v>2.8373001732496374E-2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31">
        <v>2</v>
      </c>
      <c r="B42" s="109" t="s">
        <v>26</v>
      </c>
      <c r="C42" s="45">
        <f>1/D41</f>
        <v>0.16666666666666666</v>
      </c>
      <c r="D42" s="45">
        <v>1</v>
      </c>
      <c r="E42" s="45">
        <v>1</v>
      </c>
      <c r="F42" s="45">
        <v>1</v>
      </c>
      <c r="G42" s="45">
        <f>1/6</f>
        <v>0.16666666666666666</v>
      </c>
      <c r="H42" s="45">
        <v>2</v>
      </c>
      <c r="I42" s="45">
        <f t="shared" ref="I42:I44" si="112">1/6</f>
        <v>0.16666666666666666</v>
      </c>
      <c r="J42" s="45">
        <v>3</v>
      </c>
      <c r="K42" s="5">
        <v>1</v>
      </c>
      <c r="M42" s="71">
        <f t="shared" ref="M42:M49" si="113">+C42/C$50</f>
        <v>0.04</v>
      </c>
      <c r="N42" s="69">
        <f t="shared" si="103"/>
        <v>4.3795620437956206E-2</v>
      </c>
      <c r="O42" s="69">
        <f t="shared" si="104"/>
        <v>4.3478260869565216E-2</v>
      </c>
      <c r="P42" s="69">
        <f t="shared" si="105"/>
        <v>4.3795620437956206E-2</v>
      </c>
      <c r="Q42" s="69">
        <f t="shared" si="106"/>
        <v>4.1567695961995249E-2</v>
      </c>
      <c r="R42" s="69">
        <f t="shared" si="107"/>
        <v>8.3333333333333329E-2</v>
      </c>
      <c r="S42" s="69">
        <f t="shared" si="108"/>
        <v>4.048582995951417E-2</v>
      </c>
      <c r="T42" s="69">
        <f t="shared" si="109"/>
        <v>0.10714285714285714</v>
      </c>
      <c r="U42" s="72">
        <f t="shared" si="110"/>
        <v>4.7619047619047616E-2</v>
      </c>
      <c r="W42" s="99">
        <f t="shared" ref="W42:W49" si="114">+AVERAGE(M42:U42)</f>
        <v>5.4579807306913905E-2</v>
      </c>
      <c r="Y42" s="87">
        <v>0.5051801566837224</v>
      </c>
      <c r="Z42" s="85">
        <f t="shared" si="111"/>
        <v>9.2558068928859818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5</v>
      </c>
      <c r="AN42" s="125">
        <f>+VLOOKUP(D41,$AE$4:$AH$20,3,FALSE)</f>
        <v>6</v>
      </c>
      <c r="AO42" s="125">
        <f>+VLOOKUP(D41,$AE$4:$AH$20,4,FALSE)</f>
        <v>7</v>
      </c>
      <c r="AP42" s="125">
        <f>+VLOOKUP(E41,$AE$4:$AH$20,2,FALSE)</f>
        <v>5</v>
      </c>
      <c r="AQ42" s="125">
        <f>+VLOOKUP(E41,$AE$4:$AH$20,3,FALSE)</f>
        <v>6</v>
      </c>
      <c r="AR42" s="125">
        <f>+VLOOKUP(E41,$AE$4:$AH$20,3,FALSE)</f>
        <v>6</v>
      </c>
      <c r="AS42" s="125">
        <f>+VLOOKUP(F41,$AE$4:$AH$20,2,FALSE)</f>
        <v>5</v>
      </c>
      <c r="AT42" s="125">
        <f>+VLOOKUP(F41,$AE$4:$AH$20,3,FALSE)</f>
        <v>6</v>
      </c>
      <c r="AU42" s="125">
        <f>+VLOOKUP(F41,$AE$4:$AH$20,4,FALSE)</f>
        <v>7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3</v>
      </c>
      <c r="AZ42" s="125">
        <f>+VLOOKUP(H41,$AE$4:$AH$20,3,FALSE)</f>
        <v>4</v>
      </c>
      <c r="BA42" s="125">
        <f>+VLOOKUP(H41,$AE$4:$AH$20,4,FALSE)</f>
        <v>5</v>
      </c>
      <c r="BB42" s="125">
        <f>+VLOOKUP(I41,$AE$4:$AH$20,2,FALSE)</f>
        <v>1</v>
      </c>
      <c r="BC42" s="125">
        <f>+VLOOKUP(I41,$AE$4:$AH$20,3,FALSE)</f>
        <v>1</v>
      </c>
      <c r="BD42" s="125">
        <f>+VLOOKUP(I41,$AE$4:$AH$20,4,FALSE)</f>
        <v>1</v>
      </c>
      <c r="BE42" s="125">
        <f>+VLOOKUP(J41,$AE$4:$AH$20,2,FALSE)</f>
        <v>5</v>
      </c>
      <c r="BF42" s="125">
        <f>+VLOOKUP(J41,$AE$4:$AH$20,3,FALSE)</f>
        <v>6</v>
      </c>
      <c r="BG42" s="125">
        <f>+VLOOKUP(J41,$AE$4:$AH$20,4,FALSE)</f>
        <v>7</v>
      </c>
      <c r="BH42" s="125">
        <f>+VLOOKUP(K41,$AE$4:$AH$20,2,FALSE)</f>
        <v>3</v>
      </c>
      <c r="BI42" s="125">
        <f>+VLOOKUP(K41,$AE$4:$AH$20,3,FALSE)</f>
        <v>4</v>
      </c>
      <c r="BJ42" s="125">
        <f>+VLOOKUP(K41,$AE$4:$AH$20,4,FALSE)</f>
        <v>5</v>
      </c>
    </row>
    <row r="43" spans="1:62" x14ac:dyDescent="0.25">
      <c r="A43" s="31">
        <v>3</v>
      </c>
      <c r="B43" s="109" t="s">
        <v>27</v>
      </c>
      <c r="C43" s="45">
        <f>1/E41</f>
        <v>0.16666666666666666</v>
      </c>
      <c r="D43" s="45">
        <f>1/E42</f>
        <v>1</v>
      </c>
      <c r="E43" s="45">
        <v>1</v>
      </c>
      <c r="F43" s="45">
        <v>1</v>
      </c>
      <c r="G43" s="45">
        <f t="shared" ref="G43:G44" si="115">1/6</f>
        <v>0.16666666666666666</v>
      </c>
      <c r="H43" s="45">
        <v>2</v>
      </c>
      <c r="I43" s="45">
        <f t="shared" si="112"/>
        <v>0.16666666666666666</v>
      </c>
      <c r="J43" s="45">
        <v>2</v>
      </c>
      <c r="K43" s="5">
        <v>1</v>
      </c>
      <c r="M43" s="71">
        <f t="shared" si="113"/>
        <v>0.04</v>
      </c>
      <c r="N43" s="69">
        <f t="shared" si="103"/>
        <v>4.3795620437956206E-2</v>
      </c>
      <c r="O43" s="69">
        <f t="shared" si="104"/>
        <v>4.3478260869565216E-2</v>
      </c>
      <c r="P43" s="69">
        <f t="shared" si="105"/>
        <v>4.3795620437956206E-2</v>
      </c>
      <c r="Q43" s="69">
        <f t="shared" si="106"/>
        <v>4.1567695961995249E-2</v>
      </c>
      <c r="R43" s="69">
        <f t="shared" si="107"/>
        <v>8.3333333333333329E-2</v>
      </c>
      <c r="S43" s="69">
        <f t="shared" si="108"/>
        <v>4.048582995951417E-2</v>
      </c>
      <c r="T43" s="69">
        <f t="shared" si="109"/>
        <v>7.1428571428571425E-2</v>
      </c>
      <c r="U43" s="72">
        <f t="shared" si="110"/>
        <v>4.7619047619047616E-2</v>
      </c>
      <c r="W43" s="99">
        <f t="shared" si="114"/>
        <v>5.0611553338659937E-2</v>
      </c>
      <c r="Y43" s="87">
        <v>0.47048077786730741</v>
      </c>
      <c r="Z43" s="85">
        <f t="shared" si="111"/>
        <v>9.2959165809267486</v>
      </c>
      <c r="AJ43" s="125">
        <f t="shared" ref="AJ43:AJ50" si="116">+VLOOKUP(C42,$AE$4:$AH$20,2,FALSE)</f>
        <v>0.14285714285714285</v>
      </c>
      <c r="AK43" s="125">
        <f t="shared" ref="AK43:AK50" si="117">+VLOOKUP(C42,$AE$4:$AH$20,3,FALSE)</f>
        <v>0.16666666666666666</v>
      </c>
      <c r="AL43" s="125">
        <f t="shared" ref="AL43:AL50" si="118">+VLOOKUP(C42,$AE$4:$AH$20,4,FALSE)</f>
        <v>0.2</v>
      </c>
      <c r="AM43" s="125">
        <f t="shared" ref="AM43:AM50" si="119">+VLOOKUP(D42,$AE$4:$AH$20,2,FALSE)</f>
        <v>1</v>
      </c>
      <c r="AN43" s="125">
        <f t="shared" ref="AN43:AN50" si="120">+VLOOKUP(D42,$AE$4:$AH$20,3,FALSE)</f>
        <v>1</v>
      </c>
      <c r="AO43" s="125">
        <f t="shared" ref="AO43:AO50" si="121">+VLOOKUP(D42,$AE$4:$AH$20,4,FALSE)</f>
        <v>1</v>
      </c>
      <c r="AP43" s="125">
        <f t="shared" ref="AP43:AP50" si="122">+VLOOKUP(E42,$AE$4:$AH$20,2,FALSE)</f>
        <v>1</v>
      </c>
      <c r="AQ43" s="125">
        <f t="shared" ref="AQ43:AQ50" si="123">+VLOOKUP(E42,$AE$4:$AH$20,3,FALSE)</f>
        <v>1</v>
      </c>
      <c r="AR43" s="125">
        <f t="shared" ref="AR43:AR50" si="124">+VLOOKUP(E42,$AE$4:$AH$20,3,FALSE)</f>
        <v>1</v>
      </c>
      <c r="AS43" s="125">
        <f t="shared" ref="AS43:AS50" si="125">+VLOOKUP(F42,$AE$4:$AH$20,2,FALSE)</f>
        <v>1</v>
      </c>
      <c r="AT43" s="125">
        <f t="shared" ref="AT43:AT50" si="126">+VLOOKUP(F42,$AE$4:$AH$20,3,FALSE)</f>
        <v>1</v>
      </c>
      <c r="AU43" s="125">
        <f t="shared" ref="AU43:AU50" si="127">+VLOOKUP(F42,$AE$4:$AH$20,4,FALSE)</f>
        <v>1</v>
      </c>
      <c r="AV43" s="125">
        <f t="shared" ref="AV43:AV50" si="128">+VLOOKUP(G42,$AE$4:$AH$20,2,FALSE)</f>
        <v>0.14285714285714285</v>
      </c>
      <c r="AW43" s="125">
        <f t="shared" ref="AW43:AW50" si="129">+VLOOKUP(G42,$AE$4:$AH$20,3,FALSE)</f>
        <v>0.16666666666666666</v>
      </c>
      <c r="AX43" s="125">
        <f t="shared" ref="AX43:AX50" si="130">+VLOOKUP(G42,$AE$4:$AH$20,4,FALSE)</f>
        <v>0.2</v>
      </c>
      <c r="AY43" s="125">
        <f t="shared" ref="AY43:AY50" si="131">+VLOOKUP(H42,$AE$4:$AH$20,2,FALSE)</f>
        <v>1</v>
      </c>
      <c r="AZ43" s="125">
        <f t="shared" ref="AZ43:AZ50" si="132">+VLOOKUP(H42,$AE$4:$AH$20,3,FALSE)</f>
        <v>2</v>
      </c>
      <c r="BA43" s="125">
        <f t="shared" ref="BA43:BA50" si="133">+VLOOKUP(H42,$AE$4:$AH$20,4,FALSE)</f>
        <v>3</v>
      </c>
      <c r="BB43" s="125">
        <f t="shared" ref="BB43:BB50" si="134">+VLOOKUP(I42,$AE$4:$AH$20,2,FALSE)</f>
        <v>0.14285714285714285</v>
      </c>
      <c r="BC43" s="125">
        <f t="shared" ref="BC43:BC50" si="135">+VLOOKUP(I42,$AE$4:$AH$20,3,FALSE)</f>
        <v>0.16666666666666666</v>
      </c>
      <c r="BD43" s="125">
        <f t="shared" ref="BD43:BD50" si="136">+VLOOKUP(I42,$AE$4:$AH$20,4,FALSE)</f>
        <v>0.2</v>
      </c>
      <c r="BE43" s="125">
        <f t="shared" ref="BE43:BE50" si="137">+VLOOKUP(J42,$AE$4:$AH$20,2,FALSE)</f>
        <v>2</v>
      </c>
      <c r="BF43" s="125">
        <f t="shared" ref="BF43:BF50" si="138">+VLOOKUP(J42,$AE$4:$AH$20,3,FALSE)</f>
        <v>3</v>
      </c>
      <c r="BG43" s="125">
        <f t="shared" ref="BG43:BG50" si="139">+VLOOKUP(J42,$AE$4:$AH$20,4,FALSE)</f>
        <v>4</v>
      </c>
      <c r="BH43" s="125">
        <f t="shared" ref="BH43:BH50" si="140">+VLOOKUP(K42,$AE$4:$AH$20,2,FALSE)</f>
        <v>1</v>
      </c>
      <c r="BI43" s="125">
        <f t="shared" ref="BI43:BI50" si="141">+VLOOKUP(K42,$AE$4:$AH$20,3,FALSE)</f>
        <v>1</v>
      </c>
      <c r="BJ43" s="125">
        <f t="shared" ref="BJ43:BJ50" si="142">+VLOOKUP(K42,$AE$4:$AH$20,4,FALSE)</f>
        <v>1</v>
      </c>
    </row>
    <row r="44" spans="1:62" x14ac:dyDescent="0.25">
      <c r="A44" s="31">
        <v>4</v>
      </c>
      <c r="B44" s="109" t="s">
        <v>28</v>
      </c>
      <c r="C44" s="45">
        <f>1/F41</f>
        <v>0.16666666666666666</v>
      </c>
      <c r="D44" s="45">
        <f>1/F42</f>
        <v>1</v>
      </c>
      <c r="E44" s="45">
        <f>1/F43</f>
        <v>1</v>
      </c>
      <c r="F44" s="45">
        <v>1</v>
      </c>
      <c r="G44" s="45">
        <f t="shared" si="115"/>
        <v>0.16666666666666666</v>
      </c>
      <c r="H44" s="45">
        <v>2</v>
      </c>
      <c r="I44" s="45">
        <f t="shared" si="112"/>
        <v>0.16666666666666666</v>
      </c>
      <c r="J44" s="45">
        <v>3</v>
      </c>
      <c r="K44" s="5">
        <v>1</v>
      </c>
      <c r="M44" s="71">
        <f t="shared" si="113"/>
        <v>0.04</v>
      </c>
      <c r="N44" s="69">
        <f t="shared" si="103"/>
        <v>4.3795620437956206E-2</v>
      </c>
      <c r="O44" s="69">
        <f t="shared" si="104"/>
        <v>4.3478260869565216E-2</v>
      </c>
      <c r="P44" s="69">
        <f t="shared" si="105"/>
        <v>4.3795620437956206E-2</v>
      </c>
      <c r="Q44" s="69">
        <f t="shared" si="106"/>
        <v>4.1567695961995249E-2</v>
      </c>
      <c r="R44" s="69">
        <f t="shared" si="107"/>
        <v>8.3333333333333329E-2</v>
      </c>
      <c r="S44" s="69">
        <f t="shared" si="108"/>
        <v>4.048582995951417E-2</v>
      </c>
      <c r="T44" s="69">
        <f t="shared" si="109"/>
        <v>0.10714285714285714</v>
      </c>
      <c r="U44" s="72">
        <f t="shared" si="110"/>
        <v>4.7619047619047616E-2</v>
      </c>
      <c r="W44" s="99">
        <f t="shared" si="114"/>
        <v>5.4579807306913905E-2</v>
      </c>
      <c r="Y44" s="87">
        <v>0.5051801566837224</v>
      </c>
      <c r="Z44" s="85">
        <f t="shared" si="111"/>
        <v>9.2558068928859818</v>
      </c>
      <c r="AJ44" s="125">
        <f t="shared" si="116"/>
        <v>0.14285714285714285</v>
      </c>
      <c r="AK44" s="125">
        <f t="shared" si="117"/>
        <v>0.16666666666666666</v>
      </c>
      <c r="AL44" s="125">
        <f t="shared" si="118"/>
        <v>0.2</v>
      </c>
      <c r="AM44" s="125">
        <f t="shared" si="119"/>
        <v>1</v>
      </c>
      <c r="AN44" s="125">
        <f t="shared" si="120"/>
        <v>1</v>
      </c>
      <c r="AO44" s="125">
        <f t="shared" si="121"/>
        <v>1</v>
      </c>
      <c r="AP44" s="125">
        <f t="shared" si="122"/>
        <v>1</v>
      </c>
      <c r="AQ44" s="125">
        <f t="shared" si="123"/>
        <v>1</v>
      </c>
      <c r="AR44" s="125">
        <f t="shared" si="124"/>
        <v>1</v>
      </c>
      <c r="AS44" s="125">
        <f t="shared" si="125"/>
        <v>1</v>
      </c>
      <c r="AT44" s="125">
        <f t="shared" si="126"/>
        <v>1</v>
      </c>
      <c r="AU44" s="125">
        <f t="shared" si="127"/>
        <v>1</v>
      </c>
      <c r="AV44" s="125">
        <f t="shared" si="128"/>
        <v>0.14285714285714285</v>
      </c>
      <c r="AW44" s="125">
        <f t="shared" si="129"/>
        <v>0.16666666666666666</v>
      </c>
      <c r="AX44" s="125">
        <f t="shared" si="130"/>
        <v>0.2</v>
      </c>
      <c r="AY44" s="125">
        <f t="shared" si="131"/>
        <v>1</v>
      </c>
      <c r="AZ44" s="125">
        <f t="shared" si="132"/>
        <v>2</v>
      </c>
      <c r="BA44" s="125">
        <f t="shared" si="133"/>
        <v>3</v>
      </c>
      <c r="BB44" s="125">
        <f t="shared" si="134"/>
        <v>0.14285714285714285</v>
      </c>
      <c r="BC44" s="125">
        <f t="shared" si="135"/>
        <v>0.16666666666666666</v>
      </c>
      <c r="BD44" s="125">
        <f t="shared" si="136"/>
        <v>0.2</v>
      </c>
      <c r="BE44" s="125">
        <f t="shared" si="137"/>
        <v>1</v>
      </c>
      <c r="BF44" s="125">
        <f t="shared" si="138"/>
        <v>2</v>
      </c>
      <c r="BG44" s="125">
        <f t="shared" si="139"/>
        <v>3</v>
      </c>
      <c r="BH44" s="125">
        <f t="shared" si="140"/>
        <v>1</v>
      </c>
      <c r="BI44" s="125">
        <f t="shared" si="141"/>
        <v>1</v>
      </c>
      <c r="BJ44" s="125">
        <f t="shared" si="142"/>
        <v>1</v>
      </c>
    </row>
    <row r="45" spans="1:62" x14ac:dyDescent="0.25">
      <c r="A45" s="41">
        <v>5</v>
      </c>
      <c r="B45" s="109" t="s">
        <v>29</v>
      </c>
      <c r="C45" s="45">
        <f>1/G41</f>
        <v>1</v>
      </c>
      <c r="D45" s="45">
        <f>1/G42</f>
        <v>6</v>
      </c>
      <c r="E45" s="45">
        <f>1/G43</f>
        <v>6</v>
      </c>
      <c r="F45" s="45">
        <f>1/G44</f>
        <v>6</v>
      </c>
      <c r="G45" s="45">
        <v>1</v>
      </c>
      <c r="H45" s="45">
        <v>5</v>
      </c>
      <c r="I45" s="45">
        <v>1</v>
      </c>
      <c r="J45" s="45">
        <v>7</v>
      </c>
      <c r="K45" s="5">
        <v>6</v>
      </c>
      <c r="M45" s="71">
        <f t="shared" si="113"/>
        <v>0.24000000000000005</v>
      </c>
      <c r="N45" s="69">
        <f t="shared" si="103"/>
        <v>0.26277372262773724</v>
      </c>
      <c r="O45" s="69">
        <f t="shared" si="104"/>
        <v>0.2608695652173913</v>
      </c>
      <c r="P45" s="69">
        <f t="shared" si="105"/>
        <v>0.26277372262773724</v>
      </c>
      <c r="Q45" s="69">
        <f t="shared" si="106"/>
        <v>0.24940617577197149</v>
      </c>
      <c r="R45" s="69">
        <f t="shared" si="107"/>
        <v>0.20833333333333334</v>
      </c>
      <c r="S45" s="69">
        <f t="shared" si="108"/>
        <v>0.24291497975708504</v>
      </c>
      <c r="T45" s="69">
        <f t="shared" si="109"/>
        <v>0.25</v>
      </c>
      <c r="U45" s="72">
        <f t="shared" si="110"/>
        <v>0.2857142857142857</v>
      </c>
      <c r="W45" s="99">
        <f t="shared" si="114"/>
        <v>0.25142064278328236</v>
      </c>
      <c r="Y45" s="87">
        <v>2.3842419162432664</v>
      </c>
      <c r="Z45" s="85">
        <f t="shared" si="111"/>
        <v>9.4830793917682286</v>
      </c>
      <c r="AJ45" s="125">
        <f t="shared" si="116"/>
        <v>0.14285714285714285</v>
      </c>
      <c r="AK45" s="125">
        <f t="shared" si="117"/>
        <v>0.16666666666666666</v>
      </c>
      <c r="AL45" s="125">
        <f t="shared" si="118"/>
        <v>0.2</v>
      </c>
      <c r="AM45" s="125">
        <f t="shared" si="119"/>
        <v>1</v>
      </c>
      <c r="AN45" s="125">
        <f t="shared" si="120"/>
        <v>1</v>
      </c>
      <c r="AO45" s="125">
        <f t="shared" si="121"/>
        <v>1</v>
      </c>
      <c r="AP45" s="125">
        <f t="shared" si="122"/>
        <v>1</v>
      </c>
      <c r="AQ45" s="125">
        <f t="shared" si="123"/>
        <v>1</v>
      </c>
      <c r="AR45" s="125">
        <f t="shared" si="124"/>
        <v>1</v>
      </c>
      <c r="AS45" s="125">
        <f t="shared" si="125"/>
        <v>1</v>
      </c>
      <c r="AT45" s="125">
        <f t="shared" si="126"/>
        <v>1</v>
      </c>
      <c r="AU45" s="125">
        <f t="shared" si="127"/>
        <v>1</v>
      </c>
      <c r="AV45" s="125">
        <f t="shared" si="128"/>
        <v>0.14285714285714285</v>
      </c>
      <c r="AW45" s="125">
        <f t="shared" si="129"/>
        <v>0.16666666666666666</v>
      </c>
      <c r="AX45" s="125">
        <f t="shared" si="130"/>
        <v>0.2</v>
      </c>
      <c r="AY45" s="125">
        <f t="shared" si="131"/>
        <v>1</v>
      </c>
      <c r="AZ45" s="125">
        <f t="shared" si="132"/>
        <v>2</v>
      </c>
      <c r="BA45" s="125">
        <f t="shared" si="133"/>
        <v>3</v>
      </c>
      <c r="BB45" s="125">
        <f t="shared" si="134"/>
        <v>0.14285714285714285</v>
      </c>
      <c r="BC45" s="125">
        <f t="shared" si="135"/>
        <v>0.16666666666666666</v>
      </c>
      <c r="BD45" s="125">
        <f t="shared" si="136"/>
        <v>0.2</v>
      </c>
      <c r="BE45" s="125">
        <f t="shared" si="137"/>
        <v>2</v>
      </c>
      <c r="BF45" s="125">
        <f t="shared" si="138"/>
        <v>3</v>
      </c>
      <c r="BG45" s="125">
        <f t="shared" si="139"/>
        <v>4</v>
      </c>
      <c r="BH45" s="125">
        <f t="shared" si="140"/>
        <v>1</v>
      </c>
      <c r="BI45" s="125">
        <f t="shared" si="141"/>
        <v>1</v>
      </c>
      <c r="BJ45" s="125">
        <f t="shared" si="142"/>
        <v>1</v>
      </c>
    </row>
    <row r="46" spans="1:62" x14ac:dyDescent="0.25">
      <c r="A46" s="41">
        <v>6</v>
      </c>
      <c r="B46" s="109" t="s">
        <v>30</v>
      </c>
      <c r="C46" s="45">
        <f>1/H41</f>
        <v>0.25</v>
      </c>
      <c r="D46" s="45">
        <f>1/H42</f>
        <v>0.5</v>
      </c>
      <c r="E46" s="45">
        <f>1/H43</f>
        <v>0.5</v>
      </c>
      <c r="F46" s="45">
        <f>1/H44</f>
        <v>0.5</v>
      </c>
      <c r="G46" s="45">
        <f>1/H45</f>
        <v>0.2</v>
      </c>
      <c r="H46" s="45">
        <v>1</v>
      </c>
      <c r="I46" s="45">
        <f>1/6</f>
        <v>0.16666666666666666</v>
      </c>
      <c r="J46" s="45">
        <v>1</v>
      </c>
      <c r="K46" s="5">
        <v>1</v>
      </c>
      <c r="M46" s="71">
        <f t="shared" si="113"/>
        <v>6.0000000000000012E-2</v>
      </c>
      <c r="N46" s="69">
        <f t="shared" si="103"/>
        <v>2.1897810218978103E-2</v>
      </c>
      <c r="O46" s="69">
        <f t="shared" si="104"/>
        <v>2.1739130434782608E-2</v>
      </c>
      <c r="P46" s="69">
        <f t="shared" si="105"/>
        <v>2.1897810218978103E-2</v>
      </c>
      <c r="Q46" s="69">
        <f t="shared" si="106"/>
        <v>4.9881235154394306E-2</v>
      </c>
      <c r="R46" s="69">
        <f t="shared" si="107"/>
        <v>4.1666666666666664E-2</v>
      </c>
      <c r="S46" s="69">
        <f t="shared" si="108"/>
        <v>4.048582995951417E-2</v>
      </c>
      <c r="T46" s="69">
        <f t="shared" si="109"/>
        <v>3.5714285714285712E-2</v>
      </c>
      <c r="U46" s="72">
        <f t="shared" si="110"/>
        <v>4.7619047619047616E-2</v>
      </c>
      <c r="W46" s="99">
        <f t="shared" si="114"/>
        <v>3.7877979554071919E-2</v>
      </c>
      <c r="Y46" s="87">
        <v>0.34575191933030175</v>
      </c>
      <c r="Z46" s="85">
        <f t="shared" si="111"/>
        <v>9.12804546073348</v>
      </c>
      <c r="AJ46" s="125">
        <f t="shared" si="116"/>
        <v>1</v>
      </c>
      <c r="AK46" s="125">
        <f t="shared" si="117"/>
        <v>1</v>
      </c>
      <c r="AL46" s="125">
        <f t="shared" si="118"/>
        <v>1</v>
      </c>
      <c r="AM46" s="125">
        <f t="shared" si="119"/>
        <v>5</v>
      </c>
      <c r="AN46" s="125">
        <f t="shared" si="120"/>
        <v>6</v>
      </c>
      <c r="AO46" s="125">
        <f t="shared" si="121"/>
        <v>7</v>
      </c>
      <c r="AP46" s="125">
        <f t="shared" si="122"/>
        <v>5</v>
      </c>
      <c r="AQ46" s="125">
        <f t="shared" si="123"/>
        <v>6</v>
      </c>
      <c r="AR46" s="125">
        <f t="shared" si="124"/>
        <v>6</v>
      </c>
      <c r="AS46" s="125">
        <f t="shared" si="125"/>
        <v>5</v>
      </c>
      <c r="AT46" s="125">
        <f t="shared" si="126"/>
        <v>6</v>
      </c>
      <c r="AU46" s="125">
        <f t="shared" si="127"/>
        <v>7</v>
      </c>
      <c r="AV46" s="125">
        <f t="shared" si="128"/>
        <v>1</v>
      </c>
      <c r="AW46" s="125">
        <f t="shared" si="129"/>
        <v>1</v>
      </c>
      <c r="AX46" s="125">
        <f t="shared" si="130"/>
        <v>1</v>
      </c>
      <c r="AY46" s="125">
        <f t="shared" si="131"/>
        <v>4</v>
      </c>
      <c r="AZ46" s="125">
        <f t="shared" si="132"/>
        <v>5</v>
      </c>
      <c r="BA46" s="125">
        <f t="shared" si="133"/>
        <v>6</v>
      </c>
      <c r="BB46" s="125">
        <f t="shared" si="134"/>
        <v>1</v>
      </c>
      <c r="BC46" s="125">
        <f t="shared" si="135"/>
        <v>1</v>
      </c>
      <c r="BD46" s="125">
        <f t="shared" si="136"/>
        <v>1</v>
      </c>
      <c r="BE46" s="125">
        <f t="shared" si="137"/>
        <v>6</v>
      </c>
      <c r="BF46" s="125">
        <f t="shared" si="138"/>
        <v>7</v>
      </c>
      <c r="BG46" s="125">
        <f t="shared" si="139"/>
        <v>8</v>
      </c>
      <c r="BH46" s="125">
        <f t="shared" si="140"/>
        <v>5</v>
      </c>
      <c r="BI46" s="125">
        <f t="shared" si="141"/>
        <v>6</v>
      </c>
      <c r="BJ46" s="125">
        <f t="shared" si="142"/>
        <v>7</v>
      </c>
    </row>
    <row r="47" spans="1:62" x14ac:dyDescent="0.25">
      <c r="A47" s="41">
        <v>7</v>
      </c>
      <c r="B47" s="109" t="s">
        <v>31</v>
      </c>
      <c r="C47" s="45">
        <f>1/I41</f>
        <v>1</v>
      </c>
      <c r="D47" s="45">
        <f>1/I42</f>
        <v>6</v>
      </c>
      <c r="E47" s="45">
        <f>1/I43</f>
        <v>6</v>
      </c>
      <c r="F47" s="45">
        <f>1/I44</f>
        <v>6</v>
      </c>
      <c r="G47" s="45">
        <f>1/I45</f>
        <v>1</v>
      </c>
      <c r="H47" s="45">
        <f>1/I46</f>
        <v>6</v>
      </c>
      <c r="I47" s="45">
        <v>1</v>
      </c>
      <c r="J47" s="45">
        <v>4</v>
      </c>
      <c r="K47" s="5">
        <v>5</v>
      </c>
      <c r="M47" s="71">
        <f t="shared" si="113"/>
        <v>0.24000000000000005</v>
      </c>
      <c r="N47" s="69">
        <f t="shared" si="103"/>
        <v>0.26277372262773724</v>
      </c>
      <c r="O47" s="69">
        <f t="shared" si="104"/>
        <v>0.2608695652173913</v>
      </c>
      <c r="P47" s="69">
        <f t="shared" si="105"/>
        <v>0.26277372262773724</v>
      </c>
      <c r="Q47" s="69">
        <f t="shared" si="106"/>
        <v>0.24940617577197149</v>
      </c>
      <c r="R47" s="69">
        <f t="shared" si="107"/>
        <v>0.25</v>
      </c>
      <c r="S47" s="69">
        <f t="shared" si="108"/>
        <v>0.24291497975708504</v>
      </c>
      <c r="T47" s="69">
        <f t="shared" si="109"/>
        <v>0.14285714285714285</v>
      </c>
      <c r="U47" s="72">
        <f t="shared" si="110"/>
        <v>0.23809523809523808</v>
      </c>
      <c r="W47" s="99">
        <f t="shared" si="114"/>
        <v>0.2388545052171448</v>
      </c>
      <c r="Y47" s="87">
        <v>2.2728861822748829</v>
      </c>
      <c r="Z47" s="85">
        <f t="shared" si="111"/>
        <v>9.5157768961007516</v>
      </c>
      <c r="AJ47" s="125">
        <f t="shared" si="116"/>
        <v>0.2</v>
      </c>
      <c r="AK47" s="125">
        <f t="shared" si="117"/>
        <v>0.25</v>
      </c>
      <c r="AL47" s="125">
        <f t="shared" si="118"/>
        <v>0.33333333333333331</v>
      </c>
      <c r="AM47" s="125">
        <f t="shared" si="119"/>
        <v>0.33333333333333331</v>
      </c>
      <c r="AN47" s="125">
        <f t="shared" si="120"/>
        <v>0.5</v>
      </c>
      <c r="AO47" s="125">
        <f t="shared" si="121"/>
        <v>1</v>
      </c>
      <c r="AP47" s="125">
        <f t="shared" si="122"/>
        <v>0.33333333333333331</v>
      </c>
      <c r="AQ47" s="125">
        <f t="shared" si="123"/>
        <v>0.5</v>
      </c>
      <c r="AR47" s="125">
        <f t="shared" si="124"/>
        <v>0.5</v>
      </c>
      <c r="AS47" s="125">
        <f t="shared" si="125"/>
        <v>0.33333333333333331</v>
      </c>
      <c r="AT47" s="125">
        <f t="shared" si="126"/>
        <v>0.5</v>
      </c>
      <c r="AU47" s="125">
        <f t="shared" si="127"/>
        <v>1</v>
      </c>
      <c r="AV47" s="125">
        <f t="shared" si="128"/>
        <v>0.16666666666666666</v>
      </c>
      <c r="AW47" s="125">
        <f t="shared" si="129"/>
        <v>0.2</v>
      </c>
      <c r="AX47" s="125">
        <f t="shared" si="130"/>
        <v>0.25</v>
      </c>
      <c r="AY47" s="125">
        <f t="shared" si="131"/>
        <v>1</v>
      </c>
      <c r="AZ47" s="125">
        <f t="shared" si="132"/>
        <v>1</v>
      </c>
      <c r="BA47" s="125">
        <f t="shared" si="133"/>
        <v>1</v>
      </c>
      <c r="BB47" s="125">
        <f t="shared" si="134"/>
        <v>0.14285714285714285</v>
      </c>
      <c r="BC47" s="125">
        <f t="shared" si="135"/>
        <v>0.16666666666666666</v>
      </c>
      <c r="BD47" s="125">
        <f t="shared" si="136"/>
        <v>0.2</v>
      </c>
      <c r="BE47" s="125">
        <f t="shared" si="137"/>
        <v>1</v>
      </c>
      <c r="BF47" s="125">
        <f t="shared" si="138"/>
        <v>1</v>
      </c>
      <c r="BG47" s="125">
        <f t="shared" si="139"/>
        <v>1</v>
      </c>
      <c r="BH47" s="125">
        <f t="shared" si="140"/>
        <v>1</v>
      </c>
      <c r="BI47" s="125">
        <f t="shared" si="141"/>
        <v>1</v>
      </c>
      <c r="BJ47" s="125">
        <f t="shared" si="142"/>
        <v>1</v>
      </c>
    </row>
    <row r="48" spans="1:62" x14ac:dyDescent="0.25">
      <c r="A48" s="41">
        <v>8</v>
      </c>
      <c r="B48" s="109" t="s">
        <v>32</v>
      </c>
      <c r="C48" s="45">
        <f>1/J41</f>
        <v>0.16666666666666666</v>
      </c>
      <c r="D48" s="45">
        <f>1/J42</f>
        <v>0.33333333333333331</v>
      </c>
      <c r="E48" s="45">
        <f>1/J43</f>
        <v>0.5</v>
      </c>
      <c r="F48" s="45">
        <f>1/J44</f>
        <v>0.33333333333333331</v>
      </c>
      <c r="G48" s="45">
        <f>1/J45</f>
        <v>0.14285714285714285</v>
      </c>
      <c r="H48" s="45">
        <f>1/J46</f>
        <v>1</v>
      </c>
      <c r="I48" s="45">
        <f>1/J47</f>
        <v>0.25</v>
      </c>
      <c r="J48" s="45">
        <v>1</v>
      </c>
      <c r="K48" s="5">
        <v>1</v>
      </c>
      <c r="M48" s="71">
        <f t="shared" si="113"/>
        <v>0.04</v>
      </c>
      <c r="N48" s="69">
        <f t="shared" si="103"/>
        <v>1.4598540145985401E-2</v>
      </c>
      <c r="O48" s="69">
        <f t="shared" si="104"/>
        <v>2.1739130434782608E-2</v>
      </c>
      <c r="P48" s="69">
        <f t="shared" si="105"/>
        <v>1.4598540145985401E-2</v>
      </c>
      <c r="Q48" s="69">
        <f t="shared" si="106"/>
        <v>3.5629453681710214E-2</v>
      </c>
      <c r="R48" s="69">
        <f t="shared" si="107"/>
        <v>4.1666666666666664E-2</v>
      </c>
      <c r="S48" s="69">
        <f t="shared" si="108"/>
        <v>6.0728744939271259E-2</v>
      </c>
      <c r="T48" s="69">
        <f t="shared" si="109"/>
        <v>3.5714285714285712E-2</v>
      </c>
      <c r="U48" s="72">
        <f t="shared" si="110"/>
        <v>4.7619047619047616E-2</v>
      </c>
      <c r="W48" s="99">
        <f t="shared" si="114"/>
        <v>3.469937881641498E-2</v>
      </c>
      <c r="Y48" s="87">
        <v>0.3137429027391464</v>
      </c>
      <c r="Z48" s="85">
        <f t="shared" si="111"/>
        <v>9.0417440726842742</v>
      </c>
      <c r="AJ48" s="125">
        <f t="shared" si="116"/>
        <v>1</v>
      </c>
      <c r="AK48" s="125">
        <f t="shared" si="117"/>
        <v>1</v>
      </c>
      <c r="AL48" s="125">
        <f t="shared" si="118"/>
        <v>1</v>
      </c>
      <c r="AM48" s="125">
        <f t="shared" si="119"/>
        <v>5</v>
      </c>
      <c r="AN48" s="125">
        <f t="shared" si="120"/>
        <v>6</v>
      </c>
      <c r="AO48" s="125">
        <f t="shared" si="121"/>
        <v>7</v>
      </c>
      <c r="AP48" s="125">
        <f t="shared" si="122"/>
        <v>5</v>
      </c>
      <c r="AQ48" s="125">
        <f t="shared" si="123"/>
        <v>6</v>
      </c>
      <c r="AR48" s="125">
        <f t="shared" si="124"/>
        <v>6</v>
      </c>
      <c r="AS48" s="125">
        <f t="shared" si="125"/>
        <v>5</v>
      </c>
      <c r="AT48" s="125">
        <f t="shared" si="126"/>
        <v>6</v>
      </c>
      <c r="AU48" s="125">
        <f t="shared" si="127"/>
        <v>7</v>
      </c>
      <c r="AV48" s="125">
        <f t="shared" si="128"/>
        <v>1</v>
      </c>
      <c r="AW48" s="125">
        <f t="shared" si="129"/>
        <v>1</v>
      </c>
      <c r="AX48" s="125">
        <f t="shared" si="130"/>
        <v>1</v>
      </c>
      <c r="AY48" s="125">
        <f t="shared" si="131"/>
        <v>5</v>
      </c>
      <c r="AZ48" s="125">
        <f t="shared" si="132"/>
        <v>6</v>
      </c>
      <c r="BA48" s="125">
        <f t="shared" si="133"/>
        <v>7</v>
      </c>
      <c r="BB48" s="125">
        <f t="shared" si="134"/>
        <v>1</v>
      </c>
      <c r="BC48" s="125">
        <f t="shared" si="135"/>
        <v>1</v>
      </c>
      <c r="BD48" s="125">
        <f t="shared" si="136"/>
        <v>1</v>
      </c>
      <c r="BE48" s="125">
        <f t="shared" si="137"/>
        <v>3</v>
      </c>
      <c r="BF48" s="125">
        <f t="shared" si="138"/>
        <v>4</v>
      </c>
      <c r="BG48" s="125">
        <f t="shared" si="139"/>
        <v>5</v>
      </c>
      <c r="BH48" s="125">
        <f t="shared" si="140"/>
        <v>4</v>
      </c>
      <c r="BI48" s="125">
        <f t="shared" si="141"/>
        <v>5</v>
      </c>
      <c r="BJ48" s="125">
        <f t="shared" si="142"/>
        <v>6</v>
      </c>
    </row>
    <row r="49" spans="1:62" ht="15.75" thickBot="1" x14ac:dyDescent="0.3">
      <c r="A49" s="36">
        <v>9</v>
      </c>
      <c r="B49" s="110" t="s">
        <v>33</v>
      </c>
      <c r="C49" s="6">
        <f>1/K41</f>
        <v>0.25</v>
      </c>
      <c r="D49" s="6">
        <f>1/K42</f>
        <v>1</v>
      </c>
      <c r="E49" s="6">
        <f>1/K43</f>
        <v>1</v>
      </c>
      <c r="F49" s="6">
        <f>1/K44</f>
        <v>1</v>
      </c>
      <c r="G49" s="6">
        <f>1/K45</f>
        <v>0.16666666666666666</v>
      </c>
      <c r="H49" s="6">
        <f>1/K46</f>
        <v>1</v>
      </c>
      <c r="I49" s="6">
        <f>1/K47</f>
        <v>0.2</v>
      </c>
      <c r="J49" s="6">
        <f>1/K48</f>
        <v>1</v>
      </c>
      <c r="K49" s="7">
        <v>1</v>
      </c>
      <c r="M49" s="79">
        <f t="shared" si="113"/>
        <v>6.0000000000000012E-2</v>
      </c>
      <c r="N49" s="73">
        <f t="shared" si="103"/>
        <v>4.3795620437956206E-2</v>
      </c>
      <c r="O49" s="73">
        <f t="shared" si="104"/>
        <v>4.3478260869565216E-2</v>
      </c>
      <c r="P49" s="73">
        <f t="shared" si="105"/>
        <v>4.3795620437956206E-2</v>
      </c>
      <c r="Q49" s="73">
        <f t="shared" si="106"/>
        <v>4.1567695961995249E-2</v>
      </c>
      <c r="R49" s="73">
        <f t="shared" si="107"/>
        <v>4.1666666666666664E-2</v>
      </c>
      <c r="S49" s="73">
        <f t="shared" si="108"/>
        <v>4.8582995951417011E-2</v>
      </c>
      <c r="T49" s="73">
        <f t="shared" si="109"/>
        <v>3.5714285714285712E-2</v>
      </c>
      <c r="U49" s="74">
        <f t="shared" si="110"/>
        <v>4.7619047619047616E-2</v>
      </c>
      <c r="W49" s="99">
        <f t="shared" si="114"/>
        <v>4.513557707320999E-2</v>
      </c>
      <c r="Y49" s="87">
        <v>0.42521863205434102</v>
      </c>
      <c r="Z49" s="85">
        <f t="shared" si="111"/>
        <v>9.4209193640005005</v>
      </c>
      <c r="AJ49" s="125">
        <f t="shared" si="116"/>
        <v>0.14285714285714285</v>
      </c>
      <c r="AK49" s="125">
        <f t="shared" si="117"/>
        <v>0.16666666666666666</v>
      </c>
      <c r="AL49" s="125">
        <f t="shared" si="118"/>
        <v>0.2</v>
      </c>
      <c r="AM49" s="125">
        <f t="shared" si="119"/>
        <v>0.25</v>
      </c>
      <c r="AN49" s="125">
        <f t="shared" si="120"/>
        <v>0.33333333333333331</v>
      </c>
      <c r="AO49" s="125">
        <f t="shared" si="121"/>
        <v>0.5</v>
      </c>
      <c r="AP49" s="125">
        <f t="shared" si="122"/>
        <v>0.33333333333333331</v>
      </c>
      <c r="AQ49" s="125">
        <f t="shared" si="123"/>
        <v>0.5</v>
      </c>
      <c r="AR49" s="125">
        <f t="shared" si="124"/>
        <v>0.5</v>
      </c>
      <c r="AS49" s="125">
        <f t="shared" si="125"/>
        <v>0.25</v>
      </c>
      <c r="AT49" s="125">
        <f t="shared" si="126"/>
        <v>0.33333333333333331</v>
      </c>
      <c r="AU49" s="125">
        <f t="shared" si="127"/>
        <v>0.5</v>
      </c>
      <c r="AV49" s="125">
        <f t="shared" si="128"/>
        <v>0.125</v>
      </c>
      <c r="AW49" s="125">
        <f t="shared" si="129"/>
        <v>0.14285714285714285</v>
      </c>
      <c r="AX49" s="125">
        <f t="shared" si="130"/>
        <v>0.16666666666666666</v>
      </c>
      <c r="AY49" s="125">
        <f t="shared" si="131"/>
        <v>1</v>
      </c>
      <c r="AZ49" s="125">
        <f t="shared" si="132"/>
        <v>1</v>
      </c>
      <c r="BA49" s="125">
        <f t="shared" si="133"/>
        <v>1</v>
      </c>
      <c r="BB49" s="125">
        <f t="shared" si="134"/>
        <v>0.2</v>
      </c>
      <c r="BC49" s="125">
        <f t="shared" si="135"/>
        <v>0.25</v>
      </c>
      <c r="BD49" s="125">
        <f t="shared" si="136"/>
        <v>0.33333333333333331</v>
      </c>
      <c r="BE49" s="125">
        <f t="shared" si="137"/>
        <v>1</v>
      </c>
      <c r="BF49" s="125">
        <f t="shared" si="138"/>
        <v>1</v>
      </c>
      <c r="BG49" s="125">
        <f t="shared" si="139"/>
        <v>1</v>
      </c>
      <c r="BH49" s="125">
        <f t="shared" si="140"/>
        <v>1</v>
      </c>
      <c r="BI49" s="125">
        <f t="shared" si="141"/>
        <v>1</v>
      </c>
      <c r="BJ49" s="125">
        <f t="shared" si="142"/>
        <v>1</v>
      </c>
    </row>
    <row r="50" spans="1:62" x14ac:dyDescent="0.25">
      <c r="C50" s="47">
        <f>+SUM(C41:C49)</f>
        <v>4.1666666666666661</v>
      </c>
      <c r="D50" s="47">
        <f t="shared" ref="D50:K50" si="143">+SUM(D41:D49)</f>
        <v>22.833333333333332</v>
      </c>
      <c r="E50" s="47">
        <f t="shared" si="143"/>
        <v>23</v>
      </c>
      <c r="F50" s="47">
        <f t="shared" si="143"/>
        <v>22.833333333333332</v>
      </c>
      <c r="G50" s="47">
        <f t="shared" si="143"/>
        <v>4.0095238095238095</v>
      </c>
      <c r="H50" s="47">
        <f t="shared" si="143"/>
        <v>24</v>
      </c>
      <c r="I50" s="47">
        <f t="shared" si="143"/>
        <v>4.1166666666666663</v>
      </c>
      <c r="J50" s="47">
        <f t="shared" si="143"/>
        <v>28</v>
      </c>
      <c r="K50" s="47">
        <f t="shared" si="143"/>
        <v>21</v>
      </c>
      <c r="Y50" s="102" t="s">
        <v>35</v>
      </c>
      <c r="Z50" s="85">
        <f>+AVERAGE(Z41:Z49)</f>
        <v>9.3291268200969579</v>
      </c>
      <c r="AJ50" s="125">
        <f t="shared" si="116"/>
        <v>0.2</v>
      </c>
      <c r="AK50" s="125">
        <f t="shared" si="117"/>
        <v>0.25</v>
      </c>
      <c r="AL50" s="125">
        <f t="shared" si="118"/>
        <v>0.33333333333333331</v>
      </c>
      <c r="AM50" s="125">
        <f t="shared" si="119"/>
        <v>1</v>
      </c>
      <c r="AN50" s="125">
        <f t="shared" si="120"/>
        <v>1</v>
      </c>
      <c r="AO50" s="125">
        <f t="shared" si="121"/>
        <v>1</v>
      </c>
      <c r="AP50" s="125">
        <f t="shared" si="122"/>
        <v>1</v>
      </c>
      <c r="AQ50" s="125">
        <f t="shared" si="123"/>
        <v>1</v>
      </c>
      <c r="AR50" s="125">
        <f t="shared" si="124"/>
        <v>1</v>
      </c>
      <c r="AS50" s="125">
        <f t="shared" si="125"/>
        <v>1</v>
      </c>
      <c r="AT50" s="125">
        <f t="shared" si="126"/>
        <v>1</v>
      </c>
      <c r="AU50" s="125">
        <f t="shared" si="127"/>
        <v>1</v>
      </c>
      <c r="AV50" s="125">
        <f t="shared" si="128"/>
        <v>0.14285714285714285</v>
      </c>
      <c r="AW50" s="125">
        <f t="shared" si="129"/>
        <v>0.16666666666666666</v>
      </c>
      <c r="AX50" s="125">
        <f t="shared" si="130"/>
        <v>0.2</v>
      </c>
      <c r="AY50" s="125">
        <f t="shared" si="131"/>
        <v>1</v>
      </c>
      <c r="AZ50" s="125">
        <f t="shared" si="132"/>
        <v>1</v>
      </c>
      <c r="BA50" s="125">
        <f t="shared" si="133"/>
        <v>1</v>
      </c>
      <c r="BB50" s="125">
        <f t="shared" si="134"/>
        <v>0.16666666666666666</v>
      </c>
      <c r="BC50" s="125">
        <f t="shared" si="135"/>
        <v>0.2</v>
      </c>
      <c r="BD50" s="125">
        <f t="shared" si="136"/>
        <v>0.25</v>
      </c>
      <c r="BE50" s="125">
        <f t="shared" si="137"/>
        <v>1</v>
      </c>
      <c r="BF50" s="125">
        <f t="shared" si="138"/>
        <v>1</v>
      </c>
      <c r="BG50" s="125">
        <f t="shared" si="139"/>
        <v>1</v>
      </c>
      <c r="BH50" s="125">
        <f t="shared" si="140"/>
        <v>1</v>
      </c>
      <c r="BI50" s="125">
        <f t="shared" si="141"/>
        <v>1</v>
      </c>
      <c r="BJ50" s="125">
        <f t="shared" si="142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2D7-BB19-4AC0-AF48-EB1F7CEB9BDA}">
  <dimension ref="A1:BJ50"/>
  <sheetViews>
    <sheetView topLeftCell="AI21" zoomScale="85" zoomScaleNormal="85" workbookViewId="0">
      <selection activeCell="K46" sqref="K46"/>
    </sheetView>
  </sheetViews>
  <sheetFormatPr defaultRowHeight="15" x14ac:dyDescent="0.25"/>
  <cols>
    <col min="1" max="1" width="8.85546875" style="50"/>
    <col min="12" max="12" width="8.85546875" style="51"/>
    <col min="13" max="13" width="8.85546875" style="50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58"/>
      <c r="N1" s="59"/>
      <c r="O1" s="59"/>
      <c r="P1" s="59"/>
      <c r="Q1" s="59"/>
      <c r="R1" s="59"/>
      <c r="S1" s="59"/>
      <c r="T1" s="59"/>
      <c r="U1" s="59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61"/>
      <c r="B2" s="57"/>
      <c r="C2" s="57"/>
      <c r="D2" s="57"/>
      <c r="E2" s="57"/>
      <c r="F2" s="57"/>
      <c r="G2" s="57"/>
      <c r="H2" s="57"/>
      <c r="I2" s="57"/>
      <c r="J2" s="57"/>
      <c r="K2" s="57"/>
      <c r="M2" s="61"/>
      <c r="N2" s="57"/>
      <c r="O2" s="57"/>
      <c r="P2" s="57"/>
      <c r="Q2" s="57"/>
      <c r="R2" s="57"/>
      <c r="S2" s="57"/>
      <c r="T2" s="57"/>
      <c r="U2" s="57"/>
    </row>
    <row r="3" spans="1:47" ht="15.75" thickBot="1" x14ac:dyDescent="0.3">
      <c r="A3" s="61"/>
      <c r="B3" s="106" t="s">
        <v>0</v>
      </c>
      <c r="C3" s="57"/>
      <c r="D3" s="57"/>
      <c r="E3" s="57"/>
      <c r="F3" s="57"/>
      <c r="G3" s="57"/>
      <c r="H3" s="57"/>
      <c r="I3" s="57"/>
      <c r="J3" s="57"/>
      <c r="K3" s="57"/>
      <c r="M3" s="61"/>
      <c r="N3" s="57"/>
      <c r="O3" s="57"/>
      <c r="P3" s="57"/>
      <c r="Q3" s="57"/>
      <c r="R3" s="57"/>
      <c r="S3" s="57"/>
      <c r="T3" s="57"/>
      <c r="U3" s="57"/>
      <c r="AE3" s="123" t="s">
        <v>37</v>
      </c>
      <c r="AF3" s="134" t="s">
        <v>38</v>
      </c>
      <c r="AG3" s="134"/>
      <c r="AH3" s="134"/>
    </row>
    <row r="4" spans="1:47" x14ac:dyDescent="0.25">
      <c r="A4" s="28">
        <v>0</v>
      </c>
      <c r="B4" s="29" t="s">
        <v>1</v>
      </c>
      <c r="C4" s="29">
        <v>1</v>
      </c>
      <c r="D4" s="29">
        <v>2</v>
      </c>
      <c r="E4" s="29">
        <v>3</v>
      </c>
      <c r="F4" s="30">
        <v>4</v>
      </c>
      <c r="G4" s="62"/>
      <c r="H4" s="57"/>
      <c r="I4" s="57"/>
      <c r="J4" s="57"/>
      <c r="K4" s="57"/>
      <c r="L4" s="117" t="s">
        <v>36</v>
      </c>
      <c r="M4" s="28">
        <v>1</v>
      </c>
      <c r="N4" s="29">
        <v>2</v>
      </c>
      <c r="O4" s="29">
        <v>3</v>
      </c>
      <c r="P4" s="30">
        <v>4</v>
      </c>
      <c r="Q4" s="62"/>
      <c r="R4" s="57"/>
      <c r="S4" s="57"/>
      <c r="T4" s="57"/>
      <c r="U4" s="57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31">
        <v>1</v>
      </c>
      <c r="B5" s="107" t="s">
        <v>9</v>
      </c>
      <c r="C5" s="45">
        <v>1</v>
      </c>
      <c r="D5" s="45">
        <v>1</v>
      </c>
      <c r="E5" s="45">
        <v>1</v>
      </c>
      <c r="F5" s="5">
        <v>1</v>
      </c>
      <c r="G5" s="45"/>
      <c r="H5" s="57"/>
      <c r="I5" s="57"/>
      <c r="J5" s="57"/>
      <c r="K5" s="57"/>
      <c r="L5" s="119">
        <f>+AC5</f>
        <v>0.16046265681251942</v>
      </c>
      <c r="M5" s="71">
        <f>+C5/C$9</f>
        <v>0.25</v>
      </c>
      <c r="N5" s="69">
        <f t="shared" ref="N5:N8" si="0">+D5/D$9</f>
        <v>0.1111111111111111</v>
      </c>
      <c r="O5" s="69">
        <f t="shared" ref="O5:O8" si="1">+E5/E$9</f>
        <v>0.31578947368421051</v>
      </c>
      <c r="P5" s="72">
        <f t="shared" ref="P5:P8" si="2">+F5/F$9</f>
        <v>0.25</v>
      </c>
      <c r="Q5" s="45"/>
      <c r="R5" s="57"/>
      <c r="S5" s="57"/>
      <c r="T5" s="57"/>
      <c r="U5" s="57"/>
      <c r="W5" s="99">
        <f t="shared" ref="W5:W8" si="3">+AVERAGE(M5:U5)</f>
        <v>0.23172514619883039</v>
      </c>
      <c r="Y5" s="87">
        <f t="array" ref="Y5:Y8">+MMULT(C5:F8,W5:W8)</f>
        <v>1</v>
      </c>
      <c r="Z5" s="85">
        <f>+Y5/W5</f>
        <v>4.3154574132492121</v>
      </c>
      <c r="AA5" s="85">
        <f>+(Z9-4)/3</f>
        <v>0.14441639113126747</v>
      </c>
      <c r="AB5" s="85">
        <v>0.9</v>
      </c>
      <c r="AC5" s="100">
        <f>+AA5/AB5</f>
        <v>0.16046265681251942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31">
        <v>2</v>
      </c>
      <c r="B6" s="107" t="s">
        <v>10</v>
      </c>
      <c r="C6" s="45">
        <f>1/D5</f>
        <v>1</v>
      </c>
      <c r="D6" s="45">
        <v>1</v>
      </c>
      <c r="E6" s="45">
        <f>1/6</f>
        <v>0.16666666666666666</v>
      </c>
      <c r="F6" s="5">
        <v>1</v>
      </c>
      <c r="G6" s="45"/>
      <c r="H6" s="57"/>
      <c r="I6" s="57"/>
      <c r="J6" s="57"/>
      <c r="K6" s="57"/>
      <c r="L6"/>
      <c r="M6" s="71">
        <f t="shared" ref="M6:M8" si="5">+C6/C$9</f>
        <v>0.25</v>
      </c>
      <c r="N6" s="69">
        <f t="shared" si="0"/>
        <v>0.1111111111111111</v>
      </c>
      <c r="O6" s="69">
        <f t="shared" si="1"/>
        <v>5.2631578947368411E-2</v>
      </c>
      <c r="P6" s="72">
        <f t="shared" si="2"/>
        <v>0.25</v>
      </c>
      <c r="Q6" s="45"/>
      <c r="R6" s="57"/>
      <c r="S6" s="57"/>
      <c r="T6" s="57"/>
      <c r="U6" s="57"/>
      <c r="W6" s="99">
        <f t="shared" si="3"/>
        <v>0.16593567251461988</v>
      </c>
      <c r="Y6" s="87">
        <v>0.6911549707602338</v>
      </c>
      <c r="Z6" s="85">
        <f t="shared" ref="Z6:Z8" si="6">+Y6/W6</f>
        <v>4.1651982378854617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1</v>
      </c>
      <c r="AN6" s="125">
        <f>+VLOOKUP(D5,$AE$4:$AH$20,3,FALSE)</f>
        <v>1</v>
      </c>
      <c r="AO6" s="125">
        <f>+VLOOKUP(D5,$AE$4:$AH$20,4,FALSE)</f>
        <v>1</v>
      </c>
      <c r="AP6" s="125">
        <f>+VLOOKUP(E5,$AE$4:$AH$20,2,FALSE)</f>
        <v>1</v>
      </c>
      <c r="AQ6" s="125">
        <f>+VLOOKUP(E5,$AE$4:$AH$20,3,FALSE)</f>
        <v>1</v>
      </c>
      <c r="AR6" s="125">
        <f>+VLOOKUP(E5,$AE$4:$AH$20,3,FALSE)</f>
        <v>1</v>
      </c>
      <c r="AS6" s="125">
        <f>+VLOOKUP(F5,$AE$4:$AH$20,2,FALSE)</f>
        <v>1</v>
      </c>
      <c r="AT6" s="125">
        <f>+VLOOKUP(F5,$AE$4:$AH$20,3,FALSE)</f>
        <v>1</v>
      </c>
      <c r="AU6" s="125">
        <f>+VLOOKUP(F5,$AE$4:$AH$20,4,FALSE)</f>
        <v>1</v>
      </c>
    </row>
    <row r="7" spans="1:47" x14ac:dyDescent="0.25">
      <c r="A7" s="31">
        <v>3</v>
      </c>
      <c r="B7" s="107" t="s">
        <v>11</v>
      </c>
      <c r="C7" s="45">
        <f>1/E5</f>
        <v>1</v>
      </c>
      <c r="D7" s="45">
        <f>1/E6</f>
        <v>6</v>
      </c>
      <c r="E7" s="45">
        <v>1</v>
      </c>
      <c r="F7" s="5">
        <v>1</v>
      </c>
      <c r="G7" s="45"/>
      <c r="H7" s="57"/>
      <c r="I7" s="57"/>
      <c r="J7" s="57"/>
      <c r="K7" s="57"/>
      <c r="L7"/>
      <c r="M7" s="71">
        <f t="shared" si="5"/>
        <v>0.25</v>
      </c>
      <c r="N7" s="69">
        <f t="shared" si="0"/>
        <v>0.66666666666666663</v>
      </c>
      <c r="O7" s="69">
        <f t="shared" si="1"/>
        <v>0.31578947368421051</v>
      </c>
      <c r="P7" s="72">
        <f t="shared" si="2"/>
        <v>0.25</v>
      </c>
      <c r="Q7" s="45"/>
      <c r="R7" s="57"/>
      <c r="S7" s="57"/>
      <c r="T7" s="57"/>
      <c r="U7" s="57"/>
      <c r="W7" s="99">
        <f t="shared" si="3"/>
        <v>0.37061403508771928</v>
      </c>
      <c r="Y7" s="87">
        <v>1.8296783625730995</v>
      </c>
      <c r="Z7" s="85">
        <f t="shared" si="6"/>
        <v>4.9368836291913221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1</v>
      </c>
      <c r="AK7" s="125">
        <f t="shared" ref="AK7:AK9" si="10">+VLOOKUP(C6,$AE$4:$AH$20,3,FALSE)</f>
        <v>1</v>
      </c>
      <c r="AL7" s="125">
        <f t="shared" ref="AL7:AL9" si="11">+VLOOKUP(C6,$AE$4:$AH$20,4,FALSE)</f>
        <v>1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32">
        <v>4</v>
      </c>
      <c r="B8" s="108" t="s">
        <v>12</v>
      </c>
      <c r="C8" s="6">
        <f>1/F5</f>
        <v>1</v>
      </c>
      <c r="D8" s="6">
        <f>1/F6</f>
        <v>1</v>
      </c>
      <c r="E8" s="6">
        <f>1/F7</f>
        <v>1</v>
      </c>
      <c r="F8" s="7">
        <v>1</v>
      </c>
      <c r="G8" s="45"/>
      <c r="H8" s="57"/>
      <c r="I8" s="57"/>
      <c r="J8" s="57"/>
      <c r="K8" s="57"/>
      <c r="L8"/>
      <c r="M8" s="79">
        <f t="shared" si="5"/>
        <v>0.25</v>
      </c>
      <c r="N8" s="73">
        <f t="shared" si="0"/>
        <v>0.1111111111111111</v>
      </c>
      <c r="O8" s="73">
        <f t="shared" si="1"/>
        <v>0.31578947368421051</v>
      </c>
      <c r="P8" s="74">
        <f t="shared" si="2"/>
        <v>0.25</v>
      </c>
      <c r="Q8" s="45"/>
      <c r="R8" s="57"/>
      <c r="S8" s="57"/>
      <c r="T8" s="57"/>
      <c r="U8" s="57"/>
      <c r="W8" s="99">
        <f t="shared" si="3"/>
        <v>0.23172514619883039</v>
      </c>
      <c r="Y8" s="87">
        <v>1</v>
      </c>
      <c r="Z8" s="85">
        <f t="shared" si="6"/>
        <v>4.3154574132492121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1</v>
      </c>
      <c r="AK8" s="125">
        <f t="shared" si="10"/>
        <v>1</v>
      </c>
      <c r="AL8" s="125">
        <f t="shared" si="11"/>
        <v>1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1</v>
      </c>
      <c r="AT8" s="125">
        <f t="shared" si="19"/>
        <v>1</v>
      </c>
      <c r="AU8" s="125">
        <f t="shared" si="20"/>
        <v>1</v>
      </c>
    </row>
    <row r="9" spans="1:47" x14ac:dyDescent="0.25">
      <c r="A9" s="61"/>
      <c r="B9" s="57"/>
      <c r="C9" s="47">
        <f>+SUM(C5:C8)</f>
        <v>4</v>
      </c>
      <c r="D9" s="47">
        <f t="shared" ref="D9:F9" si="21">+SUM(D5:D8)</f>
        <v>9</v>
      </c>
      <c r="E9" s="47">
        <f t="shared" si="21"/>
        <v>3.166666666666667</v>
      </c>
      <c r="F9" s="47">
        <f t="shared" si="21"/>
        <v>4</v>
      </c>
      <c r="G9" s="47"/>
      <c r="H9" s="57"/>
      <c r="I9" s="57"/>
      <c r="J9" s="57"/>
      <c r="K9" s="57"/>
      <c r="M9" s="81"/>
      <c r="N9" s="47"/>
      <c r="O9" s="47"/>
      <c r="P9" s="47"/>
      <c r="Q9" s="47"/>
      <c r="R9" s="57"/>
      <c r="S9" s="57"/>
      <c r="T9" s="57"/>
      <c r="U9" s="57"/>
      <c r="W9" s="101"/>
      <c r="Y9" s="102" t="s">
        <v>35</v>
      </c>
      <c r="Z9" s="85">
        <f>+AVERAGE(Z5:Z8)</f>
        <v>4.4332491733938024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1</v>
      </c>
      <c r="AK9" s="125">
        <f t="shared" si="10"/>
        <v>1</v>
      </c>
      <c r="AL9" s="125">
        <f t="shared" si="11"/>
        <v>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1</v>
      </c>
      <c r="AQ9" s="125">
        <f t="shared" si="16"/>
        <v>1</v>
      </c>
      <c r="AR9" s="125">
        <f t="shared" si="17"/>
        <v>1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61"/>
      <c r="B10" s="57"/>
      <c r="C10" s="47"/>
      <c r="D10" s="47"/>
      <c r="E10" s="47"/>
      <c r="F10" s="47"/>
      <c r="G10" s="47"/>
      <c r="H10" s="57"/>
      <c r="I10" s="57"/>
      <c r="J10" s="57"/>
      <c r="K10" s="57"/>
      <c r="M10" s="81"/>
      <c r="N10" s="47"/>
      <c r="O10" s="47"/>
      <c r="P10" s="47"/>
      <c r="Q10" s="47"/>
      <c r="R10" s="57"/>
      <c r="S10" s="57"/>
      <c r="T10" s="57"/>
      <c r="U10" s="57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61"/>
      <c r="B11" s="57"/>
      <c r="C11" s="47"/>
      <c r="D11" s="47"/>
      <c r="E11" s="47"/>
      <c r="F11" s="47"/>
      <c r="G11" s="47"/>
      <c r="H11" s="57"/>
      <c r="I11" s="57"/>
      <c r="J11" s="57"/>
      <c r="K11" s="57"/>
      <c r="M11" s="81"/>
      <c r="N11" s="47"/>
      <c r="O11" s="47"/>
      <c r="P11" s="47"/>
      <c r="Q11" s="47"/>
      <c r="R11" s="57"/>
      <c r="S11" s="57"/>
      <c r="T11" s="57"/>
      <c r="U11" s="57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28">
        <v>0</v>
      </c>
      <c r="B12" s="33" t="s">
        <v>2</v>
      </c>
      <c r="C12" s="29">
        <v>1</v>
      </c>
      <c r="D12" s="29">
        <v>2</v>
      </c>
      <c r="E12" s="29">
        <v>3</v>
      </c>
      <c r="F12" s="30">
        <v>4</v>
      </c>
      <c r="G12" s="47"/>
      <c r="H12" s="57"/>
      <c r="I12" s="57"/>
      <c r="J12" s="57"/>
      <c r="K12" s="57"/>
      <c r="M12" s="28">
        <v>1</v>
      </c>
      <c r="N12" s="29">
        <v>2</v>
      </c>
      <c r="O12" s="29">
        <v>3</v>
      </c>
      <c r="P12" s="30">
        <v>4</v>
      </c>
      <c r="Q12" s="47"/>
      <c r="R12" s="57"/>
      <c r="S12" s="57"/>
      <c r="T12" s="57"/>
      <c r="U12" s="57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31">
        <v>1</v>
      </c>
      <c r="B13" s="109" t="s">
        <v>13</v>
      </c>
      <c r="C13" s="45">
        <v>1</v>
      </c>
      <c r="D13" s="45">
        <v>6</v>
      </c>
      <c r="E13" s="45">
        <v>6</v>
      </c>
      <c r="F13" s="5">
        <v>6</v>
      </c>
      <c r="G13" s="47"/>
      <c r="H13" s="57"/>
      <c r="I13" s="57"/>
      <c r="J13" s="57"/>
      <c r="K13" s="57"/>
      <c r="L13" s="104">
        <f>+AC13</f>
        <v>6.9576957343874132E-2</v>
      </c>
      <c r="M13" s="71">
        <f>+C13/C$17</f>
        <v>0.66666666666666652</v>
      </c>
      <c r="N13" s="69">
        <f t="shared" ref="N13:N16" si="24">+D13/D$17</f>
        <v>0.6</v>
      </c>
      <c r="O13" s="69">
        <f t="shared" ref="O13:O16" si="25">+E13/E$17</f>
        <v>0.70588235294117652</v>
      </c>
      <c r="P13" s="72">
        <f t="shared" ref="P13:P16" si="26">+F13/F$17</f>
        <v>0.63157894736842102</v>
      </c>
      <c r="Q13" s="47"/>
      <c r="R13" s="57"/>
      <c r="S13" s="57"/>
      <c r="T13" s="57"/>
      <c r="U13" s="57"/>
      <c r="W13" s="99">
        <f t="shared" ref="W13:W16" si="27">+AVERAGE(M13:U13)</f>
        <v>0.65103199174406612</v>
      </c>
      <c r="Y13" s="87">
        <f t="array" ref="Y13:Y16">+MMULT(C13:F16,W13:W16)</f>
        <v>2.7448400412796694</v>
      </c>
      <c r="Z13" s="85">
        <f t="shared" ref="Z13:Z16" si="28">+Y13/W13</f>
        <v>4.2161369580724406</v>
      </c>
      <c r="AA13" s="85">
        <f>+(Z17-4)/3</f>
        <v>6.261926160948672E-2</v>
      </c>
      <c r="AB13" s="85">
        <v>0.9</v>
      </c>
      <c r="AC13" s="100">
        <f>+AA13/AB13</f>
        <v>6.9576957343874132E-2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31">
        <v>2</v>
      </c>
      <c r="B14" s="109" t="s">
        <v>14</v>
      </c>
      <c r="C14" s="45">
        <f>1/D13</f>
        <v>0.16666666666666666</v>
      </c>
      <c r="D14" s="45">
        <v>1</v>
      </c>
      <c r="E14" s="45">
        <v>1</v>
      </c>
      <c r="F14" s="5">
        <f>1/2</f>
        <v>0.5</v>
      </c>
      <c r="G14" s="47"/>
      <c r="H14" s="57"/>
      <c r="I14" s="57"/>
      <c r="J14" s="57"/>
      <c r="K14" s="57"/>
      <c r="M14" s="71">
        <f t="shared" ref="M14:M16" si="32">+C14/C$17</f>
        <v>0.11111111111111109</v>
      </c>
      <c r="N14" s="69">
        <f t="shared" si="24"/>
        <v>0.1</v>
      </c>
      <c r="O14" s="69">
        <f t="shared" si="25"/>
        <v>0.11764705882352941</v>
      </c>
      <c r="P14" s="72">
        <f t="shared" si="26"/>
        <v>5.2631578947368418E-2</v>
      </c>
      <c r="Q14" s="47"/>
      <c r="R14" s="57"/>
      <c r="S14" s="57"/>
      <c r="T14" s="57"/>
      <c r="U14" s="57"/>
      <c r="W14" s="99">
        <f t="shared" si="27"/>
        <v>9.5347437220502221E-2</v>
      </c>
      <c r="Y14" s="87">
        <v>0.39807361541107666</v>
      </c>
      <c r="Z14" s="85">
        <f t="shared" si="28"/>
        <v>4.1749797059619373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5</v>
      </c>
      <c r="AN14" s="125">
        <f>+VLOOKUP(D13,$AE$4:$AH$20,3,FALSE)</f>
        <v>6</v>
      </c>
      <c r="AO14" s="125">
        <f>+VLOOKUP(D13,$AE$4:$AH$20,4,FALSE)</f>
        <v>7</v>
      </c>
      <c r="AP14" s="125">
        <f>+VLOOKUP(E13,$AE$4:$AH$20,2,FALSE)</f>
        <v>5</v>
      </c>
      <c r="AQ14" s="125">
        <f>+VLOOKUP(E13,$AE$4:$AH$20,3,FALSE)</f>
        <v>6</v>
      </c>
      <c r="AR14" s="125">
        <f>+VLOOKUP(E13,$AE$4:$AH$20,3,FALSE)</f>
        <v>6</v>
      </c>
      <c r="AS14" s="125">
        <f>+VLOOKUP(F13,$AE$4:$AH$20,2,FALSE)</f>
        <v>5</v>
      </c>
      <c r="AT14" s="125">
        <f>+VLOOKUP(F13,$AE$4:$AH$20,3,FALSE)</f>
        <v>6</v>
      </c>
      <c r="AU14" s="125">
        <f>+VLOOKUP(F13,$AE$4:$AH$20,4,FALSE)</f>
        <v>7</v>
      </c>
    </row>
    <row r="15" spans="1:47" x14ac:dyDescent="0.25">
      <c r="A15" s="31">
        <v>3</v>
      </c>
      <c r="B15" s="109" t="s">
        <v>15</v>
      </c>
      <c r="C15" s="45">
        <f>1/E13</f>
        <v>0.16666666666666666</v>
      </c>
      <c r="D15" s="45">
        <f>1/E14</f>
        <v>1</v>
      </c>
      <c r="E15" s="45">
        <v>1</v>
      </c>
      <c r="F15" s="5">
        <v>2</v>
      </c>
      <c r="G15" s="47"/>
      <c r="H15" s="57"/>
      <c r="I15" s="57"/>
      <c r="J15" s="57"/>
      <c r="K15" s="57"/>
      <c r="M15" s="71">
        <f t="shared" si="32"/>
        <v>0.11111111111111109</v>
      </c>
      <c r="N15" s="69">
        <f t="shared" si="24"/>
        <v>0.1</v>
      </c>
      <c r="O15" s="69">
        <f t="shared" si="25"/>
        <v>0.11764705882352941</v>
      </c>
      <c r="P15" s="72">
        <f t="shared" si="26"/>
        <v>0.21052631578947367</v>
      </c>
      <c r="Q15" s="47"/>
      <c r="R15" s="57"/>
      <c r="S15" s="57"/>
      <c r="T15" s="57"/>
      <c r="U15" s="57"/>
      <c r="W15" s="99">
        <f t="shared" si="27"/>
        <v>0.13482112143102853</v>
      </c>
      <c r="Y15" s="87">
        <v>0.57627278981768137</v>
      </c>
      <c r="Z15" s="85">
        <f t="shared" si="28"/>
        <v>4.2743509600051031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0.14285714285714285</v>
      </c>
      <c r="AK15" s="125">
        <f t="shared" ref="AK15:AK17" si="35">+VLOOKUP(C14,$AE$4:$AH$20,3,FALSE)</f>
        <v>0.16666666666666666</v>
      </c>
      <c r="AL15" s="125">
        <f t="shared" ref="AL15:AL17" si="36">+VLOOKUP(C14,$AE$4:$AH$20,4,FALSE)</f>
        <v>0.2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1</v>
      </c>
      <c r="AQ15" s="125">
        <f t="shared" ref="AQ15:AQ17" si="41">+VLOOKUP(E14,$AE$4:$AH$20,3,FALSE)</f>
        <v>1</v>
      </c>
      <c r="AR15" s="125">
        <f t="shared" ref="AR15:AR17" si="42">+VLOOKUP(E14,$AE$4:$AH$20,3,FALSE)</f>
        <v>1</v>
      </c>
      <c r="AS15" s="125">
        <f t="shared" ref="AS15:AS17" si="43">+VLOOKUP(F14,$AE$4:$AH$20,2,FALSE)</f>
        <v>0.33333333333333331</v>
      </c>
      <c r="AT15" s="125">
        <f t="shared" ref="AT15:AT17" si="44">+VLOOKUP(F14,$AE$4:$AH$20,3,FALSE)</f>
        <v>0.5</v>
      </c>
      <c r="AU15" s="125">
        <f t="shared" ref="AU15:AU17" si="45">+VLOOKUP(F14,$AE$4:$AH$20,4,FALSE)</f>
        <v>1</v>
      </c>
    </row>
    <row r="16" spans="1:47" ht="15.75" thickBot="1" x14ac:dyDescent="0.3">
      <c r="A16" s="32">
        <v>4</v>
      </c>
      <c r="B16" s="110" t="s">
        <v>16</v>
      </c>
      <c r="C16" s="6">
        <f>1/F13</f>
        <v>0.16666666666666666</v>
      </c>
      <c r="D16" s="6">
        <f>1/F14</f>
        <v>2</v>
      </c>
      <c r="E16" s="6">
        <f>1/F15</f>
        <v>0.5</v>
      </c>
      <c r="F16" s="7">
        <v>1</v>
      </c>
      <c r="G16" s="47"/>
      <c r="H16" s="57"/>
      <c r="I16" s="57"/>
      <c r="J16" s="57"/>
      <c r="K16" s="57"/>
      <c r="M16" s="79">
        <f t="shared" si="32"/>
        <v>0.11111111111111109</v>
      </c>
      <c r="N16" s="73">
        <f t="shared" si="24"/>
        <v>0.2</v>
      </c>
      <c r="O16" s="73">
        <f t="shared" si="25"/>
        <v>5.8823529411764705E-2</v>
      </c>
      <c r="P16" s="74">
        <f t="shared" si="26"/>
        <v>0.10526315789473684</v>
      </c>
      <c r="Q16" s="47"/>
      <c r="R16" s="57"/>
      <c r="S16" s="57"/>
      <c r="T16" s="57"/>
      <c r="U16" s="57"/>
      <c r="W16" s="99">
        <f t="shared" si="27"/>
        <v>0.11879944960440317</v>
      </c>
      <c r="Y16" s="87">
        <v>0.48541021671826623</v>
      </c>
      <c r="Z16" s="85">
        <f t="shared" si="28"/>
        <v>4.0859635152743587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0.14285714285714285</v>
      </c>
      <c r="AK16" s="125">
        <f t="shared" si="35"/>
        <v>0.16666666666666666</v>
      </c>
      <c r="AL16" s="125">
        <f t="shared" si="36"/>
        <v>0.2</v>
      </c>
      <c r="AM16" s="125">
        <f t="shared" si="37"/>
        <v>1</v>
      </c>
      <c r="AN16" s="125">
        <f t="shared" si="38"/>
        <v>1</v>
      </c>
      <c r="AO16" s="125">
        <f t="shared" si="39"/>
        <v>1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1</v>
      </c>
      <c r="AT16" s="125">
        <f t="shared" si="44"/>
        <v>2</v>
      </c>
      <c r="AU16" s="125">
        <f t="shared" si="45"/>
        <v>3</v>
      </c>
    </row>
    <row r="17" spans="1:56" x14ac:dyDescent="0.25">
      <c r="A17" s="31"/>
      <c r="B17" s="109"/>
      <c r="C17" s="47">
        <f>+SUM(C13:C16)</f>
        <v>1.5000000000000002</v>
      </c>
      <c r="D17" s="47">
        <f t="shared" ref="D17" si="46">+SUM(D13:D16)</f>
        <v>10</v>
      </c>
      <c r="E17" s="47">
        <f t="shared" ref="E17" si="47">+SUM(E13:E16)</f>
        <v>8.5</v>
      </c>
      <c r="F17" s="47">
        <f t="shared" ref="F17" si="48">+SUM(F13:F16)</f>
        <v>9.5</v>
      </c>
      <c r="G17" s="47"/>
      <c r="H17" s="57"/>
      <c r="I17" s="57"/>
      <c r="J17" s="57"/>
      <c r="K17" s="57"/>
      <c r="M17" s="70"/>
      <c r="N17" s="45"/>
      <c r="O17" s="45"/>
      <c r="P17" s="45"/>
      <c r="Q17" s="47"/>
      <c r="R17" s="57"/>
      <c r="S17" s="57"/>
      <c r="T17" s="57"/>
      <c r="U17" s="57"/>
      <c r="W17" s="101"/>
      <c r="Y17" s="102" t="s">
        <v>35</v>
      </c>
      <c r="Z17" s="85">
        <f>+AVERAGE(Z13:Z16)</f>
        <v>4.1878577848284602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0.14285714285714285</v>
      </c>
      <c r="AK17" s="125">
        <f t="shared" si="35"/>
        <v>0.16666666666666666</v>
      </c>
      <c r="AL17" s="125">
        <f t="shared" si="36"/>
        <v>0.2</v>
      </c>
      <c r="AM17" s="125">
        <f t="shared" si="37"/>
        <v>1</v>
      </c>
      <c r="AN17" s="125">
        <f t="shared" si="38"/>
        <v>2</v>
      </c>
      <c r="AO17" s="125">
        <f t="shared" si="39"/>
        <v>3</v>
      </c>
      <c r="AP17" s="125">
        <f t="shared" si="40"/>
        <v>0.33333333333333331</v>
      </c>
      <c r="AQ17" s="125">
        <f t="shared" si="41"/>
        <v>0.5</v>
      </c>
      <c r="AR17" s="125">
        <f t="shared" si="42"/>
        <v>0.5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31"/>
      <c r="B18" s="109"/>
      <c r="C18" s="45"/>
      <c r="D18" s="45"/>
      <c r="E18" s="45"/>
      <c r="F18" s="45"/>
      <c r="G18" s="47"/>
      <c r="H18" s="57"/>
      <c r="I18" s="57"/>
      <c r="J18" s="57"/>
      <c r="K18" s="57"/>
      <c r="M18" s="70"/>
      <c r="N18" s="45"/>
      <c r="O18" s="45"/>
      <c r="P18" s="45"/>
      <c r="Q18" s="47"/>
      <c r="R18" s="57"/>
      <c r="S18" s="57"/>
      <c r="T18" s="57"/>
      <c r="U18" s="57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31"/>
      <c r="B19" s="109"/>
      <c r="C19" s="45"/>
      <c r="D19" s="45"/>
      <c r="E19" s="45"/>
      <c r="F19" s="45"/>
      <c r="G19" s="47"/>
      <c r="H19" s="57"/>
      <c r="I19" s="57"/>
      <c r="J19" s="57"/>
      <c r="K19" s="57"/>
      <c r="M19" s="70"/>
      <c r="N19" s="45"/>
      <c r="O19" s="45"/>
      <c r="P19" s="45"/>
      <c r="Q19" s="47"/>
      <c r="R19" s="57"/>
      <c r="S19" s="57"/>
      <c r="T19" s="57"/>
      <c r="U19" s="57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28">
        <v>0</v>
      </c>
      <c r="B20" s="34" t="s">
        <v>4</v>
      </c>
      <c r="C20" s="29">
        <v>1</v>
      </c>
      <c r="D20" s="29">
        <v>2</v>
      </c>
      <c r="E20" s="29">
        <v>3</v>
      </c>
      <c r="F20" s="29">
        <v>4</v>
      </c>
      <c r="G20" s="35">
        <v>5</v>
      </c>
      <c r="H20" s="57"/>
      <c r="I20" s="57"/>
      <c r="J20" s="57"/>
      <c r="K20" s="57"/>
      <c r="M20" s="28">
        <v>1</v>
      </c>
      <c r="N20" s="29">
        <v>2</v>
      </c>
      <c r="O20" s="29">
        <v>3</v>
      </c>
      <c r="P20" s="29">
        <v>4</v>
      </c>
      <c r="Q20" s="35">
        <v>5</v>
      </c>
      <c r="R20" s="57"/>
      <c r="S20" s="57"/>
      <c r="T20" s="57"/>
      <c r="U20" s="57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31">
        <v>1</v>
      </c>
      <c r="B21" s="109" t="s">
        <v>6</v>
      </c>
      <c r="C21" s="45">
        <v>1</v>
      </c>
      <c r="D21" s="45">
        <v>3</v>
      </c>
      <c r="E21" s="45">
        <v>1</v>
      </c>
      <c r="F21" s="45">
        <v>5</v>
      </c>
      <c r="G21" s="44">
        <v>4</v>
      </c>
      <c r="H21" s="57"/>
      <c r="I21" s="57"/>
      <c r="J21" s="57"/>
      <c r="K21" s="57"/>
      <c r="L21" s="104">
        <f>+AC21</f>
        <v>8.34570005027713E-2</v>
      </c>
      <c r="M21" s="71">
        <f>+C21/C$26</f>
        <v>0.3592814371257485</v>
      </c>
      <c r="N21" s="69">
        <f t="shared" ref="N21:N25" si="49">+D21/D$26</f>
        <v>0.29411764705882354</v>
      </c>
      <c r="O21" s="69">
        <f t="shared" ref="O21:O25" si="50">+E21/E$26</f>
        <v>0.37735849056603771</v>
      </c>
      <c r="P21" s="69">
        <f t="shared" ref="P21:P25" si="51">+F21/F$26</f>
        <v>0.38461538461538464</v>
      </c>
      <c r="Q21" s="72">
        <f t="shared" ref="Q21:Q25" si="52">+G21/G$26</f>
        <v>0.26666666666666666</v>
      </c>
      <c r="R21" s="57"/>
      <c r="S21" s="57"/>
      <c r="T21" s="57"/>
      <c r="U21" s="57"/>
      <c r="W21" s="99">
        <f>+AVERAGE(M21:U21)</f>
        <v>0.33640792520653218</v>
      </c>
      <c r="Y21" s="87">
        <f t="array" ref="Y21:Y25">+MMULT(C21:G25,W21:W25)</f>
        <v>1.8009912182805905</v>
      </c>
      <c r="Z21" s="85">
        <f t="shared" ref="Z21:Z25" si="53">+Y21/W21</f>
        <v>5.3535933113790382</v>
      </c>
      <c r="AA21" s="85">
        <f>+(Z26-5)/4</f>
        <v>9.347184056310387E-2</v>
      </c>
      <c r="AB21" s="85">
        <v>1.1200000000000001</v>
      </c>
      <c r="AC21" s="100">
        <f>+AA21/AB21</f>
        <v>8.34570005027713E-2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31">
        <v>2</v>
      </c>
      <c r="B22" s="109" t="s">
        <v>5</v>
      </c>
      <c r="C22" s="45">
        <f>1/D21</f>
        <v>0.33333333333333331</v>
      </c>
      <c r="D22" s="45">
        <v>1</v>
      </c>
      <c r="E22" s="45">
        <v>0.2</v>
      </c>
      <c r="F22" s="45">
        <v>1</v>
      </c>
      <c r="G22" s="44">
        <v>5</v>
      </c>
      <c r="H22" s="57"/>
      <c r="I22" s="57"/>
      <c r="J22" s="57"/>
      <c r="K22" s="57"/>
      <c r="M22" s="71">
        <f t="shared" ref="M22:M25" si="54">+C22/C$26</f>
        <v>0.11976047904191617</v>
      </c>
      <c r="N22" s="69">
        <f t="shared" si="49"/>
        <v>9.8039215686274522E-2</v>
      </c>
      <c r="O22" s="69">
        <f t="shared" si="50"/>
        <v>7.5471698113207544E-2</v>
      </c>
      <c r="P22" s="69">
        <f t="shared" si="51"/>
        <v>7.6923076923076927E-2</v>
      </c>
      <c r="Q22" s="72">
        <f t="shared" si="52"/>
        <v>0.33333333333333331</v>
      </c>
      <c r="R22" s="57"/>
      <c r="S22" s="57"/>
      <c r="T22" s="57"/>
      <c r="U22" s="57"/>
      <c r="W22" s="99">
        <f t="shared" ref="W22:W25" si="55">+AVERAGE(M22:U22)</f>
        <v>0.14070556061956169</v>
      </c>
      <c r="Y22" s="87">
        <v>0.75311521559743422</v>
      </c>
      <c r="Z22" s="85">
        <f t="shared" si="53"/>
        <v>5.3524197073753168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2</v>
      </c>
      <c r="AN22" s="125">
        <f>+VLOOKUP(D21,$AE$4:$AH$20,3,FALSE)</f>
        <v>3</v>
      </c>
      <c r="AO22" s="125">
        <f>+VLOOKUP(D21,$AE$4:$AH$20,4,FALSE)</f>
        <v>4</v>
      </c>
      <c r="AP22" s="125">
        <f>+VLOOKUP(E21,$AE$4:$AH$20,2,FALSE)</f>
        <v>1</v>
      </c>
      <c r="AQ22" s="125">
        <f>+VLOOKUP(E21,$AE$4:$AH$20,3,FALSE)</f>
        <v>1</v>
      </c>
      <c r="AR22" s="125">
        <f>+VLOOKUP(E21,$AE$4:$AH$20,3,FALSE)</f>
        <v>1</v>
      </c>
      <c r="AS22" s="125">
        <f>+VLOOKUP(F21,$AE$4:$AH$20,2,FALSE)</f>
        <v>4</v>
      </c>
      <c r="AT22" s="125">
        <f>+VLOOKUP(F21,$AE$4:$AH$20,3,FALSE)</f>
        <v>5</v>
      </c>
      <c r="AU22" s="125">
        <f>+VLOOKUP(F21,$AE$4:$AH$20,4,FALSE)</f>
        <v>6</v>
      </c>
      <c r="AV22" s="125">
        <f>+VLOOKUP(G21,$AE$4:$AH$20,2,FALSE)</f>
        <v>3</v>
      </c>
      <c r="AW22" s="125">
        <f>+VLOOKUP(G21,$AE$4:$AH$20,3,FALSE)</f>
        <v>4</v>
      </c>
      <c r="AX22" s="125">
        <f>+VLOOKUP(G21,$AE$4:$AH$20,4,FALSE)</f>
        <v>5</v>
      </c>
    </row>
    <row r="23" spans="1:56" x14ac:dyDescent="0.25">
      <c r="A23" s="31">
        <v>3</v>
      </c>
      <c r="B23" s="109" t="s">
        <v>17</v>
      </c>
      <c r="C23" s="45">
        <f>1/E21</f>
        <v>1</v>
      </c>
      <c r="D23" s="45">
        <f>1/E22</f>
        <v>5</v>
      </c>
      <c r="E23" s="45">
        <v>1</v>
      </c>
      <c r="F23" s="45">
        <v>5</v>
      </c>
      <c r="G23" s="44">
        <v>4</v>
      </c>
      <c r="H23" s="57"/>
      <c r="I23" s="57"/>
      <c r="J23" s="57"/>
      <c r="K23" s="57"/>
      <c r="M23" s="71">
        <f t="shared" si="54"/>
        <v>0.3592814371257485</v>
      </c>
      <c r="N23" s="69">
        <f t="shared" si="49"/>
        <v>0.49019607843137258</v>
      </c>
      <c r="O23" s="69">
        <f t="shared" si="50"/>
        <v>0.37735849056603771</v>
      </c>
      <c r="P23" s="69">
        <f t="shared" si="51"/>
        <v>0.38461538461538464</v>
      </c>
      <c r="Q23" s="72">
        <f t="shared" si="52"/>
        <v>0.26666666666666666</v>
      </c>
      <c r="R23" s="57"/>
      <c r="S23" s="57"/>
      <c r="T23" s="57"/>
      <c r="U23" s="57"/>
      <c r="W23" s="99">
        <f t="shared" si="55"/>
        <v>0.37562361148104195</v>
      </c>
      <c r="Y23" s="87">
        <v>2.0824023395197142</v>
      </c>
      <c r="Z23" s="85">
        <f t="shared" si="53"/>
        <v>5.5438536765807518</v>
      </c>
      <c r="AJ23" s="125">
        <f t="shared" ref="AJ23:AJ26" si="56">+VLOOKUP(C22,$AE$4:$AH$20,2,FALSE)</f>
        <v>0.25</v>
      </c>
      <c r="AK23" s="125">
        <f t="shared" ref="AK23:AK26" si="57">+VLOOKUP(C22,$AE$4:$AH$20,3,FALSE)</f>
        <v>0.33333333333333331</v>
      </c>
      <c r="AL23" s="125">
        <f t="shared" ref="AL23:AL26" si="58">+VLOOKUP(C22,$AE$4:$AH$20,4,FALSE)</f>
        <v>0.5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0.16666666666666666</v>
      </c>
      <c r="AQ23" s="125">
        <f t="shared" ref="AQ23:AQ26" si="63">+VLOOKUP(E22,$AE$4:$AH$20,3,FALSE)</f>
        <v>0.2</v>
      </c>
      <c r="AR23" s="125">
        <f t="shared" ref="AR23:AR26" si="64">+VLOOKUP(E22,$AE$4:$AH$20,3,FALSE)</f>
        <v>0.2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4</v>
      </c>
      <c r="AW23" s="125">
        <f t="shared" ref="AW23:AW26" si="69">+VLOOKUP(G22,$AE$4:$AH$20,3,FALSE)</f>
        <v>5</v>
      </c>
      <c r="AX23" s="125">
        <f t="shared" ref="AX23:AX26" si="70">+VLOOKUP(G22,$AE$4:$AH$20,4,FALSE)</f>
        <v>6</v>
      </c>
    </row>
    <row r="24" spans="1:56" x14ac:dyDescent="0.25">
      <c r="A24" s="31">
        <v>4</v>
      </c>
      <c r="B24" s="109" t="s">
        <v>18</v>
      </c>
      <c r="C24" s="45">
        <f>1/F21</f>
        <v>0.2</v>
      </c>
      <c r="D24" s="45">
        <f>1/F22</f>
        <v>1</v>
      </c>
      <c r="E24" s="45">
        <f>1/F23</f>
        <v>0.2</v>
      </c>
      <c r="F24" s="45">
        <v>1</v>
      </c>
      <c r="G24" s="5">
        <v>1</v>
      </c>
      <c r="H24" s="57"/>
      <c r="I24" s="57"/>
      <c r="J24" s="57"/>
      <c r="K24" s="57"/>
      <c r="M24" s="71">
        <f t="shared" si="54"/>
        <v>7.1856287425149712E-2</v>
      </c>
      <c r="N24" s="69">
        <f t="shared" si="49"/>
        <v>9.8039215686274522E-2</v>
      </c>
      <c r="O24" s="69">
        <f t="shared" si="50"/>
        <v>7.5471698113207544E-2</v>
      </c>
      <c r="P24" s="69">
        <f t="shared" si="51"/>
        <v>7.6923076923076927E-2</v>
      </c>
      <c r="Q24" s="72">
        <f t="shared" si="52"/>
        <v>6.6666666666666666E-2</v>
      </c>
      <c r="R24" s="57"/>
      <c r="S24" s="57"/>
      <c r="T24" s="57"/>
      <c r="U24" s="57"/>
      <c r="W24" s="99">
        <f t="shared" si="55"/>
        <v>7.7791388962875074E-2</v>
      </c>
      <c r="Y24" s="87">
        <v>0.43037477064994062</v>
      </c>
      <c r="Z24" s="85">
        <f t="shared" si="53"/>
        <v>5.5324217292910323</v>
      </c>
      <c r="AJ24" s="125">
        <f t="shared" si="56"/>
        <v>1</v>
      </c>
      <c r="AK24" s="125">
        <f t="shared" si="57"/>
        <v>1</v>
      </c>
      <c r="AL24" s="125">
        <f t="shared" si="58"/>
        <v>1</v>
      </c>
      <c r="AM24" s="125">
        <f t="shared" si="59"/>
        <v>4</v>
      </c>
      <c r="AN24" s="125">
        <f t="shared" si="60"/>
        <v>5</v>
      </c>
      <c r="AO24" s="125">
        <f t="shared" si="61"/>
        <v>6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4</v>
      </c>
      <c r="AT24" s="125">
        <f t="shared" si="66"/>
        <v>5</v>
      </c>
      <c r="AU24" s="125">
        <f t="shared" si="67"/>
        <v>6</v>
      </c>
      <c r="AV24" s="125">
        <f t="shared" si="68"/>
        <v>3</v>
      </c>
      <c r="AW24" s="125">
        <f t="shared" si="69"/>
        <v>4</v>
      </c>
      <c r="AX24" s="125">
        <f t="shared" si="70"/>
        <v>5</v>
      </c>
    </row>
    <row r="25" spans="1:56" ht="15.75" thickBot="1" x14ac:dyDescent="0.3">
      <c r="A25" s="36">
        <v>5</v>
      </c>
      <c r="B25" s="110" t="s">
        <v>19</v>
      </c>
      <c r="C25" s="6">
        <f>1/G21</f>
        <v>0.25</v>
      </c>
      <c r="D25" s="6">
        <f>1/G22</f>
        <v>0.2</v>
      </c>
      <c r="E25" s="6">
        <f>1/G23</f>
        <v>0.25</v>
      </c>
      <c r="F25" s="6">
        <f>1/G24</f>
        <v>1</v>
      </c>
      <c r="G25" s="7">
        <v>1</v>
      </c>
      <c r="H25" s="57"/>
      <c r="I25" s="57"/>
      <c r="J25" s="57"/>
      <c r="K25" s="57"/>
      <c r="M25" s="79">
        <f t="shared" si="54"/>
        <v>8.9820359281437126E-2</v>
      </c>
      <c r="N25" s="73">
        <f t="shared" si="49"/>
        <v>1.9607843137254905E-2</v>
      </c>
      <c r="O25" s="73">
        <f t="shared" si="50"/>
        <v>9.4339622641509427E-2</v>
      </c>
      <c r="P25" s="73">
        <f t="shared" si="51"/>
        <v>7.6923076923076927E-2</v>
      </c>
      <c r="Q25" s="74">
        <f t="shared" si="52"/>
        <v>6.6666666666666666E-2</v>
      </c>
      <c r="R25" s="57"/>
      <c r="S25" s="57"/>
      <c r="T25" s="57"/>
      <c r="U25" s="57"/>
      <c r="W25" s="99">
        <f t="shared" si="55"/>
        <v>6.9471513729989012E-2</v>
      </c>
      <c r="Y25" s="87">
        <v>0.35341189898866993</v>
      </c>
      <c r="Z25" s="85">
        <f t="shared" si="53"/>
        <v>5.0871483866359366</v>
      </c>
      <c r="AJ25" s="125">
        <f t="shared" si="56"/>
        <v>0.16666666666666666</v>
      </c>
      <c r="AK25" s="125">
        <f t="shared" si="57"/>
        <v>0.2</v>
      </c>
      <c r="AL25" s="125">
        <f t="shared" si="58"/>
        <v>0.25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0.16666666666666666</v>
      </c>
      <c r="AQ25" s="125">
        <f t="shared" si="63"/>
        <v>0.2</v>
      </c>
      <c r="AR25" s="125">
        <f t="shared" si="64"/>
        <v>0.2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41"/>
      <c r="B26" s="109"/>
      <c r="C26" s="69">
        <f>+SUM(C21:C25)</f>
        <v>2.7833333333333332</v>
      </c>
      <c r="D26" s="69">
        <f t="shared" ref="D26:G26" si="71">+SUM(D21:D25)</f>
        <v>10.199999999999999</v>
      </c>
      <c r="E26" s="69">
        <f t="shared" si="71"/>
        <v>2.6500000000000004</v>
      </c>
      <c r="F26" s="69">
        <f t="shared" si="71"/>
        <v>13</v>
      </c>
      <c r="G26" s="69">
        <f t="shared" si="71"/>
        <v>15</v>
      </c>
      <c r="H26" s="57"/>
      <c r="I26" s="57"/>
      <c r="J26" s="57"/>
      <c r="K26" s="57"/>
      <c r="M26" s="70"/>
      <c r="N26" s="45"/>
      <c r="O26" s="45"/>
      <c r="P26" s="45"/>
      <c r="Q26" s="45"/>
      <c r="R26" s="57"/>
      <c r="S26" s="57"/>
      <c r="T26" s="57"/>
      <c r="U26" s="57"/>
      <c r="W26" s="101"/>
      <c r="Y26" s="102" t="s">
        <v>35</v>
      </c>
      <c r="Z26" s="85">
        <f>+AVERAGE(Z21:Z25)</f>
        <v>5.3738873622524155</v>
      </c>
      <c r="AJ26" s="125">
        <f t="shared" si="56"/>
        <v>0.2</v>
      </c>
      <c r="AK26" s="125">
        <f t="shared" si="57"/>
        <v>0.25</v>
      </c>
      <c r="AL26" s="125">
        <f t="shared" si="58"/>
        <v>0.33333333333333331</v>
      </c>
      <c r="AM26" s="125">
        <f t="shared" si="59"/>
        <v>0.16666666666666666</v>
      </c>
      <c r="AN26" s="125">
        <f t="shared" si="60"/>
        <v>0.2</v>
      </c>
      <c r="AO26" s="125">
        <f t="shared" si="61"/>
        <v>0.25</v>
      </c>
      <c r="AP26" s="125">
        <f t="shared" si="62"/>
        <v>0.2</v>
      </c>
      <c r="AQ26" s="125">
        <f t="shared" si="63"/>
        <v>0.25</v>
      </c>
      <c r="AR26" s="125">
        <f t="shared" si="64"/>
        <v>0.25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41"/>
      <c r="B27" s="109"/>
      <c r="C27" s="45"/>
      <c r="D27" s="45"/>
      <c r="E27" s="45"/>
      <c r="F27" s="45"/>
      <c r="G27" s="45"/>
      <c r="H27" s="57"/>
      <c r="I27" s="57"/>
      <c r="J27" s="57"/>
      <c r="K27" s="57"/>
      <c r="M27" s="70"/>
      <c r="N27" s="45"/>
      <c r="O27" s="45"/>
      <c r="P27" s="45"/>
      <c r="Q27" s="45"/>
      <c r="R27" s="57"/>
      <c r="S27" s="57"/>
      <c r="T27" s="57"/>
      <c r="U27" s="57"/>
      <c r="W27" s="101"/>
      <c r="Y27" s="102"/>
    </row>
    <row r="28" spans="1:56" ht="15.75" thickBot="1" x14ac:dyDescent="0.3">
      <c r="A28" s="61"/>
      <c r="B28" s="57"/>
      <c r="C28" s="57"/>
      <c r="D28" s="57"/>
      <c r="E28" s="57"/>
      <c r="F28" s="57"/>
      <c r="G28" s="57"/>
      <c r="H28" s="57"/>
      <c r="I28" s="57"/>
      <c r="J28" s="57"/>
      <c r="K28" s="57"/>
      <c r="M28" s="61"/>
      <c r="N28" s="57"/>
      <c r="O28" s="57"/>
      <c r="P28" s="57"/>
      <c r="Q28" s="57"/>
      <c r="R28" s="57"/>
      <c r="S28" s="57"/>
      <c r="T28" s="57"/>
      <c r="U28" s="57"/>
      <c r="W28" s="101"/>
      <c r="Y28" s="102"/>
    </row>
    <row r="29" spans="1:56" x14ac:dyDescent="0.25">
      <c r="A29" s="28">
        <v>0</v>
      </c>
      <c r="B29" s="34" t="s">
        <v>3</v>
      </c>
      <c r="C29" s="29">
        <v>1</v>
      </c>
      <c r="D29" s="29">
        <v>2</v>
      </c>
      <c r="E29" s="29">
        <v>3</v>
      </c>
      <c r="F29" s="29">
        <v>4</v>
      </c>
      <c r="G29" s="37">
        <v>5</v>
      </c>
      <c r="H29" s="38">
        <v>6</v>
      </c>
      <c r="I29" s="39">
        <v>7</v>
      </c>
      <c r="J29" s="57"/>
      <c r="K29" s="57"/>
      <c r="L29"/>
      <c r="M29" s="28">
        <v>1</v>
      </c>
      <c r="N29" s="29">
        <v>2</v>
      </c>
      <c r="O29" s="29">
        <v>3</v>
      </c>
      <c r="P29" s="29">
        <v>4</v>
      </c>
      <c r="Q29" s="37">
        <v>5</v>
      </c>
      <c r="R29" s="38">
        <v>6</v>
      </c>
      <c r="S29" s="39">
        <v>7</v>
      </c>
      <c r="T29" s="57"/>
      <c r="U29" s="57"/>
      <c r="W29" s="101"/>
      <c r="Y29" s="102"/>
    </row>
    <row r="30" spans="1:56" x14ac:dyDescent="0.25">
      <c r="A30" s="31">
        <v>1</v>
      </c>
      <c r="B30" s="109" t="s">
        <v>20</v>
      </c>
      <c r="C30" s="45">
        <v>1</v>
      </c>
      <c r="D30" s="45">
        <v>1</v>
      </c>
      <c r="E30" s="45">
        <v>0.25</v>
      </c>
      <c r="F30" s="45">
        <f>1/2</f>
        <v>0.5</v>
      </c>
      <c r="G30" s="45">
        <f>1/2</f>
        <v>0.5</v>
      </c>
      <c r="H30" s="65">
        <f>1/6</f>
        <v>0.16666666666666666</v>
      </c>
      <c r="I30" s="24">
        <v>1</v>
      </c>
      <c r="J30" s="57"/>
      <c r="K30" s="57"/>
      <c r="L30" s="104">
        <f>+AC30</f>
        <v>8.2020541001023475E-2</v>
      </c>
      <c r="M30" s="71">
        <f>+C30/C$37</f>
        <v>5.8823529411764705E-2</v>
      </c>
      <c r="N30" s="69">
        <f t="shared" ref="N30:N36" si="72">+D30/D$37</f>
        <v>7.4999999999999997E-2</v>
      </c>
      <c r="O30" s="69">
        <f t="shared" ref="O30:O36" si="73">+E30/E$37</f>
        <v>2.9126213592233014E-2</v>
      </c>
      <c r="P30" s="69">
        <f t="shared" ref="P30:P36" si="74">+F30/F$37</f>
        <v>4.3478260869565216E-2</v>
      </c>
      <c r="Q30" s="69">
        <f t="shared" ref="Q30:Q36" si="75">+G30/G$37</f>
        <v>4.8387096774193554E-2</v>
      </c>
      <c r="R30" s="69">
        <f t="shared" ref="R30:R36" si="76">+H30/H$37</f>
        <v>7.1942446043165464E-2</v>
      </c>
      <c r="S30" s="72">
        <f t="shared" ref="S30:S36" si="77">+I30/I$37</f>
        <v>7.1428571428571425E-2</v>
      </c>
      <c r="T30" s="57"/>
      <c r="U30" s="57"/>
      <c r="W30" s="99">
        <f>+AVERAGE(M30:U30)</f>
        <v>5.688373115992762E-2</v>
      </c>
      <c r="Y30" s="87">
        <f t="array" ref="Y30:Y36">+MMULT(C30:I36,W30:W36)</f>
        <v>0.42863427598539727</v>
      </c>
      <c r="Z30" s="85">
        <f t="shared" ref="Z30:Z36" si="78">+Y30/W30</f>
        <v>7.5352700542849318</v>
      </c>
      <c r="AA30" s="85">
        <f>+(Z37-7)/6</f>
        <v>0.108267114121351</v>
      </c>
      <c r="AB30" s="85">
        <v>1.32</v>
      </c>
      <c r="AC30" s="100">
        <f>+AA30/AB30</f>
        <v>8.2020541001023475E-2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31">
        <v>2</v>
      </c>
      <c r="B31" s="109" t="s">
        <v>21</v>
      </c>
      <c r="C31" s="45">
        <f>1/D30</f>
        <v>1</v>
      </c>
      <c r="D31" s="45">
        <v>1</v>
      </c>
      <c r="E31" s="45">
        <f>1/3</f>
        <v>0.33333333333333331</v>
      </c>
      <c r="F31" s="45">
        <f>1/2</f>
        <v>0.5</v>
      </c>
      <c r="G31" s="45">
        <f t="shared" ref="G31" si="79">1/3</f>
        <v>0.33333333333333331</v>
      </c>
      <c r="H31" s="65">
        <f>1/3</f>
        <v>0.33333333333333331</v>
      </c>
      <c r="I31" s="24">
        <v>3</v>
      </c>
      <c r="J31" s="57"/>
      <c r="K31" s="57"/>
      <c r="L31"/>
      <c r="M31" s="71">
        <f t="shared" ref="M31:M36" si="80">+C31/C$37</f>
        <v>5.8823529411764705E-2</v>
      </c>
      <c r="N31" s="69">
        <f t="shared" si="72"/>
        <v>7.4999999999999997E-2</v>
      </c>
      <c r="O31" s="69">
        <f t="shared" si="73"/>
        <v>3.8834951456310683E-2</v>
      </c>
      <c r="P31" s="69">
        <f t="shared" si="74"/>
        <v>4.3478260869565216E-2</v>
      </c>
      <c r="Q31" s="69">
        <f t="shared" si="75"/>
        <v>3.2258064516129031E-2</v>
      </c>
      <c r="R31" s="69">
        <f t="shared" si="76"/>
        <v>0.14388489208633093</v>
      </c>
      <c r="S31" s="72">
        <f t="shared" si="77"/>
        <v>0.21428571428571427</v>
      </c>
      <c r="T31" s="57"/>
      <c r="U31" s="57"/>
      <c r="W31" s="99">
        <f t="shared" ref="W31:W36" si="81">+AVERAGE(M31:U31)</f>
        <v>8.6652201803687837E-2</v>
      </c>
      <c r="Y31" s="87">
        <v>0.62238170637398493</v>
      </c>
      <c r="Z31" s="85">
        <f t="shared" si="78"/>
        <v>7.1825261611240094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1</v>
      </c>
      <c r="AN31" s="125">
        <f>+VLOOKUP(D30,$AE$4:$AH$20,3,FALSE)</f>
        <v>1</v>
      </c>
      <c r="AO31" s="125">
        <f>+VLOOKUP(D30,$AE$4:$AH$20,4,FALSE)</f>
        <v>1</v>
      </c>
      <c r="AP31" s="125">
        <f>+VLOOKUP(E30,$AE$4:$AH$20,2,FALSE)</f>
        <v>0.2</v>
      </c>
      <c r="AQ31" s="125">
        <f>+VLOOKUP(E30,$AE$4:$AH$20,3,FALSE)</f>
        <v>0.25</v>
      </c>
      <c r="AR31" s="125">
        <f>+VLOOKUP(E30,$AE$4:$AH$20,3,FALSE)</f>
        <v>0.25</v>
      </c>
      <c r="AS31" s="125">
        <f>+VLOOKUP(F30,$AE$4:$AH$20,2,FALSE)</f>
        <v>0.33333333333333331</v>
      </c>
      <c r="AT31" s="125">
        <f>+VLOOKUP(F30,$AE$4:$AH$20,3,FALSE)</f>
        <v>0.5</v>
      </c>
      <c r="AU31" s="125">
        <f>+VLOOKUP(F30,$AE$4:$AH$20,4,FALSE)</f>
        <v>1</v>
      </c>
      <c r="AV31" s="125">
        <f>+VLOOKUP(G30,$AE$4:$AH$20,2,FALSE)</f>
        <v>0.33333333333333331</v>
      </c>
      <c r="AW31" s="125">
        <f>+VLOOKUP(G30,$AE$4:$AH$20,3,FALSE)</f>
        <v>0.5</v>
      </c>
      <c r="AX31" s="125">
        <f>+VLOOKUP(G30,$AE$4:$AH$20,4,FALSE)</f>
        <v>1</v>
      </c>
      <c r="AY31" s="125">
        <f>+VLOOKUP(H30,$AE$4:$AH$20,2,FALSE)</f>
        <v>0.14285714285714285</v>
      </c>
      <c r="AZ31" s="125">
        <f>+VLOOKUP(H30,$AE$4:$AH$20,3,FALSE)</f>
        <v>0.16666666666666666</v>
      </c>
      <c r="BA31" s="125">
        <f>+VLOOKUP(H30,$AE$4:$AH$20,4,FALSE)</f>
        <v>0.2</v>
      </c>
      <c r="BB31" s="125">
        <f>+VLOOKUP(I30,$AE$4:$AH$20,2,FALSE)</f>
        <v>1</v>
      </c>
      <c r="BC31" s="125">
        <f>+VLOOKUP(I30,$AE$4:$AH$20,3,FALSE)</f>
        <v>1</v>
      </c>
      <c r="BD31" s="125">
        <f>+VLOOKUP(I30,$AE$4:$AH$20,4,FALSE)</f>
        <v>1</v>
      </c>
    </row>
    <row r="32" spans="1:56" x14ac:dyDescent="0.25">
      <c r="A32" s="31">
        <v>3</v>
      </c>
      <c r="B32" s="109" t="s">
        <v>22</v>
      </c>
      <c r="C32" s="45">
        <f>1/E30</f>
        <v>4</v>
      </c>
      <c r="D32" s="45">
        <f>1/E31</f>
        <v>3</v>
      </c>
      <c r="E32" s="45">
        <v>1</v>
      </c>
      <c r="F32" s="45">
        <v>1</v>
      </c>
      <c r="G32" s="45">
        <v>2</v>
      </c>
      <c r="H32" s="65">
        <v>0.2</v>
      </c>
      <c r="I32" s="24">
        <v>2</v>
      </c>
      <c r="J32" s="57"/>
      <c r="K32" s="57"/>
      <c r="L32"/>
      <c r="M32" s="71">
        <f t="shared" si="80"/>
        <v>0.23529411764705882</v>
      </c>
      <c r="N32" s="69">
        <f t="shared" si="72"/>
        <v>0.22499999999999998</v>
      </c>
      <c r="O32" s="69">
        <f t="shared" si="73"/>
        <v>0.11650485436893206</v>
      </c>
      <c r="P32" s="69">
        <f t="shared" si="74"/>
        <v>8.6956521739130432E-2</v>
      </c>
      <c r="Q32" s="69">
        <f t="shared" si="75"/>
        <v>0.19354838709677422</v>
      </c>
      <c r="R32" s="69">
        <f t="shared" si="76"/>
        <v>8.633093525179858E-2</v>
      </c>
      <c r="S32" s="72">
        <f t="shared" si="77"/>
        <v>0.14285714285714285</v>
      </c>
      <c r="T32" s="57"/>
      <c r="U32" s="57"/>
      <c r="W32" s="99">
        <f t="shared" si="81"/>
        <v>0.15521313699440528</v>
      </c>
      <c r="Y32" s="87">
        <v>1.1988500648657756</v>
      </c>
      <c r="Z32" s="85">
        <f t="shared" si="78"/>
        <v>7.7238955933800151</v>
      </c>
      <c r="AJ32" s="125">
        <f t="shared" ref="AJ32:AJ37" si="82">+VLOOKUP(C31,$AE$4:$AH$20,2,FALSE)</f>
        <v>1</v>
      </c>
      <c r="AK32" s="125">
        <f t="shared" ref="AK32:AK37" si="83">+VLOOKUP(C31,$AE$4:$AH$20,3,FALSE)</f>
        <v>1</v>
      </c>
      <c r="AL32" s="125">
        <f t="shared" ref="AL32:AL37" si="84">+VLOOKUP(C31,$AE$4:$AH$20,4,FALSE)</f>
        <v>1</v>
      </c>
      <c r="AM32" s="125">
        <f t="shared" ref="AM32:AM37" si="85">+VLOOKUP(D31,$AE$4:$AH$20,2,FALSE)</f>
        <v>1</v>
      </c>
      <c r="AN32" s="125">
        <f t="shared" ref="AN32:AN37" si="86">+VLOOKUP(D31,$AE$4:$AH$20,3,FALSE)</f>
        <v>1</v>
      </c>
      <c r="AO32" s="125">
        <f t="shared" ref="AO32:AO37" si="87">+VLOOKUP(D31,$AE$4:$AH$20,4,FALSE)</f>
        <v>1</v>
      </c>
      <c r="AP32" s="125">
        <f t="shared" ref="AP32:AP37" si="88">+VLOOKUP(E31,$AE$4:$AH$20,2,FALSE)</f>
        <v>0.25</v>
      </c>
      <c r="AQ32" s="125">
        <f t="shared" ref="AQ32:AQ37" si="89">+VLOOKUP(E31,$AE$4:$AH$20,3,FALSE)</f>
        <v>0.33333333333333331</v>
      </c>
      <c r="AR32" s="125">
        <f t="shared" ref="AR32:AR37" si="90">+VLOOKUP(E31,$AE$4:$AH$20,3,FALSE)</f>
        <v>0.33333333333333331</v>
      </c>
      <c r="AS32" s="125">
        <f t="shared" ref="AS32:AS37" si="91">+VLOOKUP(F31,$AE$4:$AH$20,2,FALSE)</f>
        <v>0.33333333333333331</v>
      </c>
      <c r="AT32" s="125">
        <f t="shared" ref="AT32:AT37" si="92">+VLOOKUP(F31,$AE$4:$AH$20,3,FALSE)</f>
        <v>0.5</v>
      </c>
      <c r="AU32" s="125">
        <f t="shared" ref="AU32:AU37" si="93">+VLOOKUP(F31,$AE$4:$AH$20,4,FALSE)</f>
        <v>1</v>
      </c>
      <c r="AV32" s="125">
        <f t="shared" ref="AV32:AV37" si="94">+VLOOKUP(G31,$AE$4:$AH$20,2,FALSE)</f>
        <v>0.25</v>
      </c>
      <c r="AW32" s="125">
        <f t="shared" ref="AW32:AW37" si="95">+VLOOKUP(G31,$AE$4:$AH$20,3,FALSE)</f>
        <v>0.33333333333333331</v>
      </c>
      <c r="AX32" s="125">
        <f t="shared" ref="AX32:AX37" si="96">+VLOOKUP(G31,$AE$4:$AH$20,4,FALSE)</f>
        <v>0.5</v>
      </c>
      <c r="AY32" s="125">
        <f t="shared" ref="AY32:AY37" si="97">+VLOOKUP(H31,$AE$4:$AH$20,2,FALSE)</f>
        <v>0.25</v>
      </c>
      <c r="AZ32" s="125">
        <f t="shared" ref="AZ32:AZ37" si="98">+VLOOKUP(H31,$AE$4:$AH$20,3,FALSE)</f>
        <v>0.33333333333333331</v>
      </c>
      <c r="BA32" s="125">
        <f t="shared" ref="BA32:BA37" si="99">+VLOOKUP(H31,$AE$4:$AH$20,4,FALSE)</f>
        <v>0.5</v>
      </c>
      <c r="BB32" s="125">
        <f t="shared" ref="BB32:BB37" si="100">+VLOOKUP(I31,$AE$4:$AH$20,2,FALSE)</f>
        <v>2</v>
      </c>
      <c r="BC32" s="125">
        <f t="shared" ref="BC32:BC37" si="101">+VLOOKUP(I31,$AE$4:$AH$20,3,FALSE)</f>
        <v>3</v>
      </c>
      <c r="BD32" s="125">
        <f t="shared" ref="BD32:BD37" si="102">+VLOOKUP(I31,$AE$4:$AH$20,4,FALSE)</f>
        <v>4</v>
      </c>
    </row>
    <row r="33" spans="1:62" x14ac:dyDescent="0.25">
      <c r="A33" s="31">
        <v>4</v>
      </c>
      <c r="B33" s="109" t="s">
        <v>23</v>
      </c>
      <c r="C33" s="45">
        <f>1/F30</f>
        <v>2</v>
      </c>
      <c r="D33" s="45">
        <f>1/F31</f>
        <v>2</v>
      </c>
      <c r="E33" s="45">
        <f>1/F32</f>
        <v>1</v>
      </c>
      <c r="F33" s="45">
        <v>1</v>
      </c>
      <c r="G33" s="45">
        <f>1/2</f>
        <v>0.5</v>
      </c>
      <c r="H33" s="65">
        <f>1/6</f>
        <v>0.16666666666666666</v>
      </c>
      <c r="I33" s="24">
        <v>2</v>
      </c>
      <c r="J33" s="57"/>
      <c r="K33" s="57"/>
      <c r="L33"/>
      <c r="M33" s="71">
        <f t="shared" si="80"/>
        <v>0.11764705882352941</v>
      </c>
      <c r="N33" s="69">
        <f t="shared" si="72"/>
        <v>0.15</v>
      </c>
      <c r="O33" s="69">
        <f t="shared" si="73"/>
        <v>0.11650485436893206</v>
      </c>
      <c r="P33" s="69">
        <f t="shared" si="74"/>
        <v>8.6956521739130432E-2</v>
      </c>
      <c r="Q33" s="69">
        <f t="shared" si="75"/>
        <v>4.8387096774193554E-2</v>
      </c>
      <c r="R33" s="69">
        <f t="shared" si="76"/>
        <v>7.1942446043165464E-2</v>
      </c>
      <c r="S33" s="72">
        <f t="shared" si="77"/>
        <v>0.14285714285714285</v>
      </c>
      <c r="T33" s="57"/>
      <c r="U33" s="57"/>
      <c r="W33" s="99">
        <f t="shared" si="81"/>
        <v>0.10489930294372767</v>
      </c>
      <c r="Y33" s="87">
        <v>0.80698266338203806</v>
      </c>
      <c r="Z33" s="85">
        <f t="shared" si="78"/>
        <v>7.6929268425638346</v>
      </c>
      <c r="AJ33" s="125">
        <f t="shared" si="82"/>
        <v>3</v>
      </c>
      <c r="AK33" s="125">
        <f t="shared" si="83"/>
        <v>4</v>
      </c>
      <c r="AL33" s="125">
        <f t="shared" si="84"/>
        <v>5</v>
      </c>
      <c r="AM33" s="125">
        <f t="shared" si="85"/>
        <v>2</v>
      </c>
      <c r="AN33" s="125">
        <f t="shared" si="86"/>
        <v>3</v>
      </c>
      <c r="AO33" s="125">
        <f t="shared" si="87"/>
        <v>4</v>
      </c>
      <c r="AP33" s="125">
        <f t="shared" si="88"/>
        <v>1</v>
      </c>
      <c r="AQ33" s="125">
        <f t="shared" si="89"/>
        <v>1</v>
      </c>
      <c r="AR33" s="125">
        <f t="shared" si="90"/>
        <v>1</v>
      </c>
      <c r="AS33" s="125">
        <f t="shared" si="91"/>
        <v>1</v>
      </c>
      <c r="AT33" s="125">
        <f t="shared" si="92"/>
        <v>1</v>
      </c>
      <c r="AU33" s="125">
        <f t="shared" si="93"/>
        <v>1</v>
      </c>
      <c r="AV33" s="125">
        <f t="shared" si="94"/>
        <v>1</v>
      </c>
      <c r="AW33" s="125">
        <f t="shared" si="95"/>
        <v>2</v>
      </c>
      <c r="AX33" s="125">
        <f t="shared" si="96"/>
        <v>3</v>
      </c>
      <c r="AY33" s="125">
        <f t="shared" si="97"/>
        <v>0.16666666666666666</v>
      </c>
      <c r="AZ33" s="125">
        <f t="shared" si="98"/>
        <v>0.2</v>
      </c>
      <c r="BA33" s="125">
        <f t="shared" si="99"/>
        <v>0.25</v>
      </c>
      <c r="BB33" s="125">
        <f t="shared" si="100"/>
        <v>1</v>
      </c>
      <c r="BC33" s="125">
        <f t="shared" si="101"/>
        <v>2</v>
      </c>
      <c r="BD33" s="125">
        <f t="shared" si="102"/>
        <v>3</v>
      </c>
    </row>
    <row r="34" spans="1:62" x14ac:dyDescent="0.25">
      <c r="A34" s="41">
        <v>5</v>
      </c>
      <c r="B34" s="109" t="s">
        <v>8</v>
      </c>
      <c r="C34" s="45">
        <f>1/G30</f>
        <v>2</v>
      </c>
      <c r="D34" s="45">
        <f>1/G31</f>
        <v>3</v>
      </c>
      <c r="E34" s="45">
        <f>1/G32</f>
        <v>0.5</v>
      </c>
      <c r="F34" s="45">
        <f>1/G33</f>
        <v>2</v>
      </c>
      <c r="G34" s="45">
        <v>1</v>
      </c>
      <c r="H34" s="45">
        <v>0.2</v>
      </c>
      <c r="I34" s="5">
        <v>1</v>
      </c>
      <c r="J34" s="57"/>
      <c r="K34" s="57"/>
      <c r="L34"/>
      <c r="M34" s="71">
        <f t="shared" si="80"/>
        <v>0.11764705882352941</v>
      </c>
      <c r="N34" s="69">
        <f t="shared" si="72"/>
        <v>0.22499999999999998</v>
      </c>
      <c r="O34" s="69">
        <f t="shared" si="73"/>
        <v>5.8252427184466028E-2</v>
      </c>
      <c r="P34" s="69">
        <f t="shared" si="74"/>
        <v>0.17391304347826086</v>
      </c>
      <c r="Q34" s="69">
        <f t="shared" si="75"/>
        <v>9.6774193548387108E-2</v>
      </c>
      <c r="R34" s="69">
        <f t="shared" si="76"/>
        <v>8.633093525179858E-2</v>
      </c>
      <c r="S34" s="72">
        <f t="shared" si="77"/>
        <v>7.1428571428571425E-2</v>
      </c>
      <c r="T34" s="57"/>
      <c r="U34" s="57"/>
      <c r="W34" s="99">
        <f t="shared" si="81"/>
        <v>0.11847803281643048</v>
      </c>
      <c r="Y34" s="87">
        <v>0.92794435396065744</v>
      </c>
      <c r="Z34" s="85">
        <f t="shared" si="78"/>
        <v>7.8322059533045403</v>
      </c>
      <c r="AJ34" s="125">
        <f t="shared" si="82"/>
        <v>1</v>
      </c>
      <c r="AK34" s="125">
        <f t="shared" si="83"/>
        <v>2</v>
      </c>
      <c r="AL34" s="125">
        <f t="shared" si="84"/>
        <v>3</v>
      </c>
      <c r="AM34" s="125">
        <f t="shared" si="85"/>
        <v>1</v>
      </c>
      <c r="AN34" s="125">
        <f t="shared" si="86"/>
        <v>2</v>
      </c>
      <c r="AO34" s="125">
        <f t="shared" si="87"/>
        <v>3</v>
      </c>
      <c r="AP34" s="125">
        <f t="shared" si="88"/>
        <v>1</v>
      </c>
      <c r="AQ34" s="125">
        <f t="shared" si="89"/>
        <v>1</v>
      </c>
      <c r="AR34" s="125">
        <f t="shared" si="90"/>
        <v>1</v>
      </c>
      <c r="AS34" s="125">
        <f t="shared" si="91"/>
        <v>1</v>
      </c>
      <c r="AT34" s="125">
        <f t="shared" si="92"/>
        <v>1</v>
      </c>
      <c r="AU34" s="125">
        <f t="shared" si="93"/>
        <v>1</v>
      </c>
      <c r="AV34" s="125">
        <f t="shared" si="94"/>
        <v>0.33333333333333331</v>
      </c>
      <c r="AW34" s="125">
        <f t="shared" si="95"/>
        <v>0.5</v>
      </c>
      <c r="AX34" s="125">
        <f t="shared" si="96"/>
        <v>1</v>
      </c>
      <c r="AY34" s="125">
        <f t="shared" si="97"/>
        <v>0.14285714285714285</v>
      </c>
      <c r="AZ34" s="125">
        <f t="shared" si="98"/>
        <v>0.16666666666666666</v>
      </c>
      <c r="BA34" s="125">
        <f t="shared" si="99"/>
        <v>0.2</v>
      </c>
      <c r="BB34" s="125">
        <f t="shared" si="100"/>
        <v>1</v>
      </c>
      <c r="BC34" s="125">
        <f t="shared" si="101"/>
        <v>2</v>
      </c>
      <c r="BD34" s="125">
        <f t="shared" si="102"/>
        <v>3</v>
      </c>
    </row>
    <row r="35" spans="1:62" x14ac:dyDescent="0.25">
      <c r="A35" s="41">
        <v>6</v>
      </c>
      <c r="B35" s="109" t="s">
        <v>24</v>
      </c>
      <c r="C35" s="45">
        <f>1/H30</f>
        <v>6</v>
      </c>
      <c r="D35" s="45">
        <f>1/H31</f>
        <v>3</v>
      </c>
      <c r="E35" s="45">
        <f>1/H32</f>
        <v>5</v>
      </c>
      <c r="F35" s="45">
        <f>1/H33</f>
        <v>6</v>
      </c>
      <c r="G35" s="45">
        <f>1/H34</f>
        <v>5</v>
      </c>
      <c r="H35" s="45">
        <v>1</v>
      </c>
      <c r="I35" s="5">
        <v>4</v>
      </c>
      <c r="J35" s="57"/>
      <c r="K35" s="57"/>
      <c r="L35"/>
      <c r="M35" s="71">
        <f t="shared" si="80"/>
        <v>0.35294117647058826</v>
      </c>
      <c r="N35" s="69">
        <f t="shared" si="72"/>
        <v>0.22499999999999998</v>
      </c>
      <c r="O35" s="69">
        <f t="shared" si="73"/>
        <v>0.58252427184466027</v>
      </c>
      <c r="P35" s="69">
        <f t="shared" si="74"/>
        <v>0.52173913043478259</v>
      </c>
      <c r="Q35" s="69">
        <f t="shared" si="75"/>
        <v>0.48387096774193555</v>
      </c>
      <c r="R35" s="69">
        <f t="shared" si="76"/>
        <v>0.43165467625899284</v>
      </c>
      <c r="S35" s="72">
        <f t="shared" si="77"/>
        <v>0.2857142857142857</v>
      </c>
      <c r="T35" s="57"/>
      <c r="U35" s="57"/>
      <c r="W35" s="99">
        <f t="shared" si="81"/>
        <v>0.41192064406646356</v>
      </c>
      <c r="Y35" s="87">
        <v>3.2748431040150674</v>
      </c>
      <c r="Z35" s="85">
        <f t="shared" si="78"/>
        <v>7.9501796066493577</v>
      </c>
      <c r="AJ35" s="125">
        <f t="shared" si="82"/>
        <v>1</v>
      </c>
      <c r="AK35" s="125">
        <f t="shared" si="83"/>
        <v>2</v>
      </c>
      <c r="AL35" s="125">
        <f t="shared" si="84"/>
        <v>3</v>
      </c>
      <c r="AM35" s="125">
        <f t="shared" si="85"/>
        <v>2</v>
      </c>
      <c r="AN35" s="125">
        <f t="shared" si="86"/>
        <v>3</v>
      </c>
      <c r="AO35" s="125">
        <f t="shared" si="87"/>
        <v>4</v>
      </c>
      <c r="AP35" s="125">
        <f t="shared" si="88"/>
        <v>0.33333333333333331</v>
      </c>
      <c r="AQ35" s="125">
        <f t="shared" si="89"/>
        <v>0.5</v>
      </c>
      <c r="AR35" s="125">
        <f t="shared" si="90"/>
        <v>0.5</v>
      </c>
      <c r="AS35" s="125">
        <f t="shared" si="91"/>
        <v>1</v>
      </c>
      <c r="AT35" s="125">
        <f t="shared" si="92"/>
        <v>2</v>
      </c>
      <c r="AU35" s="125">
        <f t="shared" si="93"/>
        <v>3</v>
      </c>
      <c r="AV35" s="125">
        <f t="shared" si="94"/>
        <v>1</v>
      </c>
      <c r="AW35" s="125">
        <f t="shared" si="95"/>
        <v>1</v>
      </c>
      <c r="AX35" s="125">
        <f t="shared" si="96"/>
        <v>1</v>
      </c>
      <c r="AY35" s="125">
        <f t="shared" si="97"/>
        <v>0.16666666666666666</v>
      </c>
      <c r="AZ35" s="125">
        <f t="shared" si="98"/>
        <v>0.2</v>
      </c>
      <c r="BA35" s="125">
        <f t="shared" si="99"/>
        <v>0.25</v>
      </c>
      <c r="BB35" s="125">
        <f t="shared" si="100"/>
        <v>1</v>
      </c>
      <c r="BC35" s="125">
        <f t="shared" si="101"/>
        <v>1</v>
      </c>
      <c r="BD35" s="125">
        <f t="shared" si="102"/>
        <v>1</v>
      </c>
    </row>
    <row r="36" spans="1:62" ht="15.75" thickBot="1" x14ac:dyDescent="0.3">
      <c r="A36" s="36">
        <v>7</v>
      </c>
      <c r="B36" s="110" t="s">
        <v>25</v>
      </c>
      <c r="C36" s="20">
        <f>1/I30</f>
        <v>1</v>
      </c>
      <c r="D36" s="20">
        <f>1/I31</f>
        <v>0.33333333333333331</v>
      </c>
      <c r="E36" s="20">
        <f>1/I32</f>
        <v>0.5</v>
      </c>
      <c r="F36" s="20">
        <f>1/I33</f>
        <v>0.5</v>
      </c>
      <c r="G36" s="20">
        <f>1/I34</f>
        <v>1</v>
      </c>
      <c r="H36" s="6">
        <f>1/I35</f>
        <v>0.25</v>
      </c>
      <c r="I36" s="7">
        <v>1</v>
      </c>
      <c r="J36" s="57"/>
      <c r="K36" s="57"/>
      <c r="L36"/>
      <c r="M36" s="79">
        <f t="shared" si="80"/>
        <v>5.8823529411764705E-2</v>
      </c>
      <c r="N36" s="73">
        <f t="shared" si="72"/>
        <v>2.4999999999999998E-2</v>
      </c>
      <c r="O36" s="73">
        <f t="shared" si="73"/>
        <v>5.8252427184466028E-2</v>
      </c>
      <c r="P36" s="73">
        <f t="shared" si="74"/>
        <v>4.3478260869565216E-2</v>
      </c>
      <c r="Q36" s="73">
        <f t="shared" si="75"/>
        <v>9.6774193548387108E-2</v>
      </c>
      <c r="R36" s="73">
        <f t="shared" si="76"/>
        <v>0.10791366906474821</v>
      </c>
      <c r="S36" s="74">
        <f t="shared" si="77"/>
        <v>7.1428571428571425E-2</v>
      </c>
      <c r="T36" s="57"/>
      <c r="U36" s="57"/>
      <c r="W36" s="99">
        <f t="shared" si="81"/>
        <v>6.595295021535752E-2</v>
      </c>
      <c r="Y36" s="87">
        <v>0.50323516244529398</v>
      </c>
      <c r="Z36" s="85">
        <f t="shared" si="78"/>
        <v>7.6302145817900469</v>
      </c>
      <c r="AJ36" s="125">
        <f t="shared" si="82"/>
        <v>5</v>
      </c>
      <c r="AK36" s="125">
        <f t="shared" si="83"/>
        <v>6</v>
      </c>
      <c r="AL36" s="125">
        <f t="shared" si="84"/>
        <v>7</v>
      </c>
      <c r="AM36" s="125">
        <f t="shared" si="85"/>
        <v>2</v>
      </c>
      <c r="AN36" s="125">
        <f t="shared" si="86"/>
        <v>3</v>
      </c>
      <c r="AO36" s="125">
        <f t="shared" si="87"/>
        <v>4</v>
      </c>
      <c r="AP36" s="125">
        <f t="shared" si="88"/>
        <v>4</v>
      </c>
      <c r="AQ36" s="125">
        <f t="shared" si="89"/>
        <v>5</v>
      </c>
      <c r="AR36" s="125">
        <f t="shared" si="90"/>
        <v>5</v>
      </c>
      <c r="AS36" s="125">
        <f t="shared" si="91"/>
        <v>5</v>
      </c>
      <c r="AT36" s="125">
        <f t="shared" si="92"/>
        <v>6</v>
      </c>
      <c r="AU36" s="125">
        <f t="shared" si="93"/>
        <v>7</v>
      </c>
      <c r="AV36" s="125">
        <f t="shared" si="94"/>
        <v>4</v>
      </c>
      <c r="AW36" s="125">
        <f t="shared" si="95"/>
        <v>5</v>
      </c>
      <c r="AX36" s="125">
        <f t="shared" si="96"/>
        <v>6</v>
      </c>
      <c r="AY36" s="125">
        <f t="shared" si="97"/>
        <v>1</v>
      </c>
      <c r="AZ36" s="125">
        <f t="shared" si="98"/>
        <v>1</v>
      </c>
      <c r="BA36" s="125">
        <f t="shared" si="99"/>
        <v>1</v>
      </c>
      <c r="BB36" s="125">
        <f t="shared" si="100"/>
        <v>3</v>
      </c>
      <c r="BC36" s="125">
        <f t="shared" si="101"/>
        <v>4</v>
      </c>
      <c r="BD36" s="125">
        <f t="shared" si="102"/>
        <v>5</v>
      </c>
    </row>
    <row r="37" spans="1:62" x14ac:dyDescent="0.25">
      <c r="A37" s="61"/>
      <c r="B37" s="111"/>
      <c r="C37" s="47">
        <f>+SUM(C30:C36)</f>
        <v>17</v>
      </c>
      <c r="D37" s="47">
        <f t="shared" ref="D37:I37" si="103">+SUM(D30:D36)</f>
        <v>13.333333333333334</v>
      </c>
      <c r="E37" s="47">
        <f t="shared" si="103"/>
        <v>8.5833333333333321</v>
      </c>
      <c r="F37" s="47">
        <f t="shared" si="103"/>
        <v>11.5</v>
      </c>
      <c r="G37" s="47">
        <f t="shared" si="103"/>
        <v>10.333333333333332</v>
      </c>
      <c r="H37" s="47">
        <f t="shared" si="103"/>
        <v>2.3166666666666664</v>
      </c>
      <c r="I37" s="47">
        <f t="shared" si="103"/>
        <v>14</v>
      </c>
      <c r="J37" s="57"/>
      <c r="K37" s="57"/>
      <c r="M37" s="31"/>
      <c r="N37" s="62"/>
      <c r="O37" s="62"/>
      <c r="P37" s="62"/>
      <c r="Q37" s="57"/>
      <c r="R37" s="57"/>
      <c r="S37" s="57"/>
      <c r="T37" s="57"/>
      <c r="U37" s="57"/>
      <c r="W37" s="101"/>
      <c r="Y37" s="102" t="s">
        <v>35</v>
      </c>
      <c r="Z37" s="85">
        <f>+AVERAGE(Z30:Z36)</f>
        <v>7.649602684728106</v>
      </c>
      <c r="AJ37" s="125">
        <f t="shared" si="82"/>
        <v>1</v>
      </c>
      <c r="AK37" s="125">
        <f t="shared" si="83"/>
        <v>1</v>
      </c>
      <c r="AL37" s="125">
        <f t="shared" si="84"/>
        <v>1</v>
      </c>
      <c r="AM37" s="125">
        <f t="shared" si="85"/>
        <v>0.25</v>
      </c>
      <c r="AN37" s="125">
        <f t="shared" si="86"/>
        <v>0.33333333333333331</v>
      </c>
      <c r="AO37" s="125">
        <f t="shared" si="87"/>
        <v>0.5</v>
      </c>
      <c r="AP37" s="125">
        <f t="shared" si="88"/>
        <v>0.33333333333333331</v>
      </c>
      <c r="AQ37" s="125">
        <f t="shared" si="89"/>
        <v>0.5</v>
      </c>
      <c r="AR37" s="125">
        <f t="shared" si="90"/>
        <v>0.5</v>
      </c>
      <c r="AS37" s="125">
        <f t="shared" si="91"/>
        <v>0.33333333333333331</v>
      </c>
      <c r="AT37" s="125">
        <f t="shared" si="92"/>
        <v>0.5</v>
      </c>
      <c r="AU37" s="125">
        <f t="shared" si="93"/>
        <v>1</v>
      </c>
      <c r="AV37" s="125">
        <f t="shared" si="94"/>
        <v>1</v>
      </c>
      <c r="AW37" s="125">
        <f t="shared" si="95"/>
        <v>1</v>
      </c>
      <c r="AX37" s="125">
        <f t="shared" si="96"/>
        <v>1</v>
      </c>
      <c r="AY37" s="125">
        <f t="shared" si="97"/>
        <v>0.2</v>
      </c>
      <c r="AZ37" s="125">
        <f t="shared" si="98"/>
        <v>0.25</v>
      </c>
      <c r="BA37" s="125">
        <f t="shared" si="99"/>
        <v>0.33333333333333331</v>
      </c>
      <c r="BB37" s="125">
        <f t="shared" si="100"/>
        <v>1</v>
      </c>
      <c r="BC37" s="125">
        <f t="shared" si="101"/>
        <v>1</v>
      </c>
      <c r="BD37" s="125">
        <f t="shared" si="102"/>
        <v>1</v>
      </c>
    </row>
    <row r="38" spans="1:62" x14ac:dyDescent="0.25">
      <c r="A38" s="64"/>
      <c r="B38" s="57"/>
      <c r="C38" s="45"/>
      <c r="D38" s="45"/>
      <c r="E38" s="45"/>
      <c r="F38" s="45"/>
      <c r="G38" s="57"/>
      <c r="H38" s="57"/>
      <c r="I38" s="57"/>
      <c r="J38" s="57"/>
      <c r="K38" s="57"/>
      <c r="M38" s="70"/>
      <c r="N38" s="45"/>
      <c r="O38" s="45"/>
      <c r="P38" s="45"/>
      <c r="Q38" s="57"/>
      <c r="R38" s="57"/>
      <c r="S38" s="57"/>
      <c r="T38" s="57"/>
      <c r="U38" s="57"/>
      <c r="W38" s="101"/>
      <c r="Y38" s="102"/>
    </row>
    <row r="39" spans="1:62" ht="15.75" thickBot="1" x14ac:dyDescent="0.3">
      <c r="A39" s="61"/>
      <c r="B39" s="57"/>
      <c r="C39" s="57"/>
      <c r="D39" s="57"/>
      <c r="E39" s="57"/>
      <c r="F39" s="57"/>
      <c r="G39" s="57"/>
      <c r="H39" s="57"/>
      <c r="I39" s="57"/>
      <c r="J39" s="57"/>
      <c r="K39" s="57"/>
      <c r="M39" s="61"/>
      <c r="N39" s="57"/>
      <c r="O39" s="57"/>
      <c r="P39" s="57"/>
      <c r="Q39" s="57"/>
      <c r="R39" s="57"/>
      <c r="S39" s="57"/>
      <c r="T39" s="57"/>
      <c r="U39" s="57"/>
      <c r="W39" s="101"/>
      <c r="Y39" s="102"/>
    </row>
    <row r="40" spans="1:62" x14ac:dyDescent="0.25">
      <c r="A40" s="28">
        <v>0</v>
      </c>
      <c r="B40" s="34" t="s">
        <v>12</v>
      </c>
      <c r="C40" s="29">
        <v>1</v>
      </c>
      <c r="D40" s="29">
        <v>2</v>
      </c>
      <c r="E40" s="29">
        <v>3</v>
      </c>
      <c r="F40" s="29">
        <v>4</v>
      </c>
      <c r="G40" s="34">
        <v>5</v>
      </c>
      <c r="H40" s="42">
        <v>6</v>
      </c>
      <c r="I40" s="34">
        <v>7</v>
      </c>
      <c r="J40" s="34">
        <v>8</v>
      </c>
      <c r="K40" s="43">
        <v>9</v>
      </c>
      <c r="M40" s="28">
        <v>1</v>
      </c>
      <c r="N40" s="29">
        <v>2</v>
      </c>
      <c r="O40" s="29">
        <v>3</v>
      </c>
      <c r="P40" s="29">
        <v>4</v>
      </c>
      <c r="Q40" s="34">
        <v>5</v>
      </c>
      <c r="R40" s="42">
        <v>6</v>
      </c>
      <c r="S40" s="34">
        <v>7</v>
      </c>
      <c r="T40" s="34">
        <v>8</v>
      </c>
      <c r="U40" s="43">
        <v>9</v>
      </c>
      <c r="W40" s="101"/>
      <c r="Y40" s="102"/>
    </row>
    <row r="41" spans="1:62" x14ac:dyDescent="0.25">
      <c r="A41" s="31">
        <v>1</v>
      </c>
      <c r="B41" s="109" t="s">
        <v>7</v>
      </c>
      <c r="C41" s="45">
        <v>1</v>
      </c>
      <c r="D41" s="45">
        <v>5</v>
      </c>
      <c r="E41" s="45">
        <v>5</v>
      </c>
      <c r="F41" s="45">
        <v>5</v>
      </c>
      <c r="G41" s="47">
        <v>1</v>
      </c>
      <c r="H41" s="47">
        <v>5</v>
      </c>
      <c r="I41" s="47">
        <v>0.25</v>
      </c>
      <c r="J41" s="47">
        <v>4</v>
      </c>
      <c r="K41" s="44">
        <v>3</v>
      </c>
      <c r="L41" s="104">
        <f>+AC41</f>
        <v>8.9115851493086234E-2</v>
      </c>
      <c r="M41" s="71">
        <f>+C41/C$50</f>
        <v>0.13544018058690746</v>
      </c>
      <c r="N41" s="69">
        <f t="shared" ref="N41:N49" si="104">+D41/D$50</f>
        <v>0.29354207436399216</v>
      </c>
      <c r="O41" s="69">
        <f t="shared" ref="O41:O49" si="105">+E41/E$50</f>
        <v>0.16666666666666666</v>
      </c>
      <c r="P41" s="69">
        <f t="shared" ref="P41:P49" si="106">+F41/F$50</f>
        <v>0.1764705882352941</v>
      </c>
      <c r="Q41" s="69">
        <f t="shared" ref="Q41:Q49" si="107">+G41/G$50</f>
        <v>0.22727272727272729</v>
      </c>
      <c r="R41" s="69">
        <f t="shared" ref="R41:R49" si="108">+H41/H$50</f>
        <v>0.18181818181818182</v>
      </c>
      <c r="S41" s="69">
        <f t="shared" ref="S41:S49" si="109">+I41/I$50</f>
        <v>5.97609561752988E-2</v>
      </c>
      <c r="T41" s="69">
        <f t="shared" ref="T41:T49" si="110">+J41/J$50</f>
        <v>0.12121212121212122</v>
      </c>
      <c r="U41" s="72">
        <f t="shared" ref="U41:U49" si="111">+K41/K$50</f>
        <v>0.30508474576271183</v>
      </c>
      <c r="W41" s="99">
        <f>+AVERAGE(M41:U41)</f>
        <v>0.18525202689932238</v>
      </c>
      <c r="Y41" s="87">
        <f t="array" ref="Y41:Y49">+MMULT(C41:K49,W41:W49)</f>
        <v>2.0031188013814818</v>
      </c>
      <c r="Z41" s="85">
        <f t="shared" ref="Z41:Z49" si="112">+Y41/W41</f>
        <v>10.812938648547703</v>
      </c>
      <c r="AA41" s="85">
        <f>+(Z50-9)/8</f>
        <v>0.12921798466497503</v>
      </c>
      <c r="AB41" s="85">
        <v>1.45</v>
      </c>
      <c r="AC41" s="100">
        <f>+AA41/AB41</f>
        <v>8.9115851493086234E-2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31">
        <v>2</v>
      </c>
      <c r="B42" s="109" t="s">
        <v>26</v>
      </c>
      <c r="C42" s="45">
        <f>1/D41</f>
        <v>0.2</v>
      </c>
      <c r="D42" s="45">
        <v>1</v>
      </c>
      <c r="E42" s="45">
        <v>4</v>
      </c>
      <c r="F42" s="45">
        <v>4</v>
      </c>
      <c r="G42" s="45">
        <f>1/3</f>
        <v>0.33333333333333331</v>
      </c>
      <c r="H42" s="45">
        <v>3</v>
      </c>
      <c r="I42" s="45">
        <f>1/6</f>
        <v>0.16666666666666666</v>
      </c>
      <c r="J42" s="45">
        <v>5</v>
      </c>
      <c r="K42" s="5">
        <v>1</v>
      </c>
      <c r="M42" s="71">
        <f t="shared" ref="M42:M49" si="113">+C42/C$50</f>
        <v>2.7088036117381493E-2</v>
      </c>
      <c r="N42" s="69">
        <f t="shared" si="104"/>
        <v>5.8708414872798431E-2</v>
      </c>
      <c r="O42" s="69">
        <f t="shared" si="105"/>
        <v>0.13333333333333333</v>
      </c>
      <c r="P42" s="69">
        <f t="shared" si="106"/>
        <v>0.14117647058823529</v>
      </c>
      <c r="Q42" s="69">
        <f t="shared" si="107"/>
        <v>7.575757575757576E-2</v>
      </c>
      <c r="R42" s="69">
        <f t="shared" si="108"/>
        <v>0.10909090909090909</v>
      </c>
      <c r="S42" s="69">
        <f t="shared" si="109"/>
        <v>3.9840637450199196E-2</v>
      </c>
      <c r="T42" s="69">
        <f t="shared" si="110"/>
        <v>0.15151515151515152</v>
      </c>
      <c r="U42" s="72">
        <f t="shared" si="111"/>
        <v>0.10169491525423728</v>
      </c>
      <c r="W42" s="99">
        <f t="shared" ref="W42:W49" si="114">+AVERAGE(M42:U42)</f>
        <v>9.3133938219980145E-2</v>
      </c>
      <c r="Y42" s="87">
        <v>0.93178578399507295</v>
      </c>
      <c r="Z42" s="85">
        <f t="shared" si="112"/>
        <v>10.004793116277517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4</v>
      </c>
      <c r="AN42" s="125">
        <f>+VLOOKUP(D41,$AE$4:$AH$20,3,FALSE)</f>
        <v>5</v>
      </c>
      <c r="AO42" s="125">
        <f>+VLOOKUP(D41,$AE$4:$AH$20,4,FALSE)</f>
        <v>6</v>
      </c>
      <c r="AP42" s="125">
        <f>+VLOOKUP(E41,$AE$4:$AH$20,2,FALSE)</f>
        <v>4</v>
      </c>
      <c r="AQ42" s="125">
        <f>+VLOOKUP(E41,$AE$4:$AH$20,3,FALSE)</f>
        <v>5</v>
      </c>
      <c r="AR42" s="125">
        <f>+VLOOKUP(E41,$AE$4:$AH$20,3,FALSE)</f>
        <v>5</v>
      </c>
      <c r="AS42" s="125">
        <f>+VLOOKUP(F41,$AE$4:$AH$20,2,FALSE)</f>
        <v>4</v>
      </c>
      <c r="AT42" s="125">
        <f>+VLOOKUP(F41,$AE$4:$AH$20,3,FALSE)</f>
        <v>5</v>
      </c>
      <c r="AU42" s="125">
        <f>+VLOOKUP(F41,$AE$4:$AH$20,4,FALSE)</f>
        <v>6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4</v>
      </c>
      <c r="AZ42" s="125">
        <f>+VLOOKUP(H41,$AE$4:$AH$20,3,FALSE)</f>
        <v>5</v>
      </c>
      <c r="BA42" s="125">
        <f>+VLOOKUP(H41,$AE$4:$AH$20,4,FALSE)</f>
        <v>6</v>
      </c>
      <c r="BB42" s="125">
        <f>+VLOOKUP(I41,$AE$4:$AH$20,2,FALSE)</f>
        <v>0.2</v>
      </c>
      <c r="BC42" s="125">
        <f>+VLOOKUP(I41,$AE$4:$AH$20,3,FALSE)</f>
        <v>0.25</v>
      </c>
      <c r="BD42" s="125">
        <f>+VLOOKUP(I41,$AE$4:$AH$20,4,FALSE)</f>
        <v>0.33333333333333331</v>
      </c>
      <c r="BE42" s="125">
        <f>+VLOOKUP(J41,$AE$4:$AH$20,2,FALSE)</f>
        <v>3</v>
      </c>
      <c r="BF42" s="125">
        <f>+VLOOKUP(J41,$AE$4:$AH$20,3,FALSE)</f>
        <v>4</v>
      </c>
      <c r="BG42" s="125">
        <f>+VLOOKUP(J41,$AE$4:$AH$20,4,FALSE)</f>
        <v>5</v>
      </c>
      <c r="BH42" s="125">
        <f>+VLOOKUP(K41,$AE$4:$AH$20,2,FALSE)</f>
        <v>2</v>
      </c>
      <c r="BI42" s="125">
        <f>+VLOOKUP(K41,$AE$4:$AH$20,3,FALSE)</f>
        <v>3</v>
      </c>
      <c r="BJ42" s="125">
        <f>+VLOOKUP(K41,$AE$4:$AH$20,4,FALSE)</f>
        <v>4</v>
      </c>
    </row>
    <row r="43" spans="1:62" x14ac:dyDescent="0.25">
      <c r="A43" s="31">
        <v>3</v>
      </c>
      <c r="B43" s="109" t="s">
        <v>27</v>
      </c>
      <c r="C43" s="45">
        <f>1/E41</f>
        <v>0.2</v>
      </c>
      <c r="D43" s="45">
        <f>1/E42</f>
        <v>0.25</v>
      </c>
      <c r="E43" s="45">
        <v>1</v>
      </c>
      <c r="F43" s="45">
        <f>1/3</f>
        <v>0.33333333333333331</v>
      </c>
      <c r="G43" s="45">
        <v>0.2</v>
      </c>
      <c r="H43" s="45">
        <v>2</v>
      </c>
      <c r="I43" s="45">
        <v>0.2</v>
      </c>
      <c r="J43" s="45">
        <v>2</v>
      </c>
      <c r="K43" s="45">
        <f t="shared" ref="K43:K44" si="115">1/6</f>
        <v>0.16666666666666666</v>
      </c>
      <c r="M43" s="71">
        <f t="shared" si="113"/>
        <v>2.7088036117381493E-2</v>
      </c>
      <c r="N43" s="69">
        <f t="shared" si="104"/>
        <v>1.4677103718199608E-2</v>
      </c>
      <c r="O43" s="69">
        <f t="shared" si="105"/>
        <v>3.3333333333333333E-2</v>
      </c>
      <c r="P43" s="69">
        <f t="shared" si="106"/>
        <v>1.1764705882352939E-2</v>
      </c>
      <c r="Q43" s="69">
        <f t="shared" si="107"/>
        <v>4.5454545454545463E-2</v>
      </c>
      <c r="R43" s="69">
        <f t="shared" si="108"/>
        <v>7.2727272727272724E-2</v>
      </c>
      <c r="S43" s="69">
        <f t="shared" si="109"/>
        <v>4.7808764940239043E-2</v>
      </c>
      <c r="T43" s="69">
        <f t="shared" si="110"/>
        <v>6.0606060606060608E-2</v>
      </c>
      <c r="U43" s="72">
        <f t="shared" si="111"/>
        <v>1.6949152542372878E-2</v>
      </c>
      <c r="W43" s="99">
        <f t="shared" si="114"/>
        <v>3.6712108369084236E-2</v>
      </c>
      <c r="Y43" s="87">
        <v>0.34124989810812967</v>
      </c>
      <c r="Z43" s="85">
        <f t="shared" si="112"/>
        <v>9.2952955650866631</v>
      </c>
      <c r="AJ43" s="125">
        <f t="shared" ref="AJ43:AJ50" si="116">+VLOOKUP(C42,$AE$4:$AH$20,2,FALSE)</f>
        <v>0.16666666666666666</v>
      </c>
      <c r="AK43" s="125">
        <f t="shared" ref="AK43:AK50" si="117">+VLOOKUP(C42,$AE$4:$AH$20,3,FALSE)</f>
        <v>0.2</v>
      </c>
      <c r="AL43" s="125">
        <f t="shared" ref="AL43:AL50" si="118">+VLOOKUP(C42,$AE$4:$AH$20,4,FALSE)</f>
        <v>0.25</v>
      </c>
      <c r="AM43" s="125">
        <f t="shared" ref="AM43:AM50" si="119">+VLOOKUP(D42,$AE$4:$AH$20,2,FALSE)</f>
        <v>1</v>
      </c>
      <c r="AN43" s="125">
        <f t="shared" ref="AN43:AN50" si="120">+VLOOKUP(D42,$AE$4:$AH$20,3,FALSE)</f>
        <v>1</v>
      </c>
      <c r="AO43" s="125">
        <f t="shared" ref="AO43:AO50" si="121">+VLOOKUP(D42,$AE$4:$AH$20,4,FALSE)</f>
        <v>1</v>
      </c>
      <c r="AP43" s="125">
        <f t="shared" ref="AP43:AP50" si="122">+VLOOKUP(E42,$AE$4:$AH$20,2,FALSE)</f>
        <v>3</v>
      </c>
      <c r="AQ43" s="125">
        <f t="shared" ref="AQ43:AQ50" si="123">+VLOOKUP(E42,$AE$4:$AH$20,3,FALSE)</f>
        <v>4</v>
      </c>
      <c r="AR43" s="125">
        <f t="shared" ref="AR43:AR50" si="124">+VLOOKUP(E42,$AE$4:$AH$20,3,FALSE)</f>
        <v>4</v>
      </c>
      <c r="AS43" s="125">
        <f t="shared" ref="AS43:AS50" si="125">+VLOOKUP(F42,$AE$4:$AH$20,2,FALSE)</f>
        <v>3</v>
      </c>
      <c r="AT43" s="125">
        <f t="shared" ref="AT43:AT50" si="126">+VLOOKUP(F42,$AE$4:$AH$20,3,FALSE)</f>
        <v>4</v>
      </c>
      <c r="AU43" s="125">
        <f t="shared" ref="AU43:AU50" si="127">+VLOOKUP(F42,$AE$4:$AH$20,4,FALSE)</f>
        <v>5</v>
      </c>
      <c r="AV43" s="125">
        <f t="shared" ref="AV43:AV50" si="128">+VLOOKUP(G42,$AE$4:$AH$20,2,FALSE)</f>
        <v>0.25</v>
      </c>
      <c r="AW43" s="125">
        <f t="shared" ref="AW43:AW50" si="129">+VLOOKUP(G42,$AE$4:$AH$20,3,FALSE)</f>
        <v>0.33333333333333331</v>
      </c>
      <c r="AX43" s="125">
        <f t="shared" ref="AX43:AX50" si="130">+VLOOKUP(G42,$AE$4:$AH$20,4,FALSE)</f>
        <v>0.5</v>
      </c>
      <c r="AY43" s="125">
        <f t="shared" ref="AY43:AY50" si="131">+VLOOKUP(H42,$AE$4:$AH$20,2,FALSE)</f>
        <v>2</v>
      </c>
      <c r="AZ43" s="125">
        <f t="shared" ref="AZ43:AZ50" si="132">+VLOOKUP(H42,$AE$4:$AH$20,3,FALSE)</f>
        <v>3</v>
      </c>
      <c r="BA43" s="125">
        <f t="shared" ref="BA43:BA50" si="133">+VLOOKUP(H42,$AE$4:$AH$20,4,FALSE)</f>
        <v>4</v>
      </c>
      <c r="BB43" s="125">
        <f t="shared" ref="BB43:BB50" si="134">+VLOOKUP(I42,$AE$4:$AH$20,2,FALSE)</f>
        <v>0.14285714285714285</v>
      </c>
      <c r="BC43" s="125">
        <f t="shared" ref="BC43:BC50" si="135">+VLOOKUP(I42,$AE$4:$AH$20,3,FALSE)</f>
        <v>0.16666666666666666</v>
      </c>
      <c r="BD43" s="125">
        <f t="shared" ref="BD43:BD50" si="136">+VLOOKUP(I42,$AE$4:$AH$20,4,FALSE)</f>
        <v>0.2</v>
      </c>
      <c r="BE43" s="125">
        <f t="shared" ref="BE43:BE50" si="137">+VLOOKUP(J42,$AE$4:$AH$20,2,FALSE)</f>
        <v>4</v>
      </c>
      <c r="BF43" s="125">
        <f t="shared" ref="BF43:BF50" si="138">+VLOOKUP(J42,$AE$4:$AH$20,3,FALSE)</f>
        <v>5</v>
      </c>
      <c r="BG43" s="125">
        <f t="shared" ref="BG43:BG50" si="139">+VLOOKUP(J42,$AE$4:$AH$20,4,FALSE)</f>
        <v>6</v>
      </c>
      <c r="BH43" s="125">
        <f t="shared" ref="BH43:BH50" si="140">+VLOOKUP(K42,$AE$4:$AH$20,2,FALSE)</f>
        <v>1</v>
      </c>
      <c r="BI43" s="125">
        <f t="shared" ref="BI43:BI50" si="141">+VLOOKUP(K42,$AE$4:$AH$20,3,FALSE)</f>
        <v>1</v>
      </c>
      <c r="BJ43" s="125">
        <f t="shared" ref="BJ43:BJ50" si="142">+VLOOKUP(K42,$AE$4:$AH$20,4,FALSE)</f>
        <v>1</v>
      </c>
    </row>
    <row r="44" spans="1:62" x14ac:dyDescent="0.25">
      <c r="A44" s="31">
        <v>4</v>
      </c>
      <c r="B44" s="109" t="s">
        <v>28</v>
      </c>
      <c r="C44" s="45">
        <f>1/F41</f>
        <v>0.2</v>
      </c>
      <c r="D44" s="45">
        <f>1/F42</f>
        <v>0.25</v>
      </c>
      <c r="E44" s="45">
        <f>1/F43</f>
        <v>3</v>
      </c>
      <c r="F44" s="45">
        <v>1</v>
      </c>
      <c r="G44" s="45">
        <f>1/6</f>
        <v>0.16666666666666666</v>
      </c>
      <c r="H44" s="45">
        <v>2</v>
      </c>
      <c r="I44" s="45">
        <v>0.2</v>
      </c>
      <c r="J44" s="45">
        <v>2</v>
      </c>
      <c r="K44" s="45">
        <f t="shared" si="115"/>
        <v>0.16666666666666666</v>
      </c>
      <c r="M44" s="71">
        <f t="shared" si="113"/>
        <v>2.7088036117381493E-2</v>
      </c>
      <c r="N44" s="69">
        <f t="shared" si="104"/>
        <v>1.4677103718199608E-2</v>
      </c>
      <c r="O44" s="69">
        <f t="shared" si="105"/>
        <v>0.1</v>
      </c>
      <c r="P44" s="69">
        <f t="shared" si="106"/>
        <v>3.5294117647058823E-2</v>
      </c>
      <c r="Q44" s="69">
        <f t="shared" si="107"/>
        <v>3.787878787878788E-2</v>
      </c>
      <c r="R44" s="69">
        <f t="shared" si="108"/>
        <v>7.2727272727272724E-2</v>
      </c>
      <c r="S44" s="69">
        <f t="shared" si="109"/>
        <v>4.7808764940239043E-2</v>
      </c>
      <c r="T44" s="69">
        <f t="shared" si="110"/>
        <v>6.0606060606060608E-2</v>
      </c>
      <c r="U44" s="72">
        <f t="shared" si="111"/>
        <v>1.6949152542372878E-2</v>
      </c>
      <c r="W44" s="99">
        <f t="shared" si="114"/>
        <v>4.589214401970812E-2</v>
      </c>
      <c r="Y44" s="87">
        <v>0.43848704395133348</v>
      </c>
      <c r="Z44" s="85">
        <f t="shared" si="112"/>
        <v>9.5547299721500849</v>
      </c>
      <c r="AJ44" s="125">
        <f t="shared" si="116"/>
        <v>0.16666666666666666</v>
      </c>
      <c r="AK44" s="125">
        <f t="shared" si="117"/>
        <v>0.2</v>
      </c>
      <c r="AL44" s="125">
        <f t="shared" si="118"/>
        <v>0.25</v>
      </c>
      <c r="AM44" s="125">
        <f t="shared" si="119"/>
        <v>0.2</v>
      </c>
      <c r="AN44" s="125">
        <f t="shared" si="120"/>
        <v>0.25</v>
      </c>
      <c r="AO44" s="125">
        <f t="shared" si="121"/>
        <v>0.33333333333333331</v>
      </c>
      <c r="AP44" s="125">
        <f t="shared" si="122"/>
        <v>1</v>
      </c>
      <c r="AQ44" s="125">
        <f t="shared" si="123"/>
        <v>1</v>
      </c>
      <c r="AR44" s="125">
        <f t="shared" si="124"/>
        <v>1</v>
      </c>
      <c r="AS44" s="125">
        <f t="shared" si="125"/>
        <v>0.25</v>
      </c>
      <c r="AT44" s="125">
        <f t="shared" si="126"/>
        <v>0.33333333333333331</v>
      </c>
      <c r="AU44" s="125">
        <f t="shared" si="127"/>
        <v>0.5</v>
      </c>
      <c r="AV44" s="125">
        <f t="shared" si="128"/>
        <v>0.16666666666666666</v>
      </c>
      <c r="AW44" s="125">
        <f t="shared" si="129"/>
        <v>0.2</v>
      </c>
      <c r="AX44" s="125">
        <f t="shared" si="130"/>
        <v>0.25</v>
      </c>
      <c r="AY44" s="125">
        <f t="shared" si="131"/>
        <v>1</v>
      </c>
      <c r="AZ44" s="125">
        <f t="shared" si="132"/>
        <v>2</v>
      </c>
      <c r="BA44" s="125">
        <f t="shared" si="133"/>
        <v>3</v>
      </c>
      <c r="BB44" s="125">
        <f t="shared" si="134"/>
        <v>0.16666666666666666</v>
      </c>
      <c r="BC44" s="125">
        <f t="shared" si="135"/>
        <v>0.2</v>
      </c>
      <c r="BD44" s="125">
        <f t="shared" si="136"/>
        <v>0.25</v>
      </c>
      <c r="BE44" s="125">
        <f t="shared" si="137"/>
        <v>1</v>
      </c>
      <c r="BF44" s="125">
        <f t="shared" si="138"/>
        <v>2</v>
      </c>
      <c r="BG44" s="125">
        <f t="shared" si="139"/>
        <v>3</v>
      </c>
      <c r="BH44" s="125">
        <f t="shared" si="140"/>
        <v>0.14285714285714285</v>
      </c>
      <c r="BI44" s="125">
        <f t="shared" si="141"/>
        <v>0.16666666666666666</v>
      </c>
      <c r="BJ44" s="125">
        <f t="shared" si="142"/>
        <v>0.2</v>
      </c>
    </row>
    <row r="45" spans="1:62" x14ac:dyDescent="0.25">
      <c r="A45" s="41">
        <v>5</v>
      </c>
      <c r="B45" s="109" t="s">
        <v>29</v>
      </c>
      <c r="C45" s="45">
        <f>1/G41</f>
        <v>1</v>
      </c>
      <c r="D45" s="45">
        <f>1/G42</f>
        <v>3</v>
      </c>
      <c r="E45" s="45">
        <f>1/G43</f>
        <v>5</v>
      </c>
      <c r="F45" s="45">
        <f>1/G44</f>
        <v>6</v>
      </c>
      <c r="G45" s="45">
        <v>1</v>
      </c>
      <c r="H45" s="45">
        <v>6</v>
      </c>
      <c r="I45" s="45">
        <v>1</v>
      </c>
      <c r="J45" s="45">
        <v>5</v>
      </c>
      <c r="K45" s="5">
        <v>3</v>
      </c>
      <c r="M45" s="71">
        <f t="shared" si="113"/>
        <v>0.13544018058690746</v>
      </c>
      <c r="N45" s="69">
        <f t="shared" si="104"/>
        <v>0.17612524461839529</v>
      </c>
      <c r="O45" s="69">
        <f t="shared" si="105"/>
        <v>0.16666666666666666</v>
      </c>
      <c r="P45" s="69">
        <f t="shared" si="106"/>
        <v>0.21176470588235291</v>
      </c>
      <c r="Q45" s="69">
        <f t="shared" si="107"/>
        <v>0.22727272727272729</v>
      </c>
      <c r="R45" s="69">
        <f t="shared" si="108"/>
        <v>0.21818181818181817</v>
      </c>
      <c r="S45" s="69">
        <f t="shared" si="109"/>
        <v>0.2390438247011952</v>
      </c>
      <c r="T45" s="69">
        <f t="shared" si="110"/>
        <v>0.15151515151515152</v>
      </c>
      <c r="U45" s="72">
        <f t="shared" si="111"/>
        <v>0.30508474576271183</v>
      </c>
      <c r="W45" s="99">
        <f t="shared" si="114"/>
        <v>0.20345500724310295</v>
      </c>
      <c r="Y45" s="87">
        <v>2.1021618077014455</v>
      </c>
      <c r="Z45" s="85">
        <f t="shared" si="112"/>
        <v>10.332317873059907</v>
      </c>
      <c r="AJ45" s="125">
        <f t="shared" si="116"/>
        <v>0.16666666666666666</v>
      </c>
      <c r="AK45" s="125">
        <f t="shared" si="117"/>
        <v>0.2</v>
      </c>
      <c r="AL45" s="125">
        <f t="shared" si="118"/>
        <v>0.25</v>
      </c>
      <c r="AM45" s="125">
        <f t="shared" si="119"/>
        <v>0.2</v>
      </c>
      <c r="AN45" s="125">
        <f t="shared" si="120"/>
        <v>0.25</v>
      </c>
      <c r="AO45" s="125">
        <f t="shared" si="121"/>
        <v>0.33333333333333331</v>
      </c>
      <c r="AP45" s="125">
        <f t="shared" si="122"/>
        <v>2</v>
      </c>
      <c r="AQ45" s="125">
        <f t="shared" si="123"/>
        <v>3</v>
      </c>
      <c r="AR45" s="125">
        <f t="shared" si="124"/>
        <v>3</v>
      </c>
      <c r="AS45" s="125">
        <f t="shared" si="125"/>
        <v>1</v>
      </c>
      <c r="AT45" s="125">
        <f t="shared" si="126"/>
        <v>1</v>
      </c>
      <c r="AU45" s="125">
        <f t="shared" si="127"/>
        <v>1</v>
      </c>
      <c r="AV45" s="125">
        <f t="shared" si="128"/>
        <v>0.14285714285714285</v>
      </c>
      <c r="AW45" s="125">
        <f t="shared" si="129"/>
        <v>0.16666666666666666</v>
      </c>
      <c r="AX45" s="125">
        <f t="shared" si="130"/>
        <v>0.2</v>
      </c>
      <c r="AY45" s="125">
        <f t="shared" si="131"/>
        <v>1</v>
      </c>
      <c r="AZ45" s="125">
        <f t="shared" si="132"/>
        <v>2</v>
      </c>
      <c r="BA45" s="125">
        <f t="shared" si="133"/>
        <v>3</v>
      </c>
      <c r="BB45" s="125">
        <f t="shared" si="134"/>
        <v>0.16666666666666666</v>
      </c>
      <c r="BC45" s="125">
        <f t="shared" si="135"/>
        <v>0.2</v>
      </c>
      <c r="BD45" s="125">
        <f t="shared" si="136"/>
        <v>0.25</v>
      </c>
      <c r="BE45" s="125">
        <f t="shared" si="137"/>
        <v>1</v>
      </c>
      <c r="BF45" s="125">
        <f t="shared" si="138"/>
        <v>2</v>
      </c>
      <c r="BG45" s="125">
        <f t="shared" si="139"/>
        <v>3</v>
      </c>
      <c r="BH45" s="125">
        <f t="shared" si="140"/>
        <v>0.14285714285714285</v>
      </c>
      <c r="BI45" s="125">
        <f t="shared" si="141"/>
        <v>0.16666666666666666</v>
      </c>
      <c r="BJ45" s="125">
        <f t="shared" si="142"/>
        <v>0.2</v>
      </c>
    </row>
    <row r="46" spans="1:62" x14ac:dyDescent="0.25">
      <c r="A46" s="41">
        <v>6</v>
      </c>
      <c r="B46" s="109" t="s">
        <v>30</v>
      </c>
      <c r="C46" s="45">
        <f>1/H41</f>
        <v>0.2</v>
      </c>
      <c r="D46" s="45">
        <f>1/H42</f>
        <v>0.33333333333333331</v>
      </c>
      <c r="E46" s="45">
        <f>1/H43</f>
        <v>0.5</v>
      </c>
      <c r="F46" s="45">
        <f>1/H44</f>
        <v>0.5</v>
      </c>
      <c r="G46" s="45">
        <f>1/H45</f>
        <v>0.16666666666666666</v>
      </c>
      <c r="H46" s="45">
        <v>1</v>
      </c>
      <c r="I46" s="45">
        <v>0.2</v>
      </c>
      <c r="J46" s="45">
        <v>2</v>
      </c>
      <c r="K46" s="45">
        <f>1/3</f>
        <v>0.33333333333333331</v>
      </c>
      <c r="M46" s="71">
        <f t="shared" si="113"/>
        <v>2.7088036117381493E-2</v>
      </c>
      <c r="N46" s="69">
        <f t="shared" si="104"/>
        <v>1.956947162426614E-2</v>
      </c>
      <c r="O46" s="69">
        <f t="shared" si="105"/>
        <v>1.6666666666666666E-2</v>
      </c>
      <c r="P46" s="69">
        <f t="shared" si="106"/>
        <v>1.7647058823529412E-2</v>
      </c>
      <c r="Q46" s="69">
        <f t="shared" si="107"/>
        <v>3.787878787878788E-2</v>
      </c>
      <c r="R46" s="69">
        <f t="shared" si="108"/>
        <v>3.6363636363636362E-2</v>
      </c>
      <c r="S46" s="69">
        <f t="shared" si="109"/>
        <v>4.7808764940239043E-2</v>
      </c>
      <c r="T46" s="69">
        <f t="shared" si="110"/>
        <v>6.0606060606060608E-2</v>
      </c>
      <c r="U46" s="72">
        <f t="shared" si="111"/>
        <v>3.3898305084745756E-2</v>
      </c>
      <c r="W46" s="99">
        <f t="shared" si="114"/>
        <v>3.3058532011701489E-2</v>
      </c>
      <c r="Y46" s="87">
        <v>0.32111194634465001</v>
      </c>
      <c r="Z46" s="85">
        <f t="shared" si="112"/>
        <v>9.7134363446927505</v>
      </c>
      <c r="AJ46" s="125">
        <f t="shared" si="116"/>
        <v>1</v>
      </c>
      <c r="AK46" s="125">
        <f t="shared" si="117"/>
        <v>1</v>
      </c>
      <c r="AL46" s="125">
        <f t="shared" si="118"/>
        <v>1</v>
      </c>
      <c r="AM46" s="125">
        <f t="shared" si="119"/>
        <v>2</v>
      </c>
      <c r="AN46" s="125">
        <f t="shared" si="120"/>
        <v>3</v>
      </c>
      <c r="AO46" s="125">
        <f t="shared" si="121"/>
        <v>4</v>
      </c>
      <c r="AP46" s="125">
        <f t="shared" si="122"/>
        <v>4</v>
      </c>
      <c r="AQ46" s="125">
        <f t="shared" si="123"/>
        <v>5</v>
      </c>
      <c r="AR46" s="125">
        <f t="shared" si="124"/>
        <v>5</v>
      </c>
      <c r="AS46" s="125">
        <f t="shared" si="125"/>
        <v>5</v>
      </c>
      <c r="AT46" s="125">
        <f t="shared" si="126"/>
        <v>6</v>
      </c>
      <c r="AU46" s="125">
        <f t="shared" si="127"/>
        <v>7</v>
      </c>
      <c r="AV46" s="125">
        <f t="shared" si="128"/>
        <v>1</v>
      </c>
      <c r="AW46" s="125">
        <f t="shared" si="129"/>
        <v>1</v>
      </c>
      <c r="AX46" s="125">
        <f t="shared" si="130"/>
        <v>1</v>
      </c>
      <c r="AY46" s="125">
        <f t="shared" si="131"/>
        <v>5</v>
      </c>
      <c r="AZ46" s="125">
        <f t="shared" si="132"/>
        <v>6</v>
      </c>
      <c r="BA46" s="125">
        <f t="shared" si="133"/>
        <v>7</v>
      </c>
      <c r="BB46" s="125">
        <f t="shared" si="134"/>
        <v>1</v>
      </c>
      <c r="BC46" s="125">
        <f t="shared" si="135"/>
        <v>1</v>
      </c>
      <c r="BD46" s="125">
        <f t="shared" si="136"/>
        <v>1</v>
      </c>
      <c r="BE46" s="125">
        <f t="shared" si="137"/>
        <v>4</v>
      </c>
      <c r="BF46" s="125">
        <f t="shared" si="138"/>
        <v>5</v>
      </c>
      <c r="BG46" s="125">
        <f t="shared" si="139"/>
        <v>6</v>
      </c>
      <c r="BH46" s="125">
        <f t="shared" si="140"/>
        <v>2</v>
      </c>
      <c r="BI46" s="125">
        <f t="shared" si="141"/>
        <v>3</v>
      </c>
      <c r="BJ46" s="125">
        <f t="shared" si="142"/>
        <v>4</v>
      </c>
    </row>
    <row r="47" spans="1:62" x14ac:dyDescent="0.25">
      <c r="A47" s="41">
        <v>7</v>
      </c>
      <c r="B47" s="109" t="s">
        <v>31</v>
      </c>
      <c r="C47" s="45">
        <f>1/I41</f>
        <v>4</v>
      </c>
      <c r="D47" s="45">
        <f>1/I42</f>
        <v>6</v>
      </c>
      <c r="E47" s="45">
        <f>1/I43</f>
        <v>5</v>
      </c>
      <c r="F47" s="45">
        <f>1/I44</f>
        <v>5</v>
      </c>
      <c r="G47" s="45">
        <f>1/I45</f>
        <v>1</v>
      </c>
      <c r="H47" s="45">
        <f>1/I46</f>
        <v>5</v>
      </c>
      <c r="I47" s="45">
        <v>1</v>
      </c>
      <c r="J47" s="45">
        <v>6</v>
      </c>
      <c r="K47" s="5">
        <v>1</v>
      </c>
      <c r="M47" s="71">
        <f t="shared" si="113"/>
        <v>0.54176072234762984</v>
      </c>
      <c r="N47" s="69">
        <f t="shared" si="104"/>
        <v>0.35225048923679059</v>
      </c>
      <c r="O47" s="69">
        <f t="shared" si="105"/>
        <v>0.16666666666666666</v>
      </c>
      <c r="P47" s="69">
        <f t="shared" si="106"/>
        <v>0.1764705882352941</v>
      </c>
      <c r="Q47" s="69">
        <f t="shared" si="107"/>
        <v>0.22727272727272729</v>
      </c>
      <c r="R47" s="69">
        <f t="shared" si="108"/>
        <v>0.18181818181818182</v>
      </c>
      <c r="S47" s="69">
        <f t="shared" si="109"/>
        <v>0.2390438247011952</v>
      </c>
      <c r="T47" s="69">
        <f t="shared" si="110"/>
        <v>0.18181818181818182</v>
      </c>
      <c r="U47" s="72">
        <f t="shared" si="111"/>
        <v>0.10169491525423728</v>
      </c>
      <c r="W47" s="99">
        <f t="shared" si="114"/>
        <v>0.24097736637232275</v>
      </c>
      <c r="Y47" s="87">
        <v>2.6122128191462037</v>
      </c>
      <c r="Z47" s="85">
        <f t="shared" si="112"/>
        <v>10.840075391604193</v>
      </c>
      <c r="AJ47" s="125">
        <f t="shared" si="116"/>
        <v>0.16666666666666666</v>
      </c>
      <c r="AK47" s="125">
        <f t="shared" si="117"/>
        <v>0.2</v>
      </c>
      <c r="AL47" s="125">
        <f t="shared" si="118"/>
        <v>0.25</v>
      </c>
      <c r="AM47" s="125">
        <f t="shared" si="119"/>
        <v>0.25</v>
      </c>
      <c r="AN47" s="125">
        <f t="shared" si="120"/>
        <v>0.33333333333333331</v>
      </c>
      <c r="AO47" s="125">
        <f t="shared" si="121"/>
        <v>0.5</v>
      </c>
      <c r="AP47" s="125">
        <f t="shared" si="122"/>
        <v>0.33333333333333331</v>
      </c>
      <c r="AQ47" s="125">
        <f t="shared" si="123"/>
        <v>0.5</v>
      </c>
      <c r="AR47" s="125">
        <f t="shared" si="124"/>
        <v>0.5</v>
      </c>
      <c r="AS47" s="125">
        <f t="shared" si="125"/>
        <v>0.33333333333333331</v>
      </c>
      <c r="AT47" s="125">
        <f t="shared" si="126"/>
        <v>0.5</v>
      </c>
      <c r="AU47" s="125">
        <f t="shared" si="127"/>
        <v>1</v>
      </c>
      <c r="AV47" s="125">
        <f t="shared" si="128"/>
        <v>0.14285714285714285</v>
      </c>
      <c r="AW47" s="125">
        <f t="shared" si="129"/>
        <v>0.16666666666666666</v>
      </c>
      <c r="AX47" s="125">
        <f t="shared" si="130"/>
        <v>0.2</v>
      </c>
      <c r="AY47" s="125">
        <f t="shared" si="131"/>
        <v>1</v>
      </c>
      <c r="AZ47" s="125">
        <f t="shared" si="132"/>
        <v>1</v>
      </c>
      <c r="BA47" s="125">
        <f t="shared" si="133"/>
        <v>1</v>
      </c>
      <c r="BB47" s="125">
        <f t="shared" si="134"/>
        <v>0.16666666666666666</v>
      </c>
      <c r="BC47" s="125">
        <f t="shared" si="135"/>
        <v>0.2</v>
      </c>
      <c r="BD47" s="125">
        <f t="shared" si="136"/>
        <v>0.25</v>
      </c>
      <c r="BE47" s="125">
        <f t="shared" si="137"/>
        <v>1</v>
      </c>
      <c r="BF47" s="125">
        <f t="shared" si="138"/>
        <v>2</v>
      </c>
      <c r="BG47" s="125">
        <f t="shared" si="139"/>
        <v>3</v>
      </c>
      <c r="BH47" s="125">
        <f t="shared" si="140"/>
        <v>0.25</v>
      </c>
      <c r="BI47" s="125">
        <f t="shared" si="141"/>
        <v>0.33333333333333331</v>
      </c>
      <c r="BJ47" s="125">
        <f t="shared" si="142"/>
        <v>0.5</v>
      </c>
    </row>
    <row r="48" spans="1:62" x14ac:dyDescent="0.25">
      <c r="A48" s="41">
        <v>8</v>
      </c>
      <c r="B48" s="109" t="s">
        <v>32</v>
      </c>
      <c r="C48" s="45">
        <f>1/J41</f>
        <v>0.25</v>
      </c>
      <c r="D48" s="45">
        <f>1/J42</f>
        <v>0.2</v>
      </c>
      <c r="E48" s="45">
        <f>1/J43</f>
        <v>0.5</v>
      </c>
      <c r="F48" s="45">
        <f>1/J44</f>
        <v>0.5</v>
      </c>
      <c r="G48" s="45">
        <f>1/J45</f>
        <v>0.2</v>
      </c>
      <c r="H48" s="45">
        <f>1/J46</f>
        <v>0.5</v>
      </c>
      <c r="I48" s="45">
        <f>1/J47</f>
        <v>0.16666666666666666</v>
      </c>
      <c r="J48" s="45">
        <v>1</v>
      </c>
      <c r="K48" s="45">
        <f>1/6</f>
        <v>0.16666666666666666</v>
      </c>
      <c r="M48" s="71">
        <f t="shared" si="113"/>
        <v>3.3860045146726865E-2</v>
      </c>
      <c r="N48" s="69">
        <f t="shared" si="104"/>
        <v>1.1741682974559686E-2</v>
      </c>
      <c r="O48" s="69">
        <f t="shared" si="105"/>
        <v>1.6666666666666666E-2</v>
      </c>
      <c r="P48" s="69">
        <f t="shared" si="106"/>
        <v>1.7647058823529412E-2</v>
      </c>
      <c r="Q48" s="69">
        <f t="shared" si="107"/>
        <v>4.5454545454545463E-2</v>
      </c>
      <c r="R48" s="69">
        <f t="shared" si="108"/>
        <v>1.8181818181818181E-2</v>
      </c>
      <c r="S48" s="69">
        <f t="shared" si="109"/>
        <v>3.9840637450199196E-2</v>
      </c>
      <c r="T48" s="69">
        <f t="shared" si="110"/>
        <v>3.0303030303030304E-2</v>
      </c>
      <c r="U48" s="72">
        <f t="shared" si="111"/>
        <v>1.6949152542372878E-2</v>
      </c>
      <c r="W48" s="99">
        <f t="shared" si="114"/>
        <v>2.5627181949272073E-2</v>
      </c>
      <c r="Y48" s="87">
        <v>0.25190088018160428</v>
      </c>
      <c r="Z48" s="85">
        <f t="shared" si="112"/>
        <v>9.8294412815358108</v>
      </c>
      <c r="AJ48" s="125">
        <f t="shared" si="116"/>
        <v>3</v>
      </c>
      <c r="AK48" s="125">
        <f t="shared" si="117"/>
        <v>4</v>
      </c>
      <c r="AL48" s="125">
        <f t="shared" si="118"/>
        <v>5</v>
      </c>
      <c r="AM48" s="125">
        <f t="shared" si="119"/>
        <v>5</v>
      </c>
      <c r="AN48" s="125">
        <f t="shared" si="120"/>
        <v>6</v>
      </c>
      <c r="AO48" s="125">
        <f t="shared" si="121"/>
        <v>7</v>
      </c>
      <c r="AP48" s="125">
        <f t="shared" si="122"/>
        <v>4</v>
      </c>
      <c r="AQ48" s="125">
        <f t="shared" si="123"/>
        <v>5</v>
      </c>
      <c r="AR48" s="125">
        <f t="shared" si="124"/>
        <v>5</v>
      </c>
      <c r="AS48" s="125">
        <f t="shared" si="125"/>
        <v>4</v>
      </c>
      <c r="AT48" s="125">
        <f t="shared" si="126"/>
        <v>5</v>
      </c>
      <c r="AU48" s="125">
        <f t="shared" si="127"/>
        <v>6</v>
      </c>
      <c r="AV48" s="125">
        <f t="shared" si="128"/>
        <v>1</v>
      </c>
      <c r="AW48" s="125">
        <f t="shared" si="129"/>
        <v>1</v>
      </c>
      <c r="AX48" s="125">
        <f t="shared" si="130"/>
        <v>1</v>
      </c>
      <c r="AY48" s="125">
        <f t="shared" si="131"/>
        <v>4</v>
      </c>
      <c r="AZ48" s="125">
        <f t="shared" si="132"/>
        <v>5</v>
      </c>
      <c r="BA48" s="125">
        <f t="shared" si="133"/>
        <v>6</v>
      </c>
      <c r="BB48" s="125">
        <f t="shared" si="134"/>
        <v>1</v>
      </c>
      <c r="BC48" s="125">
        <f t="shared" si="135"/>
        <v>1</v>
      </c>
      <c r="BD48" s="125">
        <f t="shared" si="136"/>
        <v>1</v>
      </c>
      <c r="BE48" s="125">
        <f t="shared" si="137"/>
        <v>5</v>
      </c>
      <c r="BF48" s="125">
        <f t="shared" si="138"/>
        <v>6</v>
      </c>
      <c r="BG48" s="125">
        <f t="shared" si="139"/>
        <v>7</v>
      </c>
      <c r="BH48" s="125">
        <f t="shared" si="140"/>
        <v>1</v>
      </c>
      <c r="BI48" s="125">
        <f t="shared" si="141"/>
        <v>1</v>
      </c>
      <c r="BJ48" s="125">
        <f t="shared" si="142"/>
        <v>1</v>
      </c>
    </row>
    <row r="49" spans="1:62" ht="15.75" thickBot="1" x14ac:dyDescent="0.3">
      <c r="A49" s="36">
        <v>9</v>
      </c>
      <c r="B49" s="110" t="s">
        <v>33</v>
      </c>
      <c r="C49" s="6">
        <f>1/K41</f>
        <v>0.33333333333333331</v>
      </c>
      <c r="D49" s="6">
        <f>1/K42</f>
        <v>1</v>
      </c>
      <c r="E49" s="6">
        <f>1/K43</f>
        <v>6</v>
      </c>
      <c r="F49" s="6">
        <f>1/K44</f>
        <v>6</v>
      </c>
      <c r="G49" s="6">
        <f>1/K45</f>
        <v>0.33333333333333331</v>
      </c>
      <c r="H49" s="6">
        <f>1/K46</f>
        <v>3</v>
      </c>
      <c r="I49" s="6">
        <f>1/K47</f>
        <v>1</v>
      </c>
      <c r="J49" s="6">
        <f>1/K48</f>
        <v>6</v>
      </c>
      <c r="K49" s="7">
        <v>1</v>
      </c>
      <c r="M49" s="79">
        <f t="shared" si="113"/>
        <v>4.5146726862302484E-2</v>
      </c>
      <c r="N49" s="73">
        <f t="shared" si="104"/>
        <v>5.8708414872798431E-2</v>
      </c>
      <c r="O49" s="73">
        <f t="shared" si="105"/>
        <v>0.2</v>
      </c>
      <c r="P49" s="73">
        <f t="shared" si="106"/>
        <v>0.21176470588235291</v>
      </c>
      <c r="Q49" s="73">
        <f t="shared" si="107"/>
        <v>7.575757575757576E-2</v>
      </c>
      <c r="R49" s="73">
        <f t="shared" si="108"/>
        <v>0.10909090909090909</v>
      </c>
      <c r="S49" s="73">
        <f t="shared" si="109"/>
        <v>0.2390438247011952</v>
      </c>
      <c r="T49" s="73">
        <f t="shared" si="110"/>
        <v>0.18181818181818182</v>
      </c>
      <c r="U49" s="74">
        <f t="shared" si="111"/>
        <v>0.10169491525423728</v>
      </c>
      <c r="W49" s="99">
        <f t="shared" si="114"/>
        <v>0.1358916949155059</v>
      </c>
      <c r="Y49" s="87">
        <v>1.3481362129521086</v>
      </c>
      <c r="Z49" s="85">
        <f t="shared" si="112"/>
        <v>9.9206667029235778</v>
      </c>
      <c r="AJ49" s="125">
        <f t="shared" si="116"/>
        <v>0.2</v>
      </c>
      <c r="AK49" s="125">
        <f t="shared" si="117"/>
        <v>0.25</v>
      </c>
      <c r="AL49" s="125">
        <f t="shared" si="118"/>
        <v>0.33333333333333331</v>
      </c>
      <c r="AM49" s="125">
        <f t="shared" si="119"/>
        <v>0.16666666666666666</v>
      </c>
      <c r="AN49" s="125">
        <f t="shared" si="120"/>
        <v>0.2</v>
      </c>
      <c r="AO49" s="125">
        <f t="shared" si="121"/>
        <v>0.25</v>
      </c>
      <c r="AP49" s="125">
        <f t="shared" si="122"/>
        <v>0.33333333333333331</v>
      </c>
      <c r="AQ49" s="125">
        <f t="shared" si="123"/>
        <v>0.5</v>
      </c>
      <c r="AR49" s="125">
        <f t="shared" si="124"/>
        <v>0.5</v>
      </c>
      <c r="AS49" s="125">
        <f t="shared" si="125"/>
        <v>0.33333333333333331</v>
      </c>
      <c r="AT49" s="125">
        <f t="shared" si="126"/>
        <v>0.5</v>
      </c>
      <c r="AU49" s="125">
        <f t="shared" si="127"/>
        <v>1</v>
      </c>
      <c r="AV49" s="125">
        <f t="shared" si="128"/>
        <v>0.16666666666666666</v>
      </c>
      <c r="AW49" s="125">
        <f t="shared" si="129"/>
        <v>0.2</v>
      </c>
      <c r="AX49" s="125">
        <f t="shared" si="130"/>
        <v>0.25</v>
      </c>
      <c r="AY49" s="125">
        <f t="shared" si="131"/>
        <v>0.33333333333333331</v>
      </c>
      <c r="AZ49" s="125">
        <f t="shared" si="132"/>
        <v>0.5</v>
      </c>
      <c r="BA49" s="125">
        <f t="shared" si="133"/>
        <v>1</v>
      </c>
      <c r="BB49" s="125">
        <f t="shared" si="134"/>
        <v>0.14285714285714285</v>
      </c>
      <c r="BC49" s="125">
        <f t="shared" si="135"/>
        <v>0.16666666666666666</v>
      </c>
      <c r="BD49" s="125">
        <f t="shared" si="136"/>
        <v>0.2</v>
      </c>
      <c r="BE49" s="125">
        <f t="shared" si="137"/>
        <v>1</v>
      </c>
      <c r="BF49" s="125">
        <f t="shared" si="138"/>
        <v>1</v>
      </c>
      <c r="BG49" s="125">
        <f t="shared" si="139"/>
        <v>1</v>
      </c>
      <c r="BH49" s="125">
        <f t="shared" si="140"/>
        <v>0.14285714285714285</v>
      </c>
      <c r="BI49" s="125">
        <f t="shared" si="141"/>
        <v>0.16666666666666666</v>
      </c>
      <c r="BJ49" s="125">
        <f t="shared" si="142"/>
        <v>0.2</v>
      </c>
    </row>
    <row r="50" spans="1:62" x14ac:dyDescent="0.25">
      <c r="C50" s="47">
        <f>+SUM(C41:C49)</f>
        <v>7.3833333333333329</v>
      </c>
      <c r="D50" s="47">
        <f t="shared" ref="D50:K50" si="143">+SUM(D41:D49)</f>
        <v>17.033333333333335</v>
      </c>
      <c r="E50" s="47">
        <f t="shared" si="143"/>
        <v>30</v>
      </c>
      <c r="F50" s="47">
        <f t="shared" si="143"/>
        <v>28.333333333333336</v>
      </c>
      <c r="G50" s="47">
        <f t="shared" si="143"/>
        <v>4.3999999999999995</v>
      </c>
      <c r="H50" s="47">
        <f t="shared" si="143"/>
        <v>27.5</v>
      </c>
      <c r="I50" s="47">
        <f t="shared" si="143"/>
        <v>4.1833333333333336</v>
      </c>
      <c r="J50" s="47">
        <f t="shared" si="143"/>
        <v>33</v>
      </c>
      <c r="K50" s="47">
        <f t="shared" si="143"/>
        <v>9.8333333333333339</v>
      </c>
      <c r="Y50" s="102" t="s">
        <v>35</v>
      </c>
      <c r="Z50" s="85">
        <f>+AVERAGE(Z41:Z49)</f>
        <v>10.0337438773198</v>
      </c>
      <c r="AJ50" s="125">
        <f t="shared" si="116"/>
        <v>0.25</v>
      </c>
      <c r="AK50" s="125">
        <f t="shared" si="117"/>
        <v>0.33333333333333331</v>
      </c>
      <c r="AL50" s="125">
        <f t="shared" si="118"/>
        <v>0.5</v>
      </c>
      <c r="AM50" s="125">
        <f t="shared" si="119"/>
        <v>1</v>
      </c>
      <c r="AN50" s="125">
        <f t="shared" si="120"/>
        <v>1</v>
      </c>
      <c r="AO50" s="125">
        <f t="shared" si="121"/>
        <v>1</v>
      </c>
      <c r="AP50" s="125">
        <f t="shared" si="122"/>
        <v>5</v>
      </c>
      <c r="AQ50" s="125">
        <f t="shared" si="123"/>
        <v>6</v>
      </c>
      <c r="AR50" s="125">
        <f t="shared" si="124"/>
        <v>6</v>
      </c>
      <c r="AS50" s="125">
        <f t="shared" si="125"/>
        <v>5</v>
      </c>
      <c r="AT50" s="125">
        <f t="shared" si="126"/>
        <v>6</v>
      </c>
      <c r="AU50" s="125">
        <f t="shared" si="127"/>
        <v>7</v>
      </c>
      <c r="AV50" s="125">
        <f t="shared" si="128"/>
        <v>0.25</v>
      </c>
      <c r="AW50" s="125">
        <f t="shared" si="129"/>
        <v>0.33333333333333331</v>
      </c>
      <c r="AX50" s="125">
        <f t="shared" si="130"/>
        <v>0.5</v>
      </c>
      <c r="AY50" s="125">
        <f t="shared" si="131"/>
        <v>2</v>
      </c>
      <c r="AZ50" s="125">
        <f t="shared" si="132"/>
        <v>3</v>
      </c>
      <c r="BA50" s="125">
        <f t="shared" si="133"/>
        <v>4</v>
      </c>
      <c r="BB50" s="125">
        <f t="shared" si="134"/>
        <v>1</v>
      </c>
      <c r="BC50" s="125">
        <f t="shared" si="135"/>
        <v>1</v>
      </c>
      <c r="BD50" s="125">
        <f t="shared" si="136"/>
        <v>1</v>
      </c>
      <c r="BE50" s="125">
        <f t="shared" si="137"/>
        <v>5</v>
      </c>
      <c r="BF50" s="125">
        <f t="shared" si="138"/>
        <v>6</v>
      </c>
      <c r="BG50" s="125">
        <f t="shared" si="139"/>
        <v>7</v>
      </c>
      <c r="BH50" s="125">
        <f t="shared" si="140"/>
        <v>1</v>
      </c>
      <c r="BI50" s="125">
        <f t="shared" si="141"/>
        <v>1</v>
      </c>
      <c r="BJ50" s="125">
        <f t="shared" si="142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C65B-C36D-4C7C-8EB9-65D2527BCD3D}">
  <dimension ref="A1:BJ50"/>
  <sheetViews>
    <sheetView topLeftCell="AI18" zoomScale="85" zoomScaleNormal="85" workbookViewId="0">
      <selection activeCell="BE49" sqref="BE49"/>
    </sheetView>
  </sheetViews>
  <sheetFormatPr defaultRowHeight="15" x14ac:dyDescent="0.25"/>
  <cols>
    <col min="1" max="1" width="8.85546875" style="50"/>
    <col min="12" max="12" width="8.85546875" style="51"/>
    <col min="13" max="13" width="9" style="50" bestFit="1" customWidth="1"/>
    <col min="14" max="14" width="9" bestFit="1" customWidth="1"/>
    <col min="15" max="15" width="9.28515625" bestFit="1" customWidth="1"/>
    <col min="16" max="21" width="9" bestFit="1" customWidth="1"/>
    <col min="22" max="22" width="8.85546875" style="51"/>
    <col min="23" max="23" width="12.28515625" style="95" customWidth="1"/>
    <col min="25" max="25" width="12.28515625" style="96" customWidth="1"/>
    <col min="29" max="29" width="8.85546875" style="51"/>
    <col min="51" max="51" width="11.85546875" bestFit="1" customWidth="1"/>
  </cols>
  <sheetData>
    <row r="1" spans="1:47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58"/>
      <c r="N1" s="59"/>
      <c r="O1" s="59"/>
      <c r="P1" s="59"/>
      <c r="Q1" s="59"/>
      <c r="R1" s="59"/>
      <c r="S1" s="59"/>
      <c r="T1" s="59"/>
      <c r="U1" s="59"/>
      <c r="V1" s="60"/>
      <c r="W1" s="93"/>
      <c r="X1" s="68"/>
      <c r="Y1" s="94"/>
      <c r="Z1" s="68"/>
      <c r="AA1" s="68"/>
      <c r="AB1" s="68"/>
      <c r="AC1" s="60"/>
    </row>
    <row r="2" spans="1:47" x14ac:dyDescent="0.25">
      <c r="A2" s="61"/>
      <c r="B2" s="57"/>
      <c r="C2" s="57"/>
      <c r="D2" s="57"/>
      <c r="E2" s="57"/>
      <c r="F2" s="57"/>
      <c r="G2" s="57"/>
      <c r="H2" s="57"/>
      <c r="I2" s="57"/>
      <c r="J2" s="57"/>
      <c r="K2" s="57"/>
      <c r="M2" s="61"/>
      <c r="N2" s="57"/>
      <c r="O2" s="57"/>
      <c r="P2" s="57"/>
      <c r="Q2" s="57"/>
      <c r="R2" s="57"/>
      <c r="S2" s="57"/>
      <c r="T2" s="57"/>
      <c r="U2" s="57"/>
    </row>
    <row r="3" spans="1:47" ht="15.75" thickBot="1" x14ac:dyDescent="0.3">
      <c r="A3" s="61"/>
      <c r="B3" s="106" t="s">
        <v>0</v>
      </c>
      <c r="C3" s="57"/>
      <c r="D3" s="57"/>
      <c r="E3" s="57"/>
      <c r="F3" s="57"/>
      <c r="G3" s="57"/>
      <c r="H3" s="57"/>
      <c r="I3" s="57"/>
      <c r="J3" s="57"/>
      <c r="K3" s="57"/>
      <c r="M3" s="61"/>
      <c r="N3" s="57"/>
      <c r="O3" s="57"/>
      <c r="P3" s="57"/>
      <c r="Q3" s="57"/>
      <c r="R3" s="57"/>
      <c r="S3" s="57"/>
      <c r="T3" s="57"/>
      <c r="U3" s="57"/>
      <c r="AE3" s="123" t="s">
        <v>37</v>
      </c>
      <c r="AF3" s="134" t="s">
        <v>38</v>
      </c>
      <c r="AG3" s="134"/>
      <c r="AH3" s="134"/>
    </row>
    <row r="4" spans="1:47" x14ac:dyDescent="0.25">
      <c r="A4" s="28">
        <v>0</v>
      </c>
      <c r="B4" s="29" t="s">
        <v>1</v>
      </c>
      <c r="C4" s="29">
        <v>1</v>
      </c>
      <c r="D4" s="29">
        <v>2</v>
      </c>
      <c r="E4" s="29">
        <v>3</v>
      </c>
      <c r="F4" s="30">
        <v>4</v>
      </c>
      <c r="G4" s="62"/>
      <c r="H4" s="57"/>
      <c r="I4" s="57"/>
      <c r="J4" s="57"/>
      <c r="K4" s="57"/>
      <c r="L4" s="117" t="s">
        <v>36</v>
      </c>
      <c r="M4" s="28">
        <v>1</v>
      </c>
      <c r="N4" s="29">
        <v>2</v>
      </c>
      <c r="O4" s="29">
        <v>3</v>
      </c>
      <c r="P4" s="30">
        <v>4</v>
      </c>
      <c r="Q4" s="62"/>
      <c r="R4" s="57"/>
      <c r="S4" s="57"/>
      <c r="T4" s="57"/>
      <c r="U4" s="57"/>
      <c r="W4" s="97" t="s">
        <v>34</v>
      </c>
      <c r="Y4" s="98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</row>
    <row r="5" spans="1:47" x14ac:dyDescent="0.25">
      <c r="A5" s="31">
        <v>1</v>
      </c>
      <c r="B5" s="107" t="s">
        <v>9</v>
      </c>
      <c r="C5" s="45">
        <v>1</v>
      </c>
      <c r="D5" s="45">
        <v>5</v>
      </c>
      <c r="E5" s="45">
        <v>0.25</v>
      </c>
      <c r="F5" s="5">
        <v>4</v>
      </c>
      <c r="G5" s="45"/>
      <c r="H5" s="57"/>
      <c r="I5" s="57"/>
      <c r="J5" s="57"/>
      <c r="K5" s="57"/>
      <c r="L5" s="118">
        <f>+AC5</f>
        <v>8.6320653407353468E-2</v>
      </c>
      <c r="M5" s="71">
        <f>+C5/C$9</f>
        <v>0.18348623853211007</v>
      </c>
      <c r="N5" s="69">
        <f t="shared" ref="N5:N8" si="0">+D5/D$9</f>
        <v>0.38461538461538464</v>
      </c>
      <c r="O5" s="69">
        <f t="shared" ref="O5:O8" si="1">+E5/E$9</f>
        <v>0.15000000000000002</v>
      </c>
      <c r="P5" s="72">
        <f t="shared" ref="P5:P8" si="2">+F5/F$9</f>
        <v>0.4</v>
      </c>
      <c r="Q5" s="45"/>
      <c r="R5" s="57"/>
      <c r="S5" s="57"/>
      <c r="T5" s="57"/>
      <c r="U5" s="57"/>
      <c r="W5" s="99">
        <f t="shared" ref="W5:W8" si="3">+AVERAGE(M5:U5)</f>
        <v>0.27952540578687368</v>
      </c>
      <c r="Y5" s="87">
        <f t="array" ref="Y5:Y8">+MMULT(C5:F8,W5:W8)</f>
        <v>1.1815631616090334</v>
      </c>
      <c r="Z5" s="85">
        <f>+Y5/W5</f>
        <v>4.2270331681762245</v>
      </c>
      <c r="AA5" s="85">
        <f>+(Z9-4)/3</f>
        <v>7.7688588066618117E-2</v>
      </c>
      <c r="AB5" s="85">
        <v>0.9</v>
      </c>
      <c r="AC5" s="100">
        <f>+AA5/AB5</f>
        <v>8.6320653407353468E-2</v>
      </c>
      <c r="AE5" s="121">
        <v>2</v>
      </c>
      <c r="AF5" s="122">
        <v>1</v>
      </c>
      <c r="AG5" s="122">
        <f t="shared" ref="AG5:AG12" si="4">+AE5</f>
        <v>2</v>
      </c>
      <c r="AH5" s="122">
        <f>+AG5+1</f>
        <v>3</v>
      </c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</row>
    <row r="6" spans="1:47" x14ac:dyDescent="0.25">
      <c r="A6" s="31">
        <v>2</v>
      </c>
      <c r="B6" s="107" t="s">
        <v>10</v>
      </c>
      <c r="C6" s="45">
        <f>1/D5</f>
        <v>0.2</v>
      </c>
      <c r="D6" s="45">
        <v>1</v>
      </c>
      <c r="E6" s="45">
        <f>1/6</f>
        <v>0.16666666666666666</v>
      </c>
      <c r="F6" s="5">
        <v>1</v>
      </c>
      <c r="G6" s="45"/>
      <c r="H6" s="57"/>
      <c r="I6" s="57"/>
      <c r="J6" s="57"/>
      <c r="K6" s="57"/>
      <c r="L6"/>
      <c r="M6" s="71">
        <f t="shared" ref="M6:M8" si="5">+C6/C$9</f>
        <v>3.669724770642202E-2</v>
      </c>
      <c r="N6" s="69">
        <f t="shared" si="0"/>
        <v>7.6923076923076927E-2</v>
      </c>
      <c r="O6" s="69">
        <f t="shared" si="1"/>
        <v>0.1</v>
      </c>
      <c r="P6" s="72">
        <f t="shared" si="2"/>
        <v>0.1</v>
      </c>
      <c r="Q6" s="45"/>
      <c r="R6" s="57"/>
      <c r="S6" s="57"/>
      <c r="T6" s="57"/>
      <c r="U6" s="57"/>
      <c r="W6" s="99">
        <f t="shared" si="3"/>
        <v>7.840508115737474E-2</v>
      </c>
      <c r="Y6" s="87">
        <v>0.31898729710656315</v>
      </c>
      <c r="Z6" s="85">
        <f t="shared" ref="Z6:Z8" si="6">+Y6/W6</f>
        <v>4.0684518451845184</v>
      </c>
      <c r="AE6" s="121">
        <v>3</v>
      </c>
      <c r="AF6" s="122">
        <f>+AG6-1</f>
        <v>2</v>
      </c>
      <c r="AG6" s="122">
        <f t="shared" si="4"/>
        <v>3</v>
      </c>
      <c r="AH6" s="122">
        <f>+AG6+1</f>
        <v>4</v>
      </c>
      <c r="AJ6" s="125">
        <f>+VLOOKUP(C5,$AE$4:$AH$20,2,FALSE)</f>
        <v>1</v>
      </c>
      <c r="AK6" s="125">
        <f>+VLOOKUP(C5,$AE$4:$AH$20,3,FALSE)</f>
        <v>1</v>
      </c>
      <c r="AL6" s="125">
        <f>+VLOOKUP(C5,$AE$4:$AH$20,4,FALSE)</f>
        <v>1</v>
      </c>
      <c r="AM6" s="125">
        <f>+VLOOKUP(D5,$AE$4:$AH$20,2,FALSE)</f>
        <v>4</v>
      </c>
      <c r="AN6" s="125">
        <f>+VLOOKUP(D5,$AE$4:$AH$20,3,FALSE)</f>
        <v>5</v>
      </c>
      <c r="AO6" s="125">
        <f>+VLOOKUP(D5,$AE$4:$AH$20,4,FALSE)</f>
        <v>6</v>
      </c>
      <c r="AP6" s="125">
        <f>+VLOOKUP(E5,$AE$4:$AH$20,2,FALSE)</f>
        <v>0.2</v>
      </c>
      <c r="AQ6" s="125">
        <f>+VLOOKUP(E5,$AE$4:$AH$20,3,FALSE)</f>
        <v>0.25</v>
      </c>
      <c r="AR6" s="125">
        <f>+VLOOKUP(E5,$AE$4:$AH$20,3,FALSE)</f>
        <v>0.25</v>
      </c>
      <c r="AS6" s="125">
        <f>+VLOOKUP(F5,$AE$4:$AH$20,2,FALSE)</f>
        <v>3</v>
      </c>
      <c r="AT6" s="125">
        <f>+VLOOKUP(F5,$AE$4:$AH$20,3,FALSE)</f>
        <v>4</v>
      </c>
      <c r="AU6" s="125">
        <f>+VLOOKUP(F5,$AE$4:$AH$20,4,FALSE)</f>
        <v>5</v>
      </c>
    </row>
    <row r="7" spans="1:47" x14ac:dyDescent="0.25">
      <c r="A7" s="31">
        <v>3</v>
      </c>
      <c r="B7" s="107" t="s">
        <v>11</v>
      </c>
      <c r="C7" s="45">
        <f>1/E5</f>
        <v>4</v>
      </c>
      <c r="D7" s="45">
        <f>1/E6</f>
        <v>6</v>
      </c>
      <c r="E7" s="45">
        <v>1</v>
      </c>
      <c r="F7" s="5">
        <v>4</v>
      </c>
      <c r="G7" s="45"/>
      <c r="H7" s="57"/>
      <c r="I7" s="57"/>
      <c r="J7" s="57"/>
      <c r="K7" s="57"/>
      <c r="L7"/>
      <c r="M7" s="71">
        <f t="shared" si="5"/>
        <v>0.7339449541284403</v>
      </c>
      <c r="N7" s="69">
        <f t="shared" si="0"/>
        <v>0.46153846153846156</v>
      </c>
      <c r="O7" s="69">
        <f t="shared" si="1"/>
        <v>0.60000000000000009</v>
      </c>
      <c r="P7" s="72">
        <f t="shared" si="2"/>
        <v>0.4</v>
      </c>
      <c r="Q7" s="45"/>
      <c r="R7" s="57"/>
      <c r="S7" s="57"/>
      <c r="T7" s="57"/>
      <c r="U7" s="57"/>
      <c r="W7" s="99">
        <f t="shared" si="3"/>
        <v>0.54887085391672552</v>
      </c>
      <c r="Y7" s="87">
        <v>2.510197600564573</v>
      </c>
      <c r="Z7" s="85">
        <f t="shared" si="6"/>
        <v>4.5733847637415614</v>
      </c>
      <c r="AE7" s="121">
        <v>4</v>
      </c>
      <c r="AF7" s="122">
        <f t="shared" ref="AF7:AF11" si="7">+AG7-1</f>
        <v>3</v>
      </c>
      <c r="AG7" s="122">
        <f t="shared" si="4"/>
        <v>4</v>
      </c>
      <c r="AH7" s="122">
        <f t="shared" ref="AH7:AH11" si="8">+AG7+1</f>
        <v>5</v>
      </c>
      <c r="AJ7" s="125">
        <f t="shared" ref="AJ7:AJ9" si="9">+VLOOKUP(C6,$AE$4:$AH$20,2,FALSE)</f>
        <v>0.16666666666666666</v>
      </c>
      <c r="AK7" s="125">
        <f t="shared" ref="AK7:AK9" si="10">+VLOOKUP(C6,$AE$4:$AH$20,3,FALSE)</f>
        <v>0.2</v>
      </c>
      <c r="AL7" s="125">
        <f t="shared" ref="AL7:AL9" si="11">+VLOOKUP(C6,$AE$4:$AH$20,4,FALSE)</f>
        <v>0.25</v>
      </c>
      <c r="AM7" s="125">
        <f t="shared" ref="AM7:AM9" si="12">+VLOOKUP(D6,$AE$4:$AH$20,2,FALSE)</f>
        <v>1</v>
      </c>
      <c r="AN7" s="125">
        <f t="shared" ref="AN7:AN9" si="13">+VLOOKUP(D6,$AE$4:$AH$20,3,FALSE)</f>
        <v>1</v>
      </c>
      <c r="AO7" s="125">
        <f t="shared" ref="AO7:AO9" si="14">+VLOOKUP(D6,$AE$4:$AH$20,4,FALSE)</f>
        <v>1</v>
      </c>
      <c r="AP7" s="125">
        <f t="shared" ref="AP7:AP9" si="15">+VLOOKUP(E6,$AE$4:$AH$20,2,FALSE)</f>
        <v>0.14285714285714285</v>
      </c>
      <c r="AQ7" s="125">
        <f t="shared" ref="AQ7:AQ9" si="16">+VLOOKUP(E6,$AE$4:$AH$20,3,FALSE)</f>
        <v>0.16666666666666666</v>
      </c>
      <c r="AR7" s="125">
        <f t="shared" ref="AR7:AR9" si="17">+VLOOKUP(E6,$AE$4:$AH$20,3,FALSE)</f>
        <v>0.16666666666666666</v>
      </c>
      <c r="AS7" s="125">
        <f t="shared" ref="AS7:AS9" si="18">+VLOOKUP(F6,$AE$4:$AH$20,2,FALSE)</f>
        <v>1</v>
      </c>
      <c r="AT7" s="125">
        <f t="shared" ref="AT7:AT9" si="19">+VLOOKUP(F6,$AE$4:$AH$20,3,FALSE)</f>
        <v>1</v>
      </c>
      <c r="AU7" s="125">
        <f t="shared" ref="AU7:AU9" si="20">+VLOOKUP(F6,$AE$4:$AH$20,4,FALSE)</f>
        <v>1</v>
      </c>
    </row>
    <row r="8" spans="1:47" ht="15.75" thickBot="1" x14ac:dyDescent="0.3">
      <c r="A8" s="32">
        <v>4</v>
      </c>
      <c r="B8" s="108" t="s">
        <v>12</v>
      </c>
      <c r="C8" s="6">
        <f>1/F5</f>
        <v>0.25</v>
      </c>
      <c r="D8" s="6">
        <f>1/F6</f>
        <v>1</v>
      </c>
      <c r="E8" s="6">
        <f>1/F7</f>
        <v>0.25</v>
      </c>
      <c r="F8" s="7">
        <v>1</v>
      </c>
      <c r="G8" s="45"/>
      <c r="H8" s="57"/>
      <c r="I8" s="57"/>
      <c r="J8" s="57"/>
      <c r="K8" s="57"/>
      <c r="L8"/>
      <c r="M8" s="79">
        <f t="shared" si="5"/>
        <v>4.5871559633027519E-2</v>
      </c>
      <c r="N8" s="73">
        <f t="shared" si="0"/>
        <v>7.6923076923076927E-2</v>
      </c>
      <c r="O8" s="73">
        <f t="shared" si="1"/>
        <v>0.15000000000000002</v>
      </c>
      <c r="P8" s="74">
        <f t="shared" si="2"/>
        <v>0.1</v>
      </c>
      <c r="Q8" s="45"/>
      <c r="R8" s="57"/>
      <c r="S8" s="57"/>
      <c r="T8" s="57"/>
      <c r="U8" s="57"/>
      <c r="W8" s="99">
        <f t="shared" si="3"/>
        <v>9.3198659139026113E-2</v>
      </c>
      <c r="Y8" s="87">
        <v>0.37870280522230071</v>
      </c>
      <c r="Z8" s="85">
        <f t="shared" si="6"/>
        <v>4.0633932796971139</v>
      </c>
      <c r="AE8" s="121">
        <v>5</v>
      </c>
      <c r="AF8" s="122">
        <f t="shared" si="7"/>
        <v>4</v>
      </c>
      <c r="AG8" s="122">
        <f t="shared" si="4"/>
        <v>5</v>
      </c>
      <c r="AH8" s="122">
        <f t="shared" si="8"/>
        <v>6</v>
      </c>
      <c r="AJ8" s="125">
        <f t="shared" si="9"/>
        <v>3</v>
      </c>
      <c r="AK8" s="125">
        <f t="shared" si="10"/>
        <v>4</v>
      </c>
      <c r="AL8" s="125">
        <f t="shared" si="11"/>
        <v>5</v>
      </c>
      <c r="AM8" s="125">
        <f t="shared" si="12"/>
        <v>5</v>
      </c>
      <c r="AN8" s="125">
        <f t="shared" si="13"/>
        <v>6</v>
      </c>
      <c r="AO8" s="125">
        <f t="shared" si="14"/>
        <v>7</v>
      </c>
      <c r="AP8" s="125">
        <f t="shared" si="15"/>
        <v>1</v>
      </c>
      <c r="AQ8" s="125">
        <f t="shared" si="16"/>
        <v>1</v>
      </c>
      <c r="AR8" s="125">
        <f t="shared" si="17"/>
        <v>1</v>
      </c>
      <c r="AS8" s="125">
        <f t="shared" si="18"/>
        <v>3</v>
      </c>
      <c r="AT8" s="125">
        <f t="shared" si="19"/>
        <v>4</v>
      </c>
      <c r="AU8" s="125">
        <f t="shared" si="20"/>
        <v>5</v>
      </c>
    </row>
    <row r="9" spans="1:47" x14ac:dyDescent="0.25">
      <c r="A9" s="61"/>
      <c r="B9" s="57"/>
      <c r="C9" s="47">
        <f>+SUM(C5:C8)</f>
        <v>5.45</v>
      </c>
      <c r="D9" s="47">
        <f t="shared" ref="D9:F9" si="21">+SUM(D5:D8)</f>
        <v>13</v>
      </c>
      <c r="E9" s="47">
        <f t="shared" si="21"/>
        <v>1.6666666666666665</v>
      </c>
      <c r="F9" s="47">
        <f t="shared" si="21"/>
        <v>10</v>
      </c>
      <c r="G9" s="47"/>
      <c r="H9" s="57"/>
      <c r="I9" s="57"/>
      <c r="J9" s="57"/>
      <c r="K9" s="57"/>
      <c r="M9" s="81"/>
      <c r="N9" s="47"/>
      <c r="O9" s="47"/>
      <c r="P9" s="47"/>
      <c r="Q9" s="47"/>
      <c r="R9" s="57"/>
      <c r="S9" s="57"/>
      <c r="T9" s="57"/>
      <c r="U9" s="57"/>
      <c r="W9" s="101"/>
      <c r="Y9" s="102" t="s">
        <v>35</v>
      </c>
      <c r="Z9" s="85">
        <f>+AVERAGE(Z5:Z8)</f>
        <v>4.2330657641998544</v>
      </c>
      <c r="AE9" s="121">
        <v>6</v>
      </c>
      <c r="AF9" s="122">
        <f t="shared" si="7"/>
        <v>5</v>
      </c>
      <c r="AG9" s="122">
        <f t="shared" si="4"/>
        <v>6</v>
      </c>
      <c r="AH9" s="122">
        <f t="shared" si="8"/>
        <v>7</v>
      </c>
      <c r="AJ9" s="125">
        <f t="shared" si="9"/>
        <v>0.2</v>
      </c>
      <c r="AK9" s="125">
        <f t="shared" si="10"/>
        <v>0.25</v>
      </c>
      <c r="AL9" s="125">
        <f t="shared" si="11"/>
        <v>0.33333333333333331</v>
      </c>
      <c r="AM9" s="125">
        <f t="shared" si="12"/>
        <v>1</v>
      </c>
      <c r="AN9" s="125">
        <f t="shared" si="13"/>
        <v>1</v>
      </c>
      <c r="AO9" s="125">
        <f t="shared" si="14"/>
        <v>1</v>
      </c>
      <c r="AP9" s="125">
        <f t="shared" si="15"/>
        <v>0.2</v>
      </c>
      <c r="AQ9" s="125">
        <f t="shared" si="16"/>
        <v>0.25</v>
      </c>
      <c r="AR9" s="125">
        <f t="shared" si="17"/>
        <v>0.25</v>
      </c>
      <c r="AS9" s="125">
        <f t="shared" si="18"/>
        <v>1</v>
      </c>
      <c r="AT9" s="125">
        <f t="shared" si="19"/>
        <v>1</v>
      </c>
      <c r="AU9" s="125">
        <f t="shared" si="20"/>
        <v>1</v>
      </c>
    </row>
    <row r="10" spans="1:47" x14ac:dyDescent="0.25">
      <c r="A10" s="61"/>
      <c r="B10" s="57"/>
      <c r="C10" s="47"/>
      <c r="D10" s="47"/>
      <c r="E10" s="47"/>
      <c r="F10" s="47"/>
      <c r="G10" s="47"/>
      <c r="H10" s="57"/>
      <c r="I10" s="57"/>
      <c r="J10" s="57"/>
      <c r="K10" s="57"/>
      <c r="M10" s="81"/>
      <c r="N10" s="47"/>
      <c r="O10" s="47"/>
      <c r="P10" s="47"/>
      <c r="Q10" s="47"/>
      <c r="R10" s="57"/>
      <c r="S10" s="57"/>
      <c r="T10" s="57"/>
      <c r="U10" s="57"/>
      <c r="W10" s="101"/>
      <c r="Y10" s="102"/>
      <c r="AE10" s="121">
        <v>7</v>
      </c>
      <c r="AF10" s="122">
        <f t="shared" si="7"/>
        <v>6</v>
      </c>
      <c r="AG10" s="122">
        <f t="shared" si="4"/>
        <v>7</v>
      </c>
      <c r="AH10" s="122">
        <f t="shared" si="8"/>
        <v>8</v>
      </c>
    </row>
    <row r="11" spans="1:47" ht="15.75" thickBot="1" x14ac:dyDescent="0.3">
      <c r="A11" s="61"/>
      <c r="B11" s="57"/>
      <c r="C11" s="47"/>
      <c r="D11" s="47"/>
      <c r="E11" s="47"/>
      <c r="F11" s="47"/>
      <c r="G11" s="47"/>
      <c r="H11" s="57"/>
      <c r="I11" s="57"/>
      <c r="J11" s="57"/>
      <c r="K11" s="57"/>
      <c r="M11" s="81"/>
      <c r="N11" s="47"/>
      <c r="O11" s="47"/>
      <c r="P11" s="47"/>
      <c r="Q11" s="47"/>
      <c r="R11" s="57"/>
      <c r="S11" s="57"/>
      <c r="T11" s="57"/>
      <c r="U11" s="57"/>
      <c r="W11" s="101"/>
      <c r="Y11" s="102"/>
      <c r="AE11" s="121">
        <v>8</v>
      </c>
      <c r="AF11" s="122">
        <f t="shared" si="7"/>
        <v>7</v>
      </c>
      <c r="AG11" s="122">
        <f t="shared" si="4"/>
        <v>8</v>
      </c>
      <c r="AH11" s="122">
        <f t="shared" si="8"/>
        <v>9</v>
      </c>
    </row>
    <row r="12" spans="1:47" x14ac:dyDescent="0.25">
      <c r="A12" s="28">
        <v>0</v>
      </c>
      <c r="B12" s="33" t="s">
        <v>2</v>
      </c>
      <c r="C12" s="29">
        <v>1</v>
      </c>
      <c r="D12" s="29">
        <v>2</v>
      </c>
      <c r="E12" s="29">
        <v>3</v>
      </c>
      <c r="F12" s="30">
        <v>4</v>
      </c>
      <c r="G12" s="47"/>
      <c r="H12" s="57"/>
      <c r="I12" s="57"/>
      <c r="J12" s="57"/>
      <c r="K12" s="57"/>
      <c r="M12" s="28">
        <v>1</v>
      </c>
      <c r="N12" s="29">
        <v>2</v>
      </c>
      <c r="O12" s="29">
        <v>3</v>
      </c>
      <c r="P12" s="30">
        <v>4</v>
      </c>
      <c r="Q12" s="47"/>
      <c r="R12" s="57"/>
      <c r="S12" s="57"/>
      <c r="T12" s="57"/>
      <c r="U12" s="57"/>
      <c r="W12" s="101"/>
      <c r="Y12" s="102"/>
      <c r="AE12" s="121">
        <v>9</v>
      </c>
      <c r="AF12" s="122">
        <f t="shared" ref="AF12" si="22">+AG12</f>
        <v>9</v>
      </c>
      <c r="AG12" s="122">
        <f t="shared" si="4"/>
        <v>9</v>
      </c>
      <c r="AH12" s="122">
        <f t="shared" ref="AH12" si="23">+AG12</f>
        <v>9</v>
      </c>
    </row>
    <row r="13" spans="1:47" x14ac:dyDescent="0.25">
      <c r="A13" s="31">
        <v>1</v>
      </c>
      <c r="B13" s="109" t="s">
        <v>13</v>
      </c>
      <c r="C13" s="45">
        <v>1</v>
      </c>
      <c r="D13" s="45">
        <v>8</v>
      </c>
      <c r="E13" s="45">
        <v>2</v>
      </c>
      <c r="F13" s="5">
        <v>3</v>
      </c>
      <c r="G13" s="47"/>
      <c r="H13" s="57"/>
      <c r="I13" s="57"/>
      <c r="J13" s="57"/>
      <c r="K13" s="57"/>
      <c r="L13" s="103">
        <f>+AC13</f>
        <v>9.6407669002035165E-2</v>
      </c>
      <c r="M13" s="71">
        <f>+C13/C$17</f>
        <v>0.5106382978723405</v>
      </c>
      <c r="N13" s="69">
        <f t="shared" ref="N13:N16" si="24">+D13/D$17</f>
        <v>0.44444444444444442</v>
      </c>
      <c r="O13" s="69">
        <f t="shared" ref="O13:O16" si="25">+E13/E$17</f>
        <v>0.5714285714285714</v>
      </c>
      <c r="P13" s="72">
        <f t="shared" ref="P13:P16" si="26">+F13/F$17</f>
        <v>0.36585365853658541</v>
      </c>
      <c r="Q13" s="47"/>
      <c r="R13" s="57"/>
      <c r="S13" s="57"/>
      <c r="T13" s="57"/>
      <c r="U13" s="57"/>
      <c r="W13" s="99">
        <f t="shared" ref="W13:W16" si="27">+AVERAGE(M13:U13)</f>
        <v>0.47309124307048545</v>
      </c>
      <c r="Y13" s="87">
        <f t="array" ref="Y13:Y16">+MMULT(C13:F16,W13:W16)</f>
        <v>2.010057577779425</v>
      </c>
      <c r="Z13" s="85">
        <f t="shared" ref="Z13:Z16" si="28">+Y13/W13</f>
        <v>4.2487735869588867</v>
      </c>
      <c r="AA13" s="85">
        <f>+(Z17-4)/3</f>
        <v>8.6766902101831647E-2</v>
      </c>
      <c r="AB13" s="85">
        <v>0.9</v>
      </c>
      <c r="AC13" s="100">
        <f>+AA13/AB13</f>
        <v>9.6407669002035165E-2</v>
      </c>
      <c r="AE13" s="121">
        <f>1/AE5</f>
        <v>0.5</v>
      </c>
      <c r="AF13" s="122">
        <f t="shared" ref="AF13:AF20" si="29">1/AH5</f>
        <v>0.33333333333333331</v>
      </c>
      <c r="AG13" s="122">
        <f t="shared" ref="AG13:AG20" si="30">1/AG5</f>
        <v>0.5</v>
      </c>
      <c r="AH13" s="122">
        <f t="shared" ref="AH13:AH20" si="31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</row>
    <row r="14" spans="1:47" x14ac:dyDescent="0.25">
      <c r="A14" s="31">
        <v>2</v>
      </c>
      <c r="B14" s="109" t="s">
        <v>14</v>
      </c>
      <c r="C14" s="45">
        <f>1/D13</f>
        <v>0.125</v>
      </c>
      <c r="D14" s="45">
        <v>1</v>
      </c>
      <c r="E14" s="45">
        <v>0.25</v>
      </c>
      <c r="F14" s="5">
        <v>0.2</v>
      </c>
      <c r="G14" s="47"/>
      <c r="H14" s="57"/>
      <c r="I14" s="57"/>
      <c r="J14" s="57"/>
      <c r="K14" s="57"/>
      <c r="M14" s="71">
        <f t="shared" ref="M14:M16" si="32">+C14/C$17</f>
        <v>6.3829787234042562E-2</v>
      </c>
      <c r="N14" s="69">
        <f t="shared" si="24"/>
        <v>5.5555555555555552E-2</v>
      </c>
      <c r="O14" s="69">
        <f t="shared" si="25"/>
        <v>7.1428571428571425E-2</v>
      </c>
      <c r="P14" s="72">
        <f t="shared" si="26"/>
        <v>2.4390243902439029E-2</v>
      </c>
      <c r="Q14" s="47"/>
      <c r="R14" s="57"/>
      <c r="S14" s="57"/>
      <c r="T14" s="57"/>
      <c r="U14" s="57"/>
      <c r="W14" s="99">
        <f t="shared" si="27"/>
        <v>5.3801039530152139E-2</v>
      </c>
      <c r="Y14" s="87">
        <v>0.22319724508035355</v>
      </c>
      <c r="Z14" s="85">
        <f t="shared" si="28"/>
        <v>4.1485675189466438</v>
      </c>
      <c r="AE14" s="121">
        <f>1/AE6</f>
        <v>0.33333333333333331</v>
      </c>
      <c r="AF14" s="122">
        <f t="shared" si="29"/>
        <v>0.25</v>
      </c>
      <c r="AG14" s="122">
        <f t="shared" si="30"/>
        <v>0.33333333333333331</v>
      </c>
      <c r="AH14" s="122">
        <f t="shared" si="31"/>
        <v>0.5</v>
      </c>
      <c r="AJ14" s="125">
        <f>+VLOOKUP(C13,$AE$4:$AH$20,2,FALSE)</f>
        <v>1</v>
      </c>
      <c r="AK14" s="125">
        <f>+VLOOKUP(C13,$AE$4:$AH$20,3,FALSE)</f>
        <v>1</v>
      </c>
      <c r="AL14" s="125">
        <f>+VLOOKUP(C13,$AE$4:$AH$20,4,FALSE)</f>
        <v>1</v>
      </c>
      <c r="AM14" s="125">
        <f>+VLOOKUP(D13,$AE$4:$AH$20,2,FALSE)</f>
        <v>7</v>
      </c>
      <c r="AN14" s="125">
        <f>+VLOOKUP(D13,$AE$4:$AH$20,3,FALSE)</f>
        <v>8</v>
      </c>
      <c r="AO14" s="125">
        <f>+VLOOKUP(D13,$AE$4:$AH$20,4,FALSE)</f>
        <v>9</v>
      </c>
      <c r="AP14" s="125">
        <f>+VLOOKUP(E13,$AE$4:$AH$20,2,FALSE)</f>
        <v>1</v>
      </c>
      <c r="AQ14" s="125">
        <f>+VLOOKUP(E13,$AE$4:$AH$20,3,FALSE)</f>
        <v>2</v>
      </c>
      <c r="AR14" s="125">
        <f>+VLOOKUP(E13,$AE$4:$AH$20,3,FALSE)</f>
        <v>2</v>
      </c>
      <c r="AS14" s="125">
        <f>+VLOOKUP(F13,$AE$4:$AH$20,2,FALSE)</f>
        <v>2</v>
      </c>
      <c r="AT14" s="125">
        <f>+VLOOKUP(F13,$AE$4:$AH$20,3,FALSE)</f>
        <v>3</v>
      </c>
      <c r="AU14" s="125">
        <f>+VLOOKUP(F13,$AE$4:$AH$20,4,FALSE)</f>
        <v>4</v>
      </c>
    </row>
    <row r="15" spans="1:47" x14ac:dyDescent="0.25">
      <c r="A15" s="31">
        <v>3</v>
      </c>
      <c r="B15" s="109" t="s">
        <v>15</v>
      </c>
      <c r="C15" s="45">
        <f>1/E13</f>
        <v>0.5</v>
      </c>
      <c r="D15" s="45">
        <f>1/E14</f>
        <v>4</v>
      </c>
      <c r="E15" s="45">
        <v>1</v>
      </c>
      <c r="F15" s="5">
        <v>4</v>
      </c>
      <c r="G15" s="47"/>
      <c r="H15" s="57"/>
      <c r="I15" s="57"/>
      <c r="J15" s="57"/>
      <c r="K15" s="57"/>
      <c r="M15" s="71">
        <f t="shared" si="32"/>
        <v>0.25531914893617025</v>
      </c>
      <c r="N15" s="69">
        <f t="shared" si="24"/>
        <v>0.22222222222222221</v>
      </c>
      <c r="O15" s="69">
        <f t="shared" si="25"/>
        <v>0.2857142857142857</v>
      </c>
      <c r="P15" s="72">
        <f t="shared" si="26"/>
        <v>0.48780487804878053</v>
      </c>
      <c r="Q15" s="47"/>
      <c r="R15" s="57"/>
      <c r="S15" s="57"/>
      <c r="T15" s="57"/>
      <c r="U15" s="57"/>
      <c r="W15" s="99">
        <f t="shared" si="27"/>
        <v>0.31276513373036469</v>
      </c>
      <c r="Y15" s="87">
        <v>1.405885248062207</v>
      </c>
      <c r="Z15" s="85">
        <f t="shared" si="28"/>
        <v>4.4950190940215959</v>
      </c>
      <c r="AE15" s="121">
        <f t="shared" ref="AE15:AE20" si="33">1/AE7</f>
        <v>0.25</v>
      </c>
      <c r="AF15" s="122">
        <f t="shared" si="29"/>
        <v>0.2</v>
      </c>
      <c r="AG15" s="122">
        <f t="shared" si="30"/>
        <v>0.25</v>
      </c>
      <c r="AH15" s="122">
        <f t="shared" si="31"/>
        <v>0.33333333333333331</v>
      </c>
      <c r="AJ15" s="125">
        <f t="shared" ref="AJ15:AJ17" si="34">+VLOOKUP(C14,$AE$4:$AH$20,2,FALSE)</f>
        <v>0.1111111111111111</v>
      </c>
      <c r="AK15" s="125">
        <f t="shared" ref="AK15:AK17" si="35">+VLOOKUP(C14,$AE$4:$AH$20,3,FALSE)</f>
        <v>0.125</v>
      </c>
      <c r="AL15" s="125">
        <f t="shared" ref="AL15:AL17" si="36">+VLOOKUP(C14,$AE$4:$AH$20,4,FALSE)</f>
        <v>0.14285714285714285</v>
      </c>
      <c r="AM15" s="125">
        <f t="shared" ref="AM15:AM17" si="37">+VLOOKUP(D14,$AE$4:$AH$20,2,FALSE)</f>
        <v>1</v>
      </c>
      <c r="AN15" s="125">
        <f t="shared" ref="AN15:AN17" si="38">+VLOOKUP(D14,$AE$4:$AH$20,3,FALSE)</f>
        <v>1</v>
      </c>
      <c r="AO15" s="125">
        <f t="shared" ref="AO15:AO17" si="39">+VLOOKUP(D14,$AE$4:$AH$20,4,FALSE)</f>
        <v>1</v>
      </c>
      <c r="AP15" s="125">
        <f t="shared" ref="AP15:AP17" si="40">+VLOOKUP(E14,$AE$4:$AH$20,2,FALSE)</f>
        <v>0.2</v>
      </c>
      <c r="AQ15" s="125">
        <f t="shared" ref="AQ15:AQ17" si="41">+VLOOKUP(E14,$AE$4:$AH$20,3,FALSE)</f>
        <v>0.25</v>
      </c>
      <c r="AR15" s="125">
        <f t="shared" ref="AR15:AR17" si="42">+VLOOKUP(E14,$AE$4:$AH$20,3,FALSE)</f>
        <v>0.25</v>
      </c>
      <c r="AS15" s="125">
        <f t="shared" ref="AS15:AS17" si="43">+VLOOKUP(F14,$AE$4:$AH$20,2,FALSE)</f>
        <v>0.16666666666666666</v>
      </c>
      <c r="AT15" s="125">
        <f t="shared" ref="AT15:AT17" si="44">+VLOOKUP(F14,$AE$4:$AH$20,3,FALSE)</f>
        <v>0.2</v>
      </c>
      <c r="AU15" s="125">
        <f t="shared" ref="AU15:AU17" si="45">+VLOOKUP(F14,$AE$4:$AH$20,4,FALSE)</f>
        <v>0.25</v>
      </c>
    </row>
    <row r="16" spans="1:47" ht="15.75" thickBot="1" x14ac:dyDescent="0.3">
      <c r="A16" s="32">
        <v>4</v>
      </c>
      <c r="B16" s="110" t="s">
        <v>16</v>
      </c>
      <c r="C16" s="6">
        <f>1/F13</f>
        <v>0.33333333333333331</v>
      </c>
      <c r="D16" s="6">
        <f>1/F14</f>
        <v>5</v>
      </c>
      <c r="E16" s="6">
        <f>1/F15</f>
        <v>0.25</v>
      </c>
      <c r="F16" s="7">
        <v>1</v>
      </c>
      <c r="G16" s="47"/>
      <c r="H16" s="57"/>
      <c r="I16" s="57"/>
      <c r="J16" s="57"/>
      <c r="K16" s="57"/>
      <c r="M16" s="79">
        <f t="shared" si="32"/>
        <v>0.1702127659574468</v>
      </c>
      <c r="N16" s="73">
        <f t="shared" si="24"/>
        <v>0.27777777777777779</v>
      </c>
      <c r="O16" s="73">
        <f t="shared" si="25"/>
        <v>7.1428571428571425E-2</v>
      </c>
      <c r="P16" s="74">
        <f t="shared" si="26"/>
        <v>0.12195121951219513</v>
      </c>
      <c r="Q16" s="47"/>
      <c r="R16" s="57"/>
      <c r="S16" s="57"/>
      <c r="T16" s="57"/>
      <c r="U16" s="57"/>
      <c r="W16" s="99">
        <f t="shared" si="27"/>
        <v>0.16034258366899778</v>
      </c>
      <c r="Y16" s="87">
        <v>0.66523614577584478</v>
      </c>
      <c r="Z16" s="85">
        <f t="shared" si="28"/>
        <v>4.1488426252948551</v>
      </c>
      <c r="AE16" s="121">
        <f t="shared" si="33"/>
        <v>0.2</v>
      </c>
      <c r="AF16" s="122">
        <f t="shared" si="29"/>
        <v>0.16666666666666666</v>
      </c>
      <c r="AG16" s="122">
        <f t="shared" si="30"/>
        <v>0.2</v>
      </c>
      <c r="AH16" s="122">
        <f t="shared" si="31"/>
        <v>0.25</v>
      </c>
      <c r="AJ16" s="125">
        <f t="shared" si="34"/>
        <v>0.33333333333333331</v>
      </c>
      <c r="AK16" s="125">
        <f t="shared" si="35"/>
        <v>0.5</v>
      </c>
      <c r="AL16" s="125">
        <f t="shared" si="36"/>
        <v>1</v>
      </c>
      <c r="AM16" s="125">
        <f t="shared" si="37"/>
        <v>3</v>
      </c>
      <c r="AN16" s="125">
        <f t="shared" si="38"/>
        <v>4</v>
      </c>
      <c r="AO16" s="125">
        <f t="shared" si="39"/>
        <v>5</v>
      </c>
      <c r="AP16" s="125">
        <f t="shared" si="40"/>
        <v>1</v>
      </c>
      <c r="AQ16" s="125">
        <f t="shared" si="41"/>
        <v>1</v>
      </c>
      <c r="AR16" s="125">
        <f t="shared" si="42"/>
        <v>1</v>
      </c>
      <c r="AS16" s="125">
        <f t="shared" si="43"/>
        <v>3</v>
      </c>
      <c r="AT16" s="125">
        <f t="shared" si="44"/>
        <v>4</v>
      </c>
      <c r="AU16" s="125">
        <f t="shared" si="45"/>
        <v>5</v>
      </c>
    </row>
    <row r="17" spans="1:56" x14ac:dyDescent="0.25">
      <c r="A17" s="31"/>
      <c r="B17" s="109"/>
      <c r="C17" s="47">
        <f>+SUM(C13:C16)</f>
        <v>1.9583333333333333</v>
      </c>
      <c r="D17" s="47">
        <f t="shared" ref="D17" si="46">+SUM(D13:D16)</f>
        <v>18</v>
      </c>
      <c r="E17" s="47">
        <f t="shared" ref="E17" si="47">+SUM(E13:E16)</f>
        <v>3.5</v>
      </c>
      <c r="F17" s="47">
        <f t="shared" ref="F17" si="48">+SUM(F13:F16)</f>
        <v>8.1999999999999993</v>
      </c>
      <c r="G17" s="47"/>
      <c r="H17" s="57"/>
      <c r="I17" s="57"/>
      <c r="J17" s="57"/>
      <c r="K17" s="57"/>
      <c r="M17" s="70"/>
      <c r="N17" s="45"/>
      <c r="O17" s="45"/>
      <c r="P17" s="45"/>
      <c r="Q17" s="47"/>
      <c r="R17" s="57"/>
      <c r="S17" s="57"/>
      <c r="T17" s="57"/>
      <c r="U17" s="57"/>
      <c r="W17" s="101"/>
      <c r="Y17" s="102" t="s">
        <v>35</v>
      </c>
      <c r="Z17" s="85">
        <f>+AVERAGE(Z13:Z16)</f>
        <v>4.260300706305495</v>
      </c>
      <c r="AE17" s="121">
        <f t="shared" si="33"/>
        <v>0.16666666666666666</v>
      </c>
      <c r="AF17" s="122">
        <f t="shared" si="29"/>
        <v>0.14285714285714285</v>
      </c>
      <c r="AG17" s="122">
        <f t="shared" si="30"/>
        <v>0.16666666666666666</v>
      </c>
      <c r="AH17" s="122">
        <f t="shared" si="31"/>
        <v>0.2</v>
      </c>
      <c r="AJ17" s="125">
        <f t="shared" si="34"/>
        <v>0.25</v>
      </c>
      <c r="AK17" s="125">
        <f t="shared" si="35"/>
        <v>0.33333333333333331</v>
      </c>
      <c r="AL17" s="125">
        <f t="shared" si="36"/>
        <v>0.5</v>
      </c>
      <c r="AM17" s="125">
        <f t="shared" si="37"/>
        <v>4</v>
      </c>
      <c r="AN17" s="125">
        <f t="shared" si="38"/>
        <v>5</v>
      </c>
      <c r="AO17" s="125">
        <f t="shared" si="39"/>
        <v>6</v>
      </c>
      <c r="AP17" s="125">
        <f t="shared" si="40"/>
        <v>0.2</v>
      </c>
      <c r="AQ17" s="125">
        <f t="shared" si="41"/>
        <v>0.25</v>
      </c>
      <c r="AR17" s="125">
        <f t="shared" si="42"/>
        <v>0.25</v>
      </c>
      <c r="AS17" s="125">
        <f t="shared" si="43"/>
        <v>1</v>
      </c>
      <c r="AT17" s="125">
        <f t="shared" si="44"/>
        <v>1</v>
      </c>
      <c r="AU17" s="125">
        <f t="shared" si="45"/>
        <v>1</v>
      </c>
    </row>
    <row r="18" spans="1:56" x14ac:dyDescent="0.25">
      <c r="A18" s="31"/>
      <c r="B18" s="109"/>
      <c r="C18" s="45"/>
      <c r="D18" s="45"/>
      <c r="E18" s="45"/>
      <c r="F18" s="45"/>
      <c r="G18" s="47"/>
      <c r="H18" s="57"/>
      <c r="I18" s="57"/>
      <c r="J18" s="57"/>
      <c r="K18" s="57"/>
      <c r="M18" s="70"/>
      <c r="N18" s="45"/>
      <c r="O18" s="45"/>
      <c r="P18" s="45"/>
      <c r="Q18" s="47"/>
      <c r="R18" s="57"/>
      <c r="S18" s="57"/>
      <c r="T18" s="57"/>
      <c r="U18" s="57"/>
      <c r="W18" s="101"/>
      <c r="Y18" s="102"/>
      <c r="AE18" s="121">
        <f t="shared" si="33"/>
        <v>0.14285714285714285</v>
      </c>
      <c r="AF18" s="122">
        <f t="shared" si="29"/>
        <v>0.125</v>
      </c>
      <c r="AG18" s="122">
        <f t="shared" si="30"/>
        <v>0.14285714285714285</v>
      </c>
      <c r="AH18" s="122">
        <f t="shared" si="31"/>
        <v>0.16666666666666666</v>
      </c>
    </row>
    <row r="19" spans="1:56" ht="15.75" thickBot="1" x14ac:dyDescent="0.3">
      <c r="A19" s="31"/>
      <c r="B19" s="109"/>
      <c r="C19" s="45"/>
      <c r="D19" s="45"/>
      <c r="E19" s="45"/>
      <c r="F19" s="45"/>
      <c r="G19" s="47"/>
      <c r="H19" s="57"/>
      <c r="I19" s="57"/>
      <c r="J19" s="57"/>
      <c r="K19" s="57"/>
      <c r="M19" s="70"/>
      <c r="N19" s="45"/>
      <c r="O19" s="45"/>
      <c r="P19" s="45"/>
      <c r="Q19" s="47"/>
      <c r="R19" s="57"/>
      <c r="S19" s="57"/>
      <c r="T19" s="57"/>
      <c r="U19" s="57"/>
      <c r="W19" s="101"/>
      <c r="Y19" s="102"/>
      <c r="AE19" s="121">
        <f t="shared" si="33"/>
        <v>0.125</v>
      </c>
      <c r="AF19" s="122">
        <f t="shared" si="29"/>
        <v>0.1111111111111111</v>
      </c>
      <c r="AG19" s="122">
        <f t="shared" si="30"/>
        <v>0.125</v>
      </c>
      <c r="AH19" s="122">
        <f t="shared" si="31"/>
        <v>0.14285714285714285</v>
      </c>
    </row>
    <row r="20" spans="1:56" x14ac:dyDescent="0.25">
      <c r="A20" s="28">
        <v>0</v>
      </c>
      <c r="B20" s="34" t="s">
        <v>4</v>
      </c>
      <c r="C20" s="29">
        <v>1</v>
      </c>
      <c r="D20" s="29">
        <v>2</v>
      </c>
      <c r="E20" s="29">
        <v>3</v>
      </c>
      <c r="F20" s="29">
        <v>4</v>
      </c>
      <c r="G20" s="35">
        <v>5</v>
      </c>
      <c r="H20" s="57"/>
      <c r="I20" s="57"/>
      <c r="J20" s="57"/>
      <c r="K20" s="57"/>
      <c r="M20" s="28">
        <v>1</v>
      </c>
      <c r="N20" s="29">
        <v>2</v>
      </c>
      <c r="O20" s="29">
        <v>3</v>
      </c>
      <c r="P20" s="29">
        <v>4</v>
      </c>
      <c r="Q20" s="35">
        <v>5</v>
      </c>
      <c r="R20" s="57"/>
      <c r="S20" s="57"/>
      <c r="T20" s="57"/>
      <c r="U20" s="57"/>
      <c r="W20" s="101"/>
      <c r="Y20" s="102"/>
      <c r="AE20" s="121">
        <f t="shared" si="33"/>
        <v>0.1111111111111111</v>
      </c>
      <c r="AF20" s="122">
        <f t="shared" si="29"/>
        <v>0.1111111111111111</v>
      </c>
      <c r="AG20" s="122">
        <f t="shared" si="30"/>
        <v>0.1111111111111111</v>
      </c>
      <c r="AH20" s="122">
        <f t="shared" si="31"/>
        <v>0.1111111111111111</v>
      </c>
    </row>
    <row r="21" spans="1:56" x14ac:dyDescent="0.25">
      <c r="A21" s="31">
        <v>1</v>
      </c>
      <c r="B21" s="109" t="s">
        <v>6</v>
      </c>
      <c r="C21" s="45">
        <v>1</v>
      </c>
      <c r="D21" s="45">
        <v>3</v>
      </c>
      <c r="E21" s="45">
        <v>1</v>
      </c>
      <c r="F21" s="45">
        <v>5</v>
      </c>
      <c r="G21" s="44">
        <v>4</v>
      </c>
      <c r="H21" s="57"/>
      <c r="I21" s="57"/>
      <c r="J21" s="57"/>
      <c r="K21" s="57"/>
      <c r="L21" s="103">
        <f>+AC21</f>
        <v>7.0473825027440068E-2</v>
      </c>
      <c r="M21" s="71">
        <f>+C21/C$26</f>
        <v>0.3592814371257485</v>
      </c>
      <c r="N21" s="69">
        <f t="shared" ref="N21:N25" si="49">+D21/D$26</f>
        <v>0.29411764705882354</v>
      </c>
      <c r="O21" s="69">
        <f t="shared" ref="O21:O25" si="50">+E21/E$26</f>
        <v>0.39473684210526316</v>
      </c>
      <c r="P21" s="69">
        <f t="shared" ref="P21:P25" si="51">+F21/F$26</f>
        <v>0.35714285714285715</v>
      </c>
      <c r="Q21" s="72">
        <f t="shared" ref="Q21:Q25" si="52">+G21/G$26</f>
        <v>0.23529411764705882</v>
      </c>
      <c r="R21" s="57"/>
      <c r="S21" s="57"/>
      <c r="T21" s="57"/>
      <c r="U21" s="57"/>
      <c r="W21" s="99">
        <f>+AVERAGE(M21:U21)</f>
        <v>0.3281145802159503</v>
      </c>
      <c r="Y21" s="87">
        <f t="array" ref="Y21:Y25">+MMULT(C21:G25,W21:W25)</f>
        <v>1.7409488409293754</v>
      </c>
      <c r="Z21" s="85">
        <f t="shared" ref="Z21:Z25" si="53">+Y21/W21</f>
        <v>5.3059173407763867</v>
      </c>
      <c r="AA21" s="85">
        <f>+(Z26-5)/4</f>
        <v>7.8930684030732889E-2</v>
      </c>
      <c r="AB21" s="85">
        <v>1.1200000000000001</v>
      </c>
      <c r="AC21" s="100">
        <f>+AA21/AB21</f>
        <v>7.0473825027440068E-2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</row>
    <row r="22" spans="1:56" x14ac:dyDescent="0.25">
      <c r="A22" s="31">
        <v>2</v>
      </c>
      <c r="B22" s="109" t="s">
        <v>5</v>
      </c>
      <c r="C22" s="45">
        <f>1/D21</f>
        <v>0.33333333333333331</v>
      </c>
      <c r="D22" s="45">
        <v>1</v>
      </c>
      <c r="E22" s="45">
        <v>0.2</v>
      </c>
      <c r="F22" s="45">
        <v>1</v>
      </c>
      <c r="G22" s="44">
        <v>5</v>
      </c>
      <c r="H22" s="57"/>
      <c r="I22" s="57"/>
      <c r="J22" s="57"/>
      <c r="K22" s="57"/>
      <c r="M22" s="71">
        <f t="shared" ref="M22:M25" si="54">+C22/C$26</f>
        <v>0.11976047904191617</v>
      </c>
      <c r="N22" s="69">
        <f t="shared" si="49"/>
        <v>9.8039215686274522E-2</v>
      </c>
      <c r="O22" s="69">
        <f t="shared" si="50"/>
        <v>7.8947368421052641E-2</v>
      </c>
      <c r="P22" s="69">
        <f t="shared" si="51"/>
        <v>7.1428571428571425E-2</v>
      </c>
      <c r="Q22" s="72">
        <f t="shared" si="52"/>
        <v>0.29411764705882354</v>
      </c>
      <c r="R22" s="57"/>
      <c r="S22" s="57"/>
      <c r="T22" s="57"/>
      <c r="U22" s="57"/>
      <c r="W22" s="99">
        <f t="shared" ref="W22:W25" si="55">+AVERAGE(M22:U22)</f>
        <v>0.13245865632732765</v>
      </c>
      <c r="Y22" s="87">
        <v>0.70151645404458662</v>
      </c>
      <c r="Z22" s="85">
        <f t="shared" si="53"/>
        <v>5.296116339207166</v>
      </c>
      <c r="AJ22" s="125">
        <f>+VLOOKUP(C21,$AE$4:$AH$20,2,FALSE)</f>
        <v>1</v>
      </c>
      <c r="AK22" s="125">
        <f>+VLOOKUP(C21,$AE$4:$AH$20,3,FALSE)</f>
        <v>1</v>
      </c>
      <c r="AL22" s="125">
        <f>+VLOOKUP(C21,$AE$4:$AH$20,4,FALSE)</f>
        <v>1</v>
      </c>
      <c r="AM22" s="125">
        <f>+VLOOKUP(D21,$AE$4:$AH$20,2,FALSE)</f>
        <v>2</v>
      </c>
      <c r="AN22" s="125">
        <f>+VLOOKUP(D21,$AE$4:$AH$20,3,FALSE)</f>
        <v>3</v>
      </c>
      <c r="AO22" s="125">
        <f>+VLOOKUP(D21,$AE$4:$AH$20,4,FALSE)</f>
        <v>4</v>
      </c>
      <c r="AP22" s="125">
        <f>+VLOOKUP(E21,$AE$4:$AH$20,2,FALSE)</f>
        <v>1</v>
      </c>
      <c r="AQ22" s="125">
        <f>+VLOOKUP(E21,$AE$4:$AH$20,3,FALSE)</f>
        <v>1</v>
      </c>
      <c r="AR22" s="125">
        <f>+VLOOKUP(E21,$AE$4:$AH$20,3,FALSE)</f>
        <v>1</v>
      </c>
      <c r="AS22" s="125">
        <f>+VLOOKUP(F21,$AE$4:$AH$20,2,FALSE)</f>
        <v>4</v>
      </c>
      <c r="AT22" s="125">
        <f>+VLOOKUP(F21,$AE$4:$AH$20,3,FALSE)</f>
        <v>5</v>
      </c>
      <c r="AU22" s="125">
        <f>+VLOOKUP(F21,$AE$4:$AH$20,4,FALSE)</f>
        <v>6</v>
      </c>
      <c r="AV22" s="125">
        <f>+VLOOKUP(G21,$AE$4:$AH$20,2,FALSE)</f>
        <v>3</v>
      </c>
      <c r="AW22" s="125">
        <f>+VLOOKUP(G21,$AE$4:$AH$20,3,FALSE)</f>
        <v>4</v>
      </c>
      <c r="AX22" s="125">
        <f>+VLOOKUP(G21,$AE$4:$AH$20,4,FALSE)</f>
        <v>5</v>
      </c>
    </row>
    <row r="23" spans="1:56" x14ac:dyDescent="0.25">
      <c r="A23" s="31">
        <v>3</v>
      </c>
      <c r="B23" s="109" t="s">
        <v>17</v>
      </c>
      <c r="C23" s="45">
        <f>1/E21</f>
        <v>1</v>
      </c>
      <c r="D23" s="45">
        <f>1/E22</f>
        <v>5</v>
      </c>
      <c r="E23" s="45">
        <v>1</v>
      </c>
      <c r="F23" s="45">
        <v>6</v>
      </c>
      <c r="G23" s="44">
        <v>6</v>
      </c>
      <c r="H23" s="57"/>
      <c r="I23" s="57"/>
      <c r="J23" s="57"/>
      <c r="K23" s="57"/>
      <c r="M23" s="71">
        <f t="shared" si="54"/>
        <v>0.3592814371257485</v>
      </c>
      <c r="N23" s="69">
        <f t="shared" si="49"/>
        <v>0.49019607843137258</v>
      </c>
      <c r="O23" s="69">
        <f t="shared" si="50"/>
        <v>0.39473684210526316</v>
      </c>
      <c r="P23" s="69">
        <f t="shared" si="51"/>
        <v>0.42857142857142855</v>
      </c>
      <c r="Q23" s="72">
        <f t="shared" si="52"/>
        <v>0.35294117647058826</v>
      </c>
      <c r="R23" s="57"/>
      <c r="S23" s="57"/>
      <c r="T23" s="57"/>
      <c r="U23" s="57"/>
      <c r="W23" s="99">
        <f t="shared" si="55"/>
        <v>0.40514539254088017</v>
      </c>
      <c r="Y23" s="87">
        <v>2.2012414798885205</v>
      </c>
      <c r="Z23" s="85">
        <f t="shared" si="53"/>
        <v>5.4332136571599046</v>
      </c>
      <c r="AJ23" s="125">
        <f t="shared" ref="AJ23:AJ26" si="56">+VLOOKUP(C22,$AE$4:$AH$20,2,FALSE)</f>
        <v>0.25</v>
      </c>
      <c r="AK23" s="125">
        <f t="shared" ref="AK23:AK26" si="57">+VLOOKUP(C22,$AE$4:$AH$20,3,FALSE)</f>
        <v>0.33333333333333331</v>
      </c>
      <c r="AL23" s="125">
        <f t="shared" ref="AL23:AL26" si="58">+VLOOKUP(C22,$AE$4:$AH$20,4,FALSE)</f>
        <v>0.5</v>
      </c>
      <c r="AM23" s="125">
        <f t="shared" ref="AM23:AM26" si="59">+VLOOKUP(D22,$AE$4:$AH$20,2,FALSE)</f>
        <v>1</v>
      </c>
      <c r="AN23" s="125">
        <f t="shared" ref="AN23:AN26" si="60">+VLOOKUP(D22,$AE$4:$AH$20,3,FALSE)</f>
        <v>1</v>
      </c>
      <c r="AO23" s="125">
        <f t="shared" ref="AO23:AO26" si="61">+VLOOKUP(D22,$AE$4:$AH$20,4,FALSE)</f>
        <v>1</v>
      </c>
      <c r="AP23" s="125">
        <f t="shared" ref="AP23:AP26" si="62">+VLOOKUP(E22,$AE$4:$AH$20,2,FALSE)</f>
        <v>0.16666666666666666</v>
      </c>
      <c r="AQ23" s="125">
        <f t="shared" ref="AQ23:AQ26" si="63">+VLOOKUP(E22,$AE$4:$AH$20,3,FALSE)</f>
        <v>0.2</v>
      </c>
      <c r="AR23" s="125">
        <f t="shared" ref="AR23:AR26" si="64">+VLOOKUP(E22,$AE$4:$AH$20,3,FALSE)</f>
        <v>0.2</v>
      </c>
      <c r="AS23" s="125">
        <f t="shared" ref="AS23:AS26" si="65">+VLOOKUP(F22,$AE$4:$AH$20,2,FALSE)</f>
        <v>1</v>
      </c>
      <c r="AT23" s="125">
        <f t="shared" ref="AT23:AT26" si="66">+VLOOKUP(F22,$AE$4:$AH$20,3,FALSE)</f>
        <v>1</v>
      </c>
      <c r="AU23" s="125">
        <f t="shared" ref="AU23:AU26" si="67">+VLOOKUP(F22,$AE$4:$AH$20,4,FALSE)</f>
        <v>1</v>
      </c>
      <c r="AV23" s="125">
        <f t="shared" ref="AV23:AV26" si="68">+VLOOKUP(G22,$AE$4:$AH$20,2,FALSE)</f>
        <v>4</v>
      </c>
      <c r="AW23" s="125">
        <f t="shared" ref="AW23:AW26" si="69">+VLOOKUP(G22,$AE$4:$AH$20,3,FALSE)</f>
        <v>5</v>
      </c>
      <c r="AX23" s="125">
        <f t="shared" ref="AX23:AX26" si="70">+VLOOKUP(G22,$AE$4:$AH$20,4,FALSE)</f>
        <v>6</v>
      </c>
    </row>
    <row r="24" spans="1:56" x14ac:dyDescent="0.25">
      <c r="A24" s="31">
        <v>4</v>
      </c>
      <c r="B24" s="109" t="s">
        <v>18</v>
      </c>
      <c r="C24" s="45">
        <f>1/F21</f>
        <v>0.2</v>
      </c>
      <c r="D24" s="45">
        <f>1/F22</f>
        <v>1</v>
      </c>
      <c r="E24" s="45">
        <f>1/F23</f>
        <v>0.16666666666666666</v>
      </c>
      <c r="F24" s="45">
        <v>1</v>
      </c>
      <c r="G24" s="5">
        <v>1</v>
      </c>
      <c r="H24" s="57"/>
      <c r="I24" s="57"/>
      <c r="J24" s="57"/>
      <c r="K24" s="57"/>
      <c r="M24" s="71">
        <f t="shared" si="54"/>
        <v>7.1856287425149712E-2</v>
      </c>
      <c r="N24" s="69">
        <f t="shared" si="49"/>
        <v>9.8039215686274522E-2</v>
      </c>
      <c r="O24" s="69">
        <f t="shared" si="50"/>
        <v>6.5789473684210523E-2</v>
      </c>
      <c r="P24" s="69">
        <f t="shared" si="51"/>
        <v>7.1428571428571425E-2</v>
      </c>
      <c r="Q24" s="72">
        <f t="shared" si="52"/>
        <v>5.8823529411764705E-2</v>
      </c>
      <c r="R24" s="57"/>
      <c r="S24" s="57"/>
      <c r="T24" s="57"/>
      <c r="U24" s="57"/>
      <c r="W24" s="99">
        <f t="shared" si="55"/>
        <v>7.3187415527194183E-2</v>
      </c>
      <c r="Y24" s="87">
        <v>0.39988717537650637</v>
      </c>
      <c r="Z24" s="85">
        <f t="shared" si="53"/>
        <v>5.4638788990700276</v>
      </c>
      <c r="AJ24" s="125">
        <f t="shared" si="56"/>
        <v>1</v>
      </c>
      <c r="AK24" s="125">
        <f t="shared" si="57"/>
        <v>1</v>
      </c>
      <c r="AL24" s="125">
        <f t="shared" si="58"/>
        <v>1</v>
      </c>
      <c r="AM24" s="125">
        <f t="shared" si="59"/>
        <v>4</v>
      </c>
      <c r="AN24" s="125">
        <f t="shared" si="60"/>
        <v>5</v>
      </c>
      <c r="AO24" s="125">
        <f t="shared" si="61"/>
        <v>6</v>
      </c>
      <c r="AP24" s="125">
        <f t="shared" si="62"/>
        <v>1</v>
      </c>
      <c r="AQ24" s="125">
        <f t="shared" si="63"/>
        <v>1</v>
      </c>
      <c r="AR24" s="125">
        <f t="shared" si="64"/>
        <v>1</v>
      </c>
      <c r="AS24" s="125">
        <f t="shared" si="65"/>
        <v>5</v>
      </c>
      <c r="AT24" s="125">
        <f t="shared" si="66"/>
        <v>6</v>
      </c>
      <c r="AU24" s="125">
        <f t="shared" si="67"/>
        <v>7</v>
      </c>
      <c r="AV24" s="125">
        <f t="shared" si="68"/>
        <v>5</v>
      </c>
      <c r="AW24" s="125">
        <f t="shared" si="69"/>
        <v>6</v>
      </c>
      <c r="AX24" s="125">
        <f t="shared" si="70"/>
        <v>7</v>
      </c>
    </row>
    <row r="25" spans="1:56" ht="15.75" thickBot="1" x14ac:dyDescent="0.3">
      <c r="A25" s="36">
        <v>5</v>
      </c>
      <c r="B25" s="110" t="s">
        <v>19</v>
      </c>
      <c r="C25" s="6">
        <f>1/G21</f>
        <v>0.25</v>
      </c>
      <c r="D25" s="6">
        <f>1/G22</f>
        <v>0.2</v>
      </c>
      <c r="E25" s="6">
        <f>1/G23</f>
        <v>0.16666666666666666</v>
      </c>
      <c r="F25" s="6">
        <f>1/G24</f>
        <v>1</v>
      </c>
      <c r="G25" s="7">
        <v>1</v>
      </c>
      <c r="H25" s="57"/>
      <c r="I25" s="57"/>
      <c r="J25" s="57"/>
      <c r="K25" s="57"/>
      <c r="M25" s="79">
        <f t="shared" si="54"/>
        <v>8.9820359281437126E-2</v>
      </c>
      <c r="N25" s="73">
        <f t="shared" si="49"/>
        <v>1.9607843137254905E-2</v>
      </c>
      <c r="O25" s="73">
        <f t="shared" si="50"/>
        <v>6.5789473684210523E-2</v>
      </c>
      <c r="P25" s="73">
        <f t="shared" si="51"/>
        <v>7.1428571428571425E-2</v>
      </c>
      <c r="Q25" s="74">
        <f t="shared" si="52"/>
        <v>5.8823529411764705E-2</v>
      </c>
      <c r="R25" s="57"/>
      <c r="S25" s="57"/>
      <c r="T25" s="57"/>
      <c r="U25" s="57"/>
      <c r="W25" s="99">
        <f t="shared" si="55"/>
        <v>6.1093955388647737E-2</v>
      </c>
      <c r="Y25" s="87">
        <v>0.3103259793254417</v>
      </c>
      <c r="Z25" s="85">
        <f t="shared" si="53"/>
        <v>5.0794874444011748</v>
      </c>
      <c r="AJ25" s="125">
        <f t="shared" si="56"/>
        <v>0.16666666666666666</v>
      </c>
      <c r="AK25" s="125">
        <f t="shared" si="57"/>
        <v>0.2</v>
      </c>
      <c r="AL25" s="125">
        <f t="shared" si="58"/>
        <v>0.25</v>
      </c>
      <c r="AM25" s="125">
        <f t="shared" si="59"/>
        <v>1</v>
      </c>
      <c r="AN25" s="125">
        <f t="shared" si="60"/>
        <v>1</v>
      </c>
      <c r="AO25" s="125">
        <f t="shared" si="61"/>
        <v>1</v>
      </c>
      <c r="AP25" s="125">
        <f t="shared" si="62"/>
        <v>0.14285714285714285</v>
      </c>
      <c r="AQ25" s="125">
        <f t="shared" si="63"/>
        <v>0.16666666666666666</v>
      </c>
      <c r="AR25" s="125">
        <f t="shared" si="64"/>
        <v>0.16666666666666666</v>
      </c>
      <c r="AS25" s="125">
        <f t="shared" si="65"/>
        <v>1</v>
      </c>
      <c r="AT25" s="125">
        <f t="shared" si="66"/>
        <v>1</v>
      </c>
      <c r="AU25" s="125">
        <f t="shared" si="67"/>
        <v>1</v>
      </c>
      <c r="AV25" s="125">
        <f t="shared" si="68"/>
        <v>1</v>
      </c>
      <c r="AW25" s="125">
        <f t="shared" si="69"/>
        <v>1</v>
      </c>
      <c r="AX25" s="125">
        <f t="shared" si="70"/>
        <v>1</v>
      </c>
    </row>
    <row r="26" spans="1:56" x14ac:dyDescent="0.25">
      <c r="A26" s="41"/>
      <c r="B26" s="109"/>
      <c r="C26" s="69">
        <f>+SUM(C21:C25)</f>
        <v>2.7833333333333332</v>
      </c>
      <c r="D26" s="69">
        <f t="shared" ref="D26:G26" si="71">+SUM(D21:D25)</f>
        <v>10.199999999999999</v>
      </c>
      <c r="E26" s="69">
        <f t="shared" si="71"/>
        <v>2.5333333333333332</v>
      </c>
      <c r="F26" s="69">
        <f t="shared" si="71"/>
        <v>14</v>
      </c>
      <c r="G26" s="69">
        <f t="shared" si="71"/>
        <v>17</v>
      </c>
      <c r="H26" s="57"/>
      <c r="I26" s="57"/>
      <c r="J26" s="57"/>
      <c r="K26" s="57"/>
      <c r="M26" s="70"/>
      <c r="N26" s="45"/>
      <c r="O26" s="45"/>
      <c r="P26" s="45"/>
      <c r="Q26" s="45"/>
      <c r="R26" s="57"/>
      <c r="S26" s="57"/>
      <c r="T26" s="57"/>
      <c r="U26" s="57"/>
      <c r="W26" s="101"/>
      <c r="Y26" s="102" t="s">
        <v>35</v>
      </c>
      <c r="Z26" s="85">
        <f>+AVERAGE(Z21:Z25)</f>
        <v>5.3157227361229316</v>
      </c>
      <c r="AJ26" s="125">
        <f t="shared" si="56"/>
        <v>0.2</v>
      </c>
      <c r="AK26" s="125">
        <f t="shared" si="57"/>
        <v>0.25</v>
      </c>
      <c r="AL26" s="125">
        <f t="shared" si="58"/>
        <v>0.33333333333333331</v>
      </c>
      <c r="AM26" s="125">
        <f t="shared" si="59"/>
        <v>0.16666666666666666</v>
      </c>
      <c r="AN26" s="125">
        <f t="shared" si="60"/>
        <v>0.2</v>
      </c>
      <c r="AO26" s="125">
        <f t="shared" si="61"/>
        <v>0.25</v>
      </c>
      <c r="AP26" s="125">
        <f t="shared" si="62"/>
        <v>0.14285714285714285</v>
      </c>
      <c r="AQ26" s="125">
        <f t="shared" si="63"/>
        <v>0.16666666666666666</v>
      </c>
      <c r="AR26" s="125">
        <f t="shared" si="64"/>
        <v>0.16666666666666666</v>
      </c>
      <c r="AS26" s="125">
        <f t="shared" si="65"/>
        <v>1</v>
      </c>
      <c r="AT26" s="125">
        <f t="shared" si="66"/>
        <v>1</v>
      </c>
      <c r="AU26" s="125">
        <f t="shared" si="67"/>
        <v>1</v>
      </c>
      <c r="AV26" s="125">
        <f t="shared" si="68"/>
        <v>1</v>
      </c>
      <c r="AW26" s="125">
        <f t="shared" si="69"/>
        <v>1</v>
      </c>
      <c r="AX26" s="125">
        <f t="shared" si="70"/>
        <v>1</v>
      </c>
    </row>
    <row r="27" spans="1:56" x14ac:dyDescent="0.25">
      <c r="A27" s="41"/>
      <c r="B27" s="109"/>
      <c r="C27" s="45"/>
      <c r="D27" s="45"/>
      <c r="E27" s="45"/>
      <c r="F27" s="45"/>
      <c r="G27" s="45"/>
      <c r="H27" s="57"/>
      <c r="I27" s="57"/>
      <c r="J27" s="57"/>
      <c r="K27" s="57"/>
      <c r="M27" s="70"/>
      <c r="N27" s="45"/>
      <c r="O27" s="45"/>
      <c r="P27" s="45"/>
      <c r="Q27" s="45"/>
      <c r="R27" s="57"/>
      <c r="S27" s="57"/>
      <c r="T27" s="57"/>
      <c r="U27" s="57"/>
      <c r="W27" s="101"/>
      <c r="Y27" s="102"/>
    </row>
    <row r="28" spans="1:56" ht="15.75" thickBot="1" x14ac:dyDescent="0.3">
      <c r="A28" s="61"/>
      <c r="B28" s="57"/>
      <c r="C28" s="57"/>
      <c r="D28" s="57"/>
      <c r="E28" s="57"/>
      <c r="F28" s="57"/>
      <c r="G28" s="57"/>
      <c r="H28" s="57"/>
      <c r="I28" s="57"/>
      <c r="J28" s="57"/>
      <c r="K28" s="57"/>
      <c r="M28" s="61"/>
      <c r="N28" s="57"/>
      <c r="O28" s="57"/>
      <c r="P28" s="57"/>
      <c r="Q28" s="57"/>
      <c r="R28" s="57"/>
      <c r="S28" s="57"/>
      <c r="T28" s="57"/>
      <c r="U28" s="57"/>
      <c r="W28" s="101"/>
      <c r="Y28" s="102"/>
    </row>
    <row r="29" spans="1:56" x14ac:dyDescent="0.25">
      <c r="A29" s="28">
        <v>0</v>
      </c>
      <c r="B29" s="34" t="s">
        <v>3</v>
      </c>
      <c r="C29" s="29">
        <v>1</v>
      </c>
      <c r="D29" s="29">
        <v>2</v>
      </c>
      <c r="E29" s="29">
        <v>3</v>
      </c>
      <c r="F29" s="29">
        <v>4</v>
      </c>
      <c r="G29" s="37">
        <v>5</v>
      </c>
      <c r="H29" s="38">
        <v>6</v>
      </c>
      <c r="I29" s="39">
        <v>7</v>
      </c>
      <c r="J29" s="57"/>
      <c r="K29" s="57"/>
      <c r="L29"/>
      <c r="M29" s="28">
        <v>1</v>
      </c>
      <c r="N29" s="29">
        <v>2</v>
      </c>
      <c r="O29" s="29">
        <v>3</v>
      </c>
      <c r="P29" s="29">
        <v>4</v>
      </c>
      <c r="Q29" s="37">
        <v>5</v>
      </c>
      <c r="R29" s="38">
        <v>6</v>
      </c>
      <c r="S29" s="39">
        <v>7</v>
      </c>
      <c r="T29" s="57"/>
      <c r="U29" s="57"/>
      <c r="W29" s="101"/>
      <c r="Y29" s="102"/>
    </row>
    <row r="30" spans="1:56" x14ac:dyDescent="0.25">
      <c r="A30" s="31">
        <v>1</v>
      </c>
      <c r="B30" s="109" t="s">
        <v>20</v>
      </c>
      <c r="C30" s="45">
        <v>1</v>
      </c>
      <c r="D30" s="45">
        <v>0.5</v>
      </c>
      <c r="E30" s="45">
        <v>1</v>
      </c>
      <c r="F30" s="45">
        <f>1/2</f>
        <v>0.5</v>
      </c>
      <c r="G30" s="47">
        <v>0.5</v>
      </c>
      <c r="H30" s="47">
        <v>0.5</v>
      </c>
      <c r="I30" s="40">
        <v>3</v>
      </c>
      <c r="J30" s="57"/>
      <c r="K30" s="57"/>
      <c r="L30" s="103">
        <f>+AC30</f>
        <v>8.1437674222458914E-2</v>
      </c>
      <c r="M30" s="71">
        <f>+C30/C$37</f>
        <v>9.6774193548387094E-2</v>
      </c>
      <c r="N30" s="69">
        <f t="shared" ref="N30:N36" si="72">+D30/D$37</f>
        <v>4.2553191489361701E-2</v>
      </c>
      <c r="O30" s="69">
        <f t="shared" ref="O30:O36" si="73">+E30/E$37</f>
        <v>0.10169491525423728</v>
      </c>
      <c r="P30" s="69">
        <f t="shared" ref="P30:P36" si="74">+F30/F$37</f>
        <v>5.7142857142857141E-2</v>
      </c>
      <c r="Q30" s="69">
        <f t="shared" ref="Q30:Q36" si="75">+G30/G$37</f>
        <v>0.18867924528301885</v>
      </c>
      <c r="R30" s="69">
        <f t="shared" ref="R30:R36" si="76">+H30/H$37</f>
        <v>5.3571428571428575E-2</v>
      </c>
      <c r="S30" s="72">
        <f t="shared" ref="S30:S36" si="77">+I30/I$37</f>
        <v>0.13636363636363635</v>
      </c>
      <c r="T30" s="57"/>
      <c r="U30" s="57"/>
      <c r="W30" s="99">
        <f>+AVERAGE(M30:U30)</f>
        <v>9.66827810932753E-2</v>
      </c>
      <c r="Y30" s="87">
        <f t="array" ref="Y30:Y36">+MMULT(C30:I36,W30:W36)</f>
        <v>0.70821408001063002</v>
      </c>
      <c r="Z30" s="85">
        <f t="shared" ref="Z30:Z36" si="78">+Y30/W30</f>
        <v>7.3251314453540202</v>
      </c>
      <c r="AA30" s="85">
        <f>+(Z37-7)/6</f>
        <v>0.10749772997364578</v>
      </c>
      <c r="AB30" s="85">
        <v>1.32</v>
      </c>
      <c r="AC30" s="100">
        <f>+AA30/AB30</f>
        <v>8.1437674222458914E-2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</row>
    <row r="31" spans="1:56" x14ac:dyDescent="0.25">
      <c r="A31" s="31">
        <v>2</v>
      </c>
      <c r="B31" s="109" t="s">
        <v>21</v>
      </c>
      <c r="C31" s="45">
        <f>1/D30</f>
        <v>2</v>
      </c>
      <c r="D31" s="45">
        <v>1</v>
      </c>
      <c r="E31" s="45">
        <v>1</v>
      </c>
      <c r="F31" s="45">
        <v>0.5</v>
      </c>
      <c r="G31" s="47">
        <f>1/4</f>
        <v>0.25</v>
      </c>
      <c r="H31" s="63">
        <f>1/3</f>
        <v>0.33333333333333331</v>
      </c>
      <c r="I31" s="40">
        <v>4</v>
      </c>
      <c r="J31" s="57"/>
      <c r="K31" s="57"/>
      <c r="L31"/>
      <c r="M31" s="71">
        <f t="shared" ref="M31:M36" si="79">+C31/C$37</f>
        <v>0.19354838709677419</v>
      </c>
      <c r="N31" s="69">
        <f t="shared" si="72"/>
        <v>8.5106382978723402E-2</v>
      </c>
      <c r="O31" s="69">
        <f t="shared" si="73"/>
        <v>0.10169491525423728</v>
      </c>
      <c r="P31" s="69">
        <f t="shared" si="74"/>
        <v>5.7142857142857141E-2</v>
      </c>
      <c r="Q31" s="69">
        <f t="shared" si="75"/>
        <v>9.4339622641509427E-2</v>
      </c>
      <c r="R31" s="69">
        <f t="shared" si="76"/>
        <v>3.5714285714285719E-2</v>
      </c>
      <c r="S31" s="72">
        <f t="shared" si="77"/>
        <v>0.18181818181818182</v>
      </c>
      <c r="T31" s="57"/>
      <c r="U31" s="57"/>
      <c r="W31" s="99">
        <f t="shared" ref="W31:W36" si="80">+AVERAGE(M31:U31)</f>
        <v>0.10705209037808129</v>
      </c>
      <c r="Y31" s="87">
        <v>0.78743583298096242</v>
      </c>
      <c r="Z31" s="85">
        <f t="shared" si="78"/>
        <v>7.3556324794773777</v>
      </c>
      <c r="AJ31" s="125">
        <f>+VLOOKUP(C30,$AE$4:$AH$20,2,FALSE)</f>
        <v>1</v>
      </c>
      <c r="AK31" s="125">
        <f>+VLOOKUP(C30,$AE$4:$AH$20,3,FALSE)</f>
        <v>1</v>
      </c>
      <c r="AL31" s="125">
        <f>+VLOOKUP(C30,$AE$4:$AH$20,4,FALSE)</f>
        <v>1</v>
      </c>
      <c r="AM31" s="125">
        <f>+VLOOKUP(D30,$AE$4:$AH$20,2,FALSE)</f>
        <v>0.33333333333333331</v>
      </c>
      <c r="AN31" s="125">
        <f>+VLOOKUP(D30,$AE$4:$AH$20,3,FALSE)</f>
        <v>0.5</v>
      </c>
      <c r="AO31" s="125">
        <f>+VLOOKUP(D30,$AE$4:$AH$20,4,FALSE)</f>
        <v>1</v>
      </c>
      <c r="AP31" s="125">
        <f>+VLOOKUP(E30,$AE$4:$AH$20,2,FALSE)</f>
        <v>1</v>
      </c>
      <c r="AQ31" s="125">
        <f>+VLOOKUP(E30,$AE$4:$AH$20,3,FALSE)</f>
        <v>1</v>
      </c>
      <c r="AR31" s="125">
        <f>+VLOOKUP(E30,$AE$4:$AH$20,3,FALSE)</f>
        <v>1</v>
      </c>
      <c r="AS31" s="125">
        <f>+VLOOKUP(F30,$AE$4:$AH$20,2,FALSE)</f>
        <v>0.33333333333333331</v>
      </c>
      <c r="AT31" s="125">
        <f>+VLOOKUP(F30,$AE$4:$AH$20,3,FALSE)</f>
        <v>0.5</v>
      </c>
      <c r="AU31" s="125">
        <f>+VLOOKUP(F30,$AE$4:$AH$20,4,FALSE)</f>
        <v>1</v>
      </c>
      <c r="AV31" s="125">
        <f>+VLOOKUP(G30,$AE$4:$AH$20,2,FALSE)</f>
        <v>0.33333333333333331</v>
      </c>
      <c r="AW31" s="125">
        <f>+VLOOKUP(G30,$AE$4:$AH$20,3,FALSE)</f>
        <v>0.5</v>
      </c>
      <c r="AX31" s="125">
        <f>+VLOOKUP(G30,$AE$4:$AH$20,4,FALSE)</f>
        <v>1</v>
      </c>
      <c r="AY31" s="125">
        <f>+VLOOKUP(H30,$AE$4:$AH$20,2,FALSE)</f>
        <v>0.33333333333333331</v>
      </c>
      <c r="AZ31" s="125">
        <f>+VLOOKUP(H30,$AE$4:$AH$20,3,FALSE)</f>
        <v>0.5</v>
      </c>
      <c r="BA31" s="125">
        <f>+VLOOKUP(H30,$AE$4:$AH$20,4,FALSE)</f>
        <v>1</v>
      </c>
      <c r="BB31" s="125">
        <f>+VLOOKUP(I30,$AE$4:$AH$20,2,FALSE)</f>
        <v>2</v>
      </c>
      <c r="BC31" s="125">
        <f>+VLOOKUP(I30,$AE$4:$AH$20,3,FALSE)</f>
        <v>3</v>
      </c>
      <c r="BD31" s="125">
        <f>+VLOOKUP(I30,$AE$4:$AH$20,4,FALSE)</f>
        <v>4</v>
      </c>
    </row>
    <row r="32" spans="1:56" x14ac:dyDescent="0.25">
      <c r="A32" s="31">
        <v>3</v>
      </c>
      <c r="B32" s="109" t="s">
        <v>22</v>
      </c>
      <c r="C32" s="45">
        <f>1/E30</f>
        <v>1</v>
      </c>
      <c r="D32" s="45">
        <f>1/E31</f>
        <v>1</v>
      </c>
      <c r="E32" s="45">
        <v>1</v>
      </c>
      <c r="F32" s="45">
        <v>0.5</v>
      </c>
      <c r="G32" s="47">
        <v>0.25</v>
      </c>
      <c r="H32" s="63">
        <v>2</v>
      </c>
      <c r="I32" s="40">
        <v>3</v>
      </c>
      <c r="J32" s="57"/>
      <c r="K32" s="57"/>
      <c r="L32"/>
      <c r="M32" s="71">
        <f t="shared" si="79"/>
        <v>9.6774193548387094E-2</v>
      </c>
      <c r="N32" s="69">
        <f t="shared" si="72"/>
        <v>8.5106382978723402E-2</v>
      </c>
      <c r="O32" s="69">
        <f t="shared" si="73"/>
        <v>0.10169491525423728</v>
      </c>
      <c r="P32" s="69">
        <f t="shared" si="74"/>
        <v>5.7142857142857141E-2</v>
      </c>
      <c r="Q32" s="69">
        <f t="shared" si="75"/>
        <v>9.4339622641509427E-2</v>
      </c>
      <c r="R32" s="69">
        <f t="shared" si="76"/>
        <v>0.2142857142857143</v>
      </c>
      <c r="S32" s="72">
        <f t="shared" si="77"/>
        <v>0.13636363636363635</v>
      </c>
      <c r="T32" s="57"/>
      <c r="U32" s="57"/>
      <c r="W32" s="99">
        <f t="shared" si="80"/>
        <v>0.11224390317358071</v>
      </c>
      <c r="Y32" s="87">
        <v>0.86506044212710032</v>
      </c>
      <c r="Z32" s="85">
        <f t="shared" si="78"/>
        <v>7.7069704248374089</v>
      </c>
      <c r="AJ32" s="125">
        <f t="shared" ref="AJ32:AJ37" si="81">+VLOOKUP(C31,$AE$4:$AH$20,2,FALSE)</f>
        <v>1</v>
      </c>
      <c r="AK32" s="125">
        <f t="shared" ref="AK32:AK37" si="82">+VLOOKUP(C31,$AE$4:$AH$20,3,FALSE)</f>
        <v>2</v>
      </c>
      <c r="AL32" s="125">
        <f t="shared" ref="AL32:AL37" si="83">+VLOOKUP(C31,$AE$4:$AH$20,4,FALSE)</f>
        <v>3</v>
      </c>
      <c r="AM32" s="125">
        <f t="shared" ref="AM32:AM37" si="84">+VLOOKUP(D31,$AE$4:$AH$20,2,FALSE)</f>
        <v>1</v>
      </c>
      <c r="AN32" s="125">
        <f t="shared" ref="AN32:AN37" si="85">+VLOOKUP(D31,$AE$4:$AH$20,3,FALSE)</f>
        <v>1</v>
      </c>
      <c r="AO32" s="125">
        <f t="shared" ref="AO32:AO37" si="86">+VLOOKUP(D31,$AE$4:$AH$20,4,FALSE)</f>
        <v>1</v>
      </c>
      <c r="AP32" s="125">
        <f t="shared" ref="AP32:AP37" si="87">+VLOOKUP(E31,$AE$4:$AH$20,2,FALSE)</f>
        <v>1</v>
      </c>
      <c r="AQ32" s="125">
        <f t="shared" ref="AQ32:AQ37" si="88">+VLOOKUP(E31,$AE$4:$AH$20,3,FALSE)</f>
        <v>1</v>
      </c>
      <c r="AR32" s="125">
        <f t="shared" ref="AR32:AR37" si="89">+VLOOKUP(E31,$AE$4:$AH$20,3,FALSE)</f>
        <v>1</v>
      </c>
      <c r="AS32" s="125">
        <f t="shared" ref="AS32:AS37" si="90">+VLOOKUP(F31,$AE$4:$AH$20,2,FALSE)</f>
        <v>0.33333333333333331</v>
      </c>
      <c r="AT32" s="125">
        <f t="shared" ref="AT32:AT37" si="91">+VLOOKUP(F31,$AE$4:$AH$20,3,FALSE)</f>
        <v>0.5</v>
      </c>
      <c r="AU32" s="125">
        <f t="shared" ref="AU32:AU37" si="92">+VLOOKUP(F31,$AE$4:$AH$20,4,FALSE)</f>
        <v>1</v>
      </c>
      <c r="AV32" s="125">
        <f t="shared" ref="AV32:AV37" si="93">+VLOOKUP(G31,$AE$4:$AH$20,2,FALSE)</f>
        <v>0.2</v>
      </c>
      <c r="AW32" s="125">
        <f t="shared" ref="AW32:AW37" si="94">+VLOOKUP(G31,$AE$4:$AH$20,3,FALSE)</f>
        <v>0.25</v>
      </c>
      <c r="AX32" s="125">
        <f t="shared" ref="AX32:AX37" si="95">+VLOOKUP(G31,$AE$4:$AH$20,4,FALSE)</f>
        <v>0.33333333333333331</v>
      </c>
      <c r="AY32" s="125">
        <f t="shared" ref="AY32:AY37" si="96">+VLOOKUP(H31,$AE$4:$AH$20,2,FALSE)</f>
        <v>0.25</v>
      </c>
      <c r="AZ32" s="125">
        <f t="shared" ref="AZ32:AZ37" si="97">+VLOOKUP(H31,$AE$4:$AH$20,3,FALSE)</f>
        <v>0.33333333333333331</v>
      </c>
      <c r="BA32" s="125">
        <f t="shared" ref="BA32:BA37" si="98">+VLOOKUP(H31,$AE$4:$AH$20,4,FALSE)</f>
        <v>0.5</v>
      </c>
      <c r="BB32" s="125">
        <f t="shared" ref="BB32:BB37" si="99">+VLOOKUP(I31,$AE$4:$AH$20,2,FALSE)</f>
        <v>3</v>
      </c>
      <c r="BC32" s="125">
        <f t="shared" ref="BC32:BC37" si="100">+VLOOKUP(I31,$AE$4:$AH$20,3,FALSE)</f>
        <v>4</v>
      </c>
      <c r="BD32" s="125">
        <f t="shared" ref="BD32:BD37" si="101">+VLOOKUP(I31,$AE$4:$AH$20,4,FALSE)</f>
        <v>5</v>
      </c>
    </row>
    <row r="33" spans="1:62" x14ac:dyDescent="0.25">
      <c r="A33" s="31">
        <v>4</v>
      </c>
      <c r="B33" s="109" t="s">
        <v>23</v>
      </c>
      <c r="C33" s="45">
        <f>1/F30</f>
        <v>2</v>
      </c>
      <c r="D33" s="45">
        <f>1/F31</f>
        <v>2</v>
      </c>
      <c r="E33" s="45">
        <f>1/F32</f>
        <v>2</v>
      </c>
      <c r="F33" s="45">
        <v>1</v>
      </c>
      <c r="G33" s="45">
        <v>0.2</v>
      </c>
      <c r="H33" s="63">
        <v>1</v>
      </c>
      <c r="I33" s="40">
        <v>4</v>
      </c>
      <c r="J33" s="57"/>
      <c r="K33" s="57"/>
      <c r="L33"/>
      <c r="M33" s="71">
        <f t="shared" si="79"/>
        <v>0.19354838709677419</v>
      </c>
      <c r="N33" s="69">
        <f t="shared" si="72"/>
        <v>0.1702127659574468</v>
      </c>
      <c r="O33" s="69">
        <f t="shared" si="73"/>
        <v>0.20338983050847456</v>
      </c>
      <c r="P33" s="69">
        <f t="shared" si="74"/>
        <v>0.11428571428571428</v>
      </c>
      <c r="Q33" s="69">
        <f t="shared" si="75"/>
        <v>7.5471698113207544E-2</v>
      </c>
      <c r="R33" s="69">
        <f t="shared" si="76"/>
        <v>0.10714285714285715</v>
      </c>
      <c r="S33" s="72">
        <f t="shared" si="77"/>
        <v>0.18181818181818182</v>
      </c>
      <c r="T33" s="57"/>
      <c r="U33" s="57"/>
      <c r="W33" s="99">
        <f t="shared" si="80"/>
        <v>0.14940991927466521</v>
      </c>
      <c r="Y33" s="87">
        <v>1.1495785403413077</v>
      </c>
      <c r="Z33" s="85">
        <f t="shared" si="78"/>
        <v>7.694124633238034</v>
      </c>
      <c r="AJ33" s="125">
        <f t="shared" si="81"/>
        <v>1</v>
      </c>
      <c r="AK33" s="125">
        <f t="shared" si="82"/>
        <v>1</v>
      </c>
      <c r="AL33" s="125">
        <f t="shared" si="83"/>
        <v>1</v>
      </c>
      <c r="AM33" s="125">
        <f t="shared" si="84"/>
        <v>1</v>
      </c>
      <c r="AN33" s="125">
        <f t="shared" si="85"/>
        <v>1</v>
      </c>
      <c r="AO33" s="125">
        <f t="shared" si="86"/>
        <v>1</v>
      </c>
      <c r="AP33" s="125">
        <f t="shared" si="87"/>
        <v>1</v>
      </c>
      <c r="AQ33" s="125">
        <f t="shared" si="88"/>
        <v>1</v>
      </c>
      <c r="AR33" s="125">
        <f t="shared" si="89"/>
        <v>1</v>
      </c>
      <c r="AS33" s="125">
        <f t="shared" si="90"/>
        <v>0.33333333333333331</v>
      </c>
      <c r="AT33" s="125">
        <f t="shared" si="91"/>
        <v>0.5</v>
      </c>
      <c r="AU33" s="125">
        <f t="shared" si="92"/>
        <v>1</v>
      </c>
      <c r="AV33" s="125">
        <f t="shared" si="93"/>
        <v>0.2</v>
      </c>
      <c r="AW33" s="125">
        <f t="shared" si="94"/>
        <v>0.25</v>
      </c>
      <c r="AX33" s="125">
        <f t="shared" si="95"/>
        <v>0.33333333333333331</v>
      </c>
      <c r="AY33" s="125">
        <f t="shared" si="96"/>
        <v>1</v>
      </c>
      <c r="AZ33" s="125">
        <f t="shared" si="97"/>
        <v>2</v>
      </c>
      <c r="BA33" s="125">
        <f t="shared" si="98"/>
        <v>3</v>
      </c>
      <c r="BB33" s="125">
        <f t="shared" si="99"/>
        <v>2</v>
      </c>
      <c r="BC33" s="125">
        <f t="shared" si="100"/>
        <v>3</v>
      </c>
      <c r="BD33" s="125">
        <f t="shared" si="101"/>
        <v>4</v>
      </c>
    </row>
    <row r="34" spans="1:62" x14ac:dyDescent="0.25">
      <c r="A34" s="41">
        <v>5</v>
      </c>
      <c r="B34" s="109" t="s">
        <v>8</v>
      </c>
      <c r="C34" s="45">
        <f>1/G30</f>
        <v>2</v>
      </c>
      <c r="D34" s="45">
        <f>1/G31</f>
        <v>4</v>
      </c>
      <c r="E34" s="45">
        <f>1/G32</f>
        <v>4</v>
      </c>
      <c r="F34" s="45">
        <f>1/G33</f>
        <v>5</v>
      </c>
      <c r="G34" s="45">
        <v>1</v>
      </c>
      <c r="H34" s="45">
        <v>4</v>
      </c>
      <c r="I34" s="5">
        <v>5</v>
      </c>
      <c r="J34" s="57"/>
      <c r="K34" s="57"/>
      <c r="L34"/>
      <c r="M34" s="71">
        <f t="shared" si="79"/>
        <v>0.19354838709677419</v>
      </c>
      <c r="N34" s="69">
        <f t="shared" si="72"/>
        <v>0.34042553191489361</v>
      </c>
      <c r="O34" s="69">
        <f t="shared" si="73"/>
        <v>0.40677966101694912</v>
      </c>
      <c r="P34" s="69">
        <f t="shared" si="74"/>
        <v>0.5714285714285714</v>
      </c>
      <c r="Q34" s="69">
        <f t="shared" si="75"/>
        <v>0.37735849056603771</v>
      </c>
      <c r="R34" s="69">
        <f t="shared" si="76"/>
        <v>0.4285714285714286</v>
      </c>
      <c r="S34" s="72">
        <f t="shared" si="77"/>
        <v>0.22727272727272727</v>
      </c>
      <c r="T34" s="57"/>
      <c r="U34" s="57"/>
      <c r="W34" s="99">
        <f t="shared" si="80"/>
        <v>0.36362639969534027</v>
      </c>
      <c r="Y34" s="87">
        <v>2.9066654531529745</v>
      </c>
      <c r="Z34" s="85">
        <f t="shared" si="78"/>
        <v>7.9935490261111051</v>
      </c>
      <c r="AJ34" s="125">
        <f t="shared" si="81"/>
        <v>1</v>
      </c>
      <c r="AK34" s="125">
        <f t="shared" si="82"/>
        <v>2</v>
      </c>
      <c r="AL34" s="125">
        <f t="shared" si="83"/>
        <v>3</v>
      </c>
      <c r="AM34" s="125">
        <f t="shared" si="84"/>
        <v>1</v>
      </c>
      <c r="AN34" s="125">
        <f t="shared" si="85"/>
        <v>2</v>
      </c>
      <c r="AO34" s="125">
        <f t="shared" si="86"/>
        <v>3</v>
      </c>
      <c r="AP34" s="125">
        <f t="shared" si="87"/>
        <v>1</v>
      </c>
      <c r="AQ34" s="125">
        <f t="shared" si="88"/>
        <v>2</v>
      </c>
      <c r="AR34" s="125">
        <f t="shared" si="89"/>
        <v>2</v>
      </c>
      <c r="AS34" s="125">
        <f t="shared" si="90"/>
        <v>1</v>
      </c>
      <c r="AT34" s="125">
        <f t="shared" si="91"/>
        <v>1</v>
      </c>
      <c r="AU34" s="125">
        <f t="shared" si="92"/>
        <v>1</v>
      </c>
      <c r="AV34" s="125">
        <f t="shared" si="93"/>
        <v>0.16666666666666666</v>
      </c>
      <c r="AW34" s="125">
        <f t="shared" si="94"/>
        <v>0.2</v>
      </c>
      <c r="AX34" s="125">
        <f t="shared" si="95"/>
        <v>0.25</v>
      </c>
      <c r="AY34" s="125">
        <f t="shared" si="96"/>
        <v>1</v>
      </c>
      <c r="AZ34" s="125">
        <f t="shared" si="97"/>
        <v>1</v>
      </c>
      <c r="BA34" s="125">
        <f t="shared" si="98"/>
        <v>1</v>
      </c>
      <c r="BB34" s="125">
        <f t="shared" si="99"/>
        <v>3</v>
      </c>
      <c r="BC34" s="125">
        <f t="shared" si="100"/>
        <v>4</v>
      </c>
      <c r="BD34" s="125">
        <f t="shared" si="101"/>
        <v>5</v>
      </c>
    </row>
    <row r="35" spans="1:62" x14ac:dyDescent="0.25">
      <c r="A35" s="41">
        <v>6</v>
      </c>
      <c r="B35" s="109" t="s">
        <v>24</v>
      </c>
      <c r="C35" s="45">
        <f>1/H30</f>
        <v>2</v>
      </c>
      <c r="D35" s="45">
        <f>1/H31</f>
        <v>3</v>
      </c>
      <c r="E35" s="45">
        <f>1/H32</f>
        <v>0.5</v>
      </c>
      <c r="F35" s="45">
        <f>1/H33</f>
        <v>1</v>
      </c>
      <c r="G35" s="45">
        <f>1/H34</f>
        <v>0.25</v>
      </c>
      <c r="H35" s="45">
        <v>1</v>
      </c>
      <c r="I35" s="5">
        <v>2</v>
      </c>
      <c r="J35" s="57"/>
      <c r="K35" s="57"/>
      <c r="L35"/>
      <c r="M35" s="71">
        <f t="shared" si="79"/>
        <v>0.19354838709677419</v>
      </c>
      <c r="N35" s="69">
        <f t="shared" si="72"/>
        <v>0.25531914893617019</v>
      </c>
      <c r="O35" s="69">
        <f t="shared" si="73"/>
        <v>5.084745762711864E-2</v>
      </c>
      <c r="P35" s="69">
        <f t="shared" si="74"/>
        <v>0.11428571428571428</v>
      </c>
      <c r="Q35" s="69">
        <f t="shared" si="75"/>
        <v>9.4339622641509427E-2</v>
      </c>
      <c r="R35" s="69">
        <f t="shared" si="76"/>
        <v>0.10714285714285715</v>
      </c>
      <c r="S35" s="72">
        <f t="shared" si="77"/>
        <v>9.0909090909090912E-2</v>
      </c>
      <c r="T35" s="57"/>
      <c r="U35" s="57"/>
      <c r="W35" s="99">
        <f t="shared" si="80"/>
        <v>0.1294846112341764</v>
      </c>
      <c r="Y35" s="87">
        <v>1.0234455056420231</v>
      </c>
      <c r="Z35" s="85">
        <f t="shared" si="78"/>
        <v>7.9039933462911227</v>
      </c>
      <c r="AJ35" s="125">
        <f t="shared" si="81"/>
        <v>1</v>
      </c>
      <c r="AK35" s="125">
        <f t="shared" si="82"/>
        <v>2</v>
      </c>
      <c r="AL35" s="125">
        <f t="shared" si="83"/>
        <v>3</v>
      </c>
      <c r="AM35" s="125">
        <f t="shared" si="84"/>
        <v>3</v>
      </c>
      <c r="AN35" s="125">
        <f t="shared" si="85"/>
        <v>4</v>
      </c>
      <c r="AO35" s="125">
        <f t="shared" si="86"/>
        <v>5</v>
      </c>
      <c r="AP35" s="125">
        <f t="shared" si="87"/>
        <v>3</v>
      </c>
      <c r="AQ35" s="125">
        <f t="shared" si="88"/>
        <v>4</v>
      </c>
      <c r="AR35" s="125">
        <f t="shared" si="89"/>
        <v>4</v>
      </c>
      <c r="AS35" s="125">
        <f t="shared" si="90"/>
        <v>4</v>
      </c>
      <c r="AT35" s="125">
        <f t="shared" si="91"/>
        <v>5</v>
      </c>
      <c r="AU35" s="125">
        <f t="shared" si="92"/>
        <v>6</v>
      </c>
      <c r="AV35" s="125">
        <f t="shared" si="93"/>
        <v>1</v>
      </c>
      <c r="AW35" s="125">
        <f t="shared" si="94"/>
        <v>1</v>
      </c>
      <c r="AX35" s="125">
        <f t="shared" si="95"/>
        <v>1</v>
      </c>
      <c r="AY35" s="125">
        <f t="shared" si="96"/>
        <v>3</v>
      </c>
      <c r="AZ35" s="125">
        <f t="shared" si="97"/>
        <v>4</v>
      </c>
      <c r="BA35" s="125">
        <f t="shared" si="98"/>
        <v>5</v>
      </c>
      <c r="BB35" s="125">
        <f t="shared" si="99"/>
        <v>4</v>
      </c>
      <c r="BC35" s="125">
        <f t="shared" si="100"/>
        <v>5</v>
      </c>
      <c r="BD35" s="125">
        <f t="shared" si="101"/>
        <v>6</v>
      </c>
    </row>
    <row r="36" spans="1:62" ht="15.75" thickBot="1" x14ac:dyDescent="0.3">
      <c r="A36" s="36">
        <v>7</v>
      </c>
      <c r="B36" s="110" t="s">
        <v>25</v>
      </c>
      <c r="C36" s="20">
        <f>1/I30</f>
        <v>0.33333333333333331</v>
      </c>
      <c r="D36" s="20">
        <f>1/I31</f>
        <v>0.25</v>
      </c>
      <c r="E36" s="20">
        <f>1/I32</f>
        <v>0.33333333333333331</v>
      </c>
      <c r="F36" s="20">
        <f>1/I33</f>
        <v>0.25</v>
      </c>
      <c r="G36" s="20">
        <f>1/I34</f>
        <v>0.2</v>
      </c>
      <c r="H36" s="6">
        <f>1/I35</f>
        <v>0.5</v>
      </c>
      <c r="I36" s="7">
        <v>1</v>
      </c>
      <c r="J36" s="57"/>
      <c r="K36" s="57"/>
      <c r="L36"/>
      <c r="M36" s="79">
        <f t="shared" si="79"/>
        <v>3.2258064516129031E-2</v>
      </c>
      <c r="N36" s="73">
        <f t="shared" si="72"/>
        <v>2.1276595744680851E-2</v>
      </c>
      <c r="O36" s="73">
        <f t="shared" si="73"/>
        <v>3.3898305084745756E-2</v>
      </c>
      <c r="P36" s="73">
        <f t="shared" si="74"/>
        <v>2.8571428571428571E-2</v>
      </c>
      <c r="Q36" s="73">
        <f t="shared" si="75"/>
        <v>7.5471698113207544E-2</v>
      </c>
      <c r="R36" s="73">
        <f t="shared" si="76"/>
        <v>5.3571428571428575E-2</v>
      </c>
      <c r="S36" s="74">
        <f t="shared" si="77"/>
        <v>4.5454545454545456E-2</v>
      </c>
      <c r="T36" s="57"/>
      <c r="U36" s="57"/>
      <c r="W36" s="99">
        <f t="shared" si="80"/>
        <v>4.1500295150880828E-2</v>
      </c>
      <c r="Y36" s="87">
        <v>0.31272561120917575</v>
      </c>
      <c r="Z36" s="85">
        <f t="shared" si="78"/>
        <v>7.5355033035840533</v>
      </c>
      <c r="AJ36" s="125">
        <f t="shared" si="81"/>
        <v>1</v>
      </c>
      <c r="AK36" s="125">
        <f t="shared" si="82"/>
        <v>2</v>
      </c>
      <c r="AL36" s="125">
        <f t="shared" si="83"/>
        <v>3</v>
      </c>
      <c r="AM36" s="125">
        <f t="shared" si="84"/>
        <v>2</v>
      </c>
      <c r="AN36" s="125">
        <f t="shared" si="85"/>
        <v>3</v>
      </c>
      <c r="AO36" s="125">
        <f t="shared" si="86"/>
        <v>4</v>
      </c>
      <c r="AP36" s="125">
        <f t="shared" si="87"/>
        <v>0.33333333333333331</v>
      </c>
      <c r="AQ36" s="125">
        <f t="shared" si="88"/>
        <v>0.5</v>
      </c>
      <c r="AR36" s="125">
        <f t="shared" si="89"/>
        <v>0.5</v>
      </c>
      <c r="AS36" s="125">
        <f t="shared" si="90"/>
        <v>1</v>
      </c>
      <c r="AT36" s="125">
        <f t="shared" si="91"/>
        <v>1</v>
      </c>
      <c r="AU36" s="125">
        <f t="shared" si="92"/>
        <v>1</v>
      </c>
      <c r="AV36" s="125">
        <f t="shared" si="93"/>
        <v>0.2</v>
      </c>
      <c r="AW36" s="125">
        <f t="shared" si="94"/>
        <v>0.25</v>
      </c>
      <c r="AX36" s="125">
        <f t="shared" si="95"/>
        <v>0.33333333333333331</v>
      </c>
      <c r="AY36" s="125">
        <f t="shared" si="96"/>
        <v>1</v>
      </c>
      <c r="AZ36" s="125">
        <f t="shared" si="97"/>
        <v>1</v>
      </c>
      <c r="BA36" s="125">
        <f t="shared" si="98"/>
        <v>1</v>
      </c>
      <c r="BB36" s="125">
        <f t="shared" si="99"/>
        <v>1</v>
      </c>
      <c r="BC36" s="125">
        <f t="shared" si="100"/>
        <v>2</v>
      </c>
      <c r="BD36" s="125">
        <f t="shared" si="101"/>
        <v>3</v>
      </c>
    </row>
    <row r="37" spans="1:62" x14ac:dyDescent="0.25">
      <c r="A37" s="61"/>
      <c r="B37" s="111"/>
      <c r="C37" s="47">
        <f>+SUM(C30:C36)</f>
        <v>10.333333333333334</v>
      </c>
      <c r="D37" s="47">
        <f t="shared" ref="D37:I37" si="102">+SUM(D30:D36)</f>
        <v>11.75</v>
      </c>
      <c r="E37" s="47">
        <f t="shared" si="102"/>
        <v>9.8333333333333339</v>
      </c>
      <c r="F37" s="47">
        <f t="shared" si="102"/>
        <v>8.75</v>
      </c>
      <c r="G37" s="47">
        <f t="shared" si="102"/>
        <v>2.6500000000000004</v>
      </c>
      <c r="H37" s="47">
        <f t="shared" si="102"/>
        <v>9.3333333333333321</v>
      </c>
      <c r="I37" s="47">
        <f t="shared" si="102"/>
        <v>22</v>
      </c>
      <c r="J37" s="57"/>
      <c r="K37" s="57"/>
      <c r="M37" s="31"/>
      <c r="N37" s="62"/>
      <c r="O37" s="62"/>
      <c r="P37" s="62"/>
      <c r="Q37" s="57"/>
      <c r="R37" s="57"/>
      <c r="S37" s="57"/>
      <c r="T37" s="57"/>
      <c r="U37" s="57"/>
      <c r="W37" s="101"/>
      <c r="Y37" s="102" t="s">
        <v>35</v>
      </c>
      <c r="Z37" s="85">
        <f>+AVERAGE(Z30:Z36)</f>
        <v>7.6449863798418747</v>
      </c>
      <c r="AJ37" s="125">
        <f t="shared" si="81"/>
        <v>0.25</v>
      </c>
      <c r="AK37" s="125">
        <f t="shared" si="82"/>
        <v>0.33333333333333331</v>
      </c>
      <c r="AL37" s="125">
        <f t="shared" si="83"/>
        <v>0.5</v>
      </c>
      <c r="AM37" s="125">
        <f t="shared" si="84"/>
        <v>0.2</v>
      </c>
      <c r="AN37" s="125">
        <f t="shared" si="85"/>
        <v>0.25</v>
      </c>
      <c r="AO37" s="125">
        <f t="shared" si="86"/>
        <v>0.33333333333333331</v>
      </c>
      <c r="AP37" s="125">
        <f t="shared" si="87"/>
        <v>0.25</v>
      </c>
      <c r="AQ37" s="125">
        <f t="shared" si="88"/>
        <v>0.33333333333333331</v>
      </c>
      <c r="AR37" s="125">
        <f t="shared" si="89"/>
        <v>0.33333333333333331</v>
      </c>
      <c r="AS37" s="125">
        <f t="shared" si="90"/>
        <v>0.2</v>
      </c>
      <c r="AT37" s="125">
        <f t="shared" si="91"/>
        <v>0.25</v>
      </c>
      <c r="AU37" s="125">
        <f t="shared" si="92"/>
        <v>0.33333333333333331</v>
      </c>
      <c r="AV37" s="125">
        <f t="shared" si="93"/>
        <v>0.16666666666666666</v>
      </c>
      <c r="AW37" s="125">
        <f t="shared" si="94"/>
        <v>0.2</v>
      </c>
      <c r="AX37" s="125">
        <f t="shared" si="95"/>
        <v>0.25</v>
      </c>
      <c r="AY37" s="125">
        <f t="shared" si="96"/>
        <v>0.33333333333333331</v>
      </c>
      <c r="AZ37" s="125">
        <f t="shared" si="97"/>
        <v>0.5</v>
      </c>
      <c r="BA37" s="125">
        <f t="shared" si="98"/>
        <v>1</v>
      </c>
      <c r="BB37" s="125">
        <f t="shared" si="99"/>
        <v>1</v>
      </c>
      <c r="BC37" s="125">
        <f t="shared" si="100"/>
        <v>1</v>
      </c>
      <c r="BD37" s="125">
        <f t="shared" si="101"/>
        <v>1</v>
      </c>
    </row>
    <row r="38" spans="1:62" x14ac:dyDescent="0.25">
      <c r="A38" s="64"/>
      <c r="B38" s="57"/>
      <c r="C38" s="45"/>
      <c r="D38" s="45"/>
      <c r="E38" s="45"/>
      <c r="F38" s="45"/>
      <c r="G38" s="57"/>
      <c r="H38" s="57"/>
      <c r="I38" s="57"/>
      <c r="J38" s="57"/>
      <c r="K38" s="57"/>
      <c r="M38" s="70"/>
      <c r="N38" s="45"/>
      <c r="O38" s="45"/>
      <c r="P38" s="45"/>
      <c r="Q38" s="57"/>
      <c r="R38" s="57"/>
      <c r="S38" s="57"/>
      <c r="T38" s="57"/>
      <c r="U38" s="57"/>
      <c r="W38" s="101"/>
      <c r="Y38" s="102"/>
    </row>
    <row r="39" spans="1:62" ht="15.75" thickBot="1" x14ac:dyDescent="0.3">
      <c r="A39" s="61"/>
      <c r="B39" s="57"/>
      <c r="C39" s="57"/>
      <c r="D39" s="57"/>
      <c r="E39" s="57"/>
      <c r="F39" s="57"/>
      <c r="G39" s="57"/>
      <c r="H39" s="57"/>
      <c r="I39" s="57"/>
      <c r="J39" s="57"/>
      <c r="K39" s="57"/>
      <c r="M39" s="61"/>
      <c r="N39" s="57"/>
      <c r="O39" s="57"/>
      <c r="P39" s="57"/>
      <c r="Q39" s="57"/>
      <c r="R39" s="57"/>
      <c r="S39" s="57"/>
      <c r="T39" s="57"/>
      <c r="U39" s="57"/>
      <c r="W39" s="101"/>
      <c r="Y39" s="102"/>
    </row>
    <row r="40" spans="1:62" x14ac:dyDescent="0.25">
      <c r="A40" s="28">
        <v>0</v>
      </c>
      <c r="B40" s="34" t="s">
        <v>12</v>
      </c>
      <c r="C40" s="29">
        <v>1</v>
      </c>
      <c r="D40" s="29">
        <v>2</v>
      </c>
      <c r="E40" s="29">
        <v>3</v>
      </c>
      <c r="F40" s="29">
        <v>4</v>
      </c>
      <c r="G40" s="34">
        <v>5</v>
      </c>
      <c r="H40" s="42">
        <v>6</v>
      </c>
      <c r="I40" s="34">
        <v>7</v>
      </c>
      <c r="J40" s="34">
        <v>8</v>
      </c>
      <c r="K40" s="43">
        <v>9</v>
      </c>
      <c r="M40" s="28">
        <v>1</v>
      </c>
      <c r="N40" s="29">
        <v>2</v>
      </c>
      <c r="O40" s="29">
        <v>3</v>
      </c>
      <c r="P40" s="29">
        <v>4</v>
      </c>
      <c r="Q40" s="34">
        <v>5</v>
      </c>
      <c r="R40" s="42">
        <v>6</v>
      </c>
      <c r="S40" s="34">
        <v>7</v>
      </c>
      <c r="T40" s="34">
        <v>8</v>
      </c>
      <c r="U40" s="43">
        <v>9</v>
      </c>
      <c r="W40" s="101"/>
      <c r="Y40" s="102"/>
    </row>
    <row r="41" spans="1:62" x14ac:dyDescent="0.25">
      <c r="A41" s="31">
        <v>1</v>
      </c>
      <c r="B41" s="109" t="s">
        <v>7</v>
      </c>
      <c r="C41" s="45">
        <v>1</v>
      </c>
      <c r="D41" s="45">
        <v>1</v>
      </c>
      <c r="E41" s="45">
        <v>1</v>
      </c>
      <c r="F41" s="45">
        <v>2</v>
      </c>
      <c r="G41" s="47">
        <v>1</v>
      </c>
      <c r="H41" s="47">
        <v>1</v>
      </c>
      <c r="I41" s="47">
        <v>0.5</v>
      </c>
      <c r="J41" s="47">
        <v>3</v>
      </c>
      <c r="K41" s="44">
        <v>3</v>
      </c>
      <c r="L41" s="103">
        <f>+AC41</f>
        <v>8.2253875781563165E-2</v>
      </c>
      <c r="M41" s="71">
        <f>+C41/C$50</f>
        <v>0.12244897959183675</v>
      </c>
      <c r="N41" s="69">
        <f t="shared" ref="N41:N49" si="103">+D41/D$50</f>
        <v>9.8360655737704902E-2</v>
      </c>
      <c r="O41" s="69">
        <f t="shared" ref="O41:O49" si="104">+E41/E$50</f>
        <v>7.407407407407407E-2</v>
      </c>
      <c r="P41" s="69">
        <f t="shared" ref="P41:P49" si="105">+F41/F$50</f>
        <v>0.1111111111111111</v>
      </c>
      <c r="Q41" s="69">
        <f t="shared" ref="Q41:Q49" si="106">+G41/G$50</f>
        <v>0.18987341772151894</v>
      </c>
      <c r="R41" s="69">
        <f t="shared" ref="R41:R49" si="107">+H41/H$50</f>
        <v>8.9955022488755615E-2</v>
      </c>
      <c r="S41" s="69">
        <f t="shared" ref="S41:S49" si="108">+I41/I$50</f>
        <v>8.8235294117647065E-2</v>
      </c>
      <c r="T41" s="69">
        <f t="shared" ref="T41:T49" si="109">+J41/J$50</f>
        <v>0.13043478260869565</v>
      </c>
      <c r="U41" s="72">
        <f t="shared" ref="U41:U49" si="110">+K41/K$50</f>
        <v>0.13043478260869565</v>
      </c>
      <c r="W41" s="99">
        <f>+AVERAGE(M41:U41)</f>
        <v>0.11499201334000442</v>
      </c>
      <c r="Y41" s="87">
        <f t="array" ref="Y41:Y49">+MMULT(C41:K49,W41:W49)</f>
        <v>1.127219291091317</v>
      </c>
      <c r="Z41" s="85">
        <f t="shared" ref="Z41:Z49" si="111">+Y41/W41</f>
        <v>9.8025876610960267</v>
      </c>
      <c r="AA41" s="85">
        <f>+(Z50-9)/8</f>
        <v>0.11926811988326658</v>
      </c>
      <c r="AB41" s="85">
        <v>1.45</v>
      </c>
      <c r="AC41" s="100">
        <f>+AA41/AB41</f>
        <v>8.2253875781563165E-2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</row>
    <row r="42" spans="1:62" x14ac:dyDescent="0.25">
      <c r="A42" s="31">
        <v>2</v>
      </c>
      <c r="B42" s="109" t="s">
        <v>26</v>
      </c>
      <c r="C42" s="45">
        <f>1/D41</f>
        <v>1</v>
      </c>
      <c r="D42" s="45">
        <v>1</v>
      </c>
      <c r="E42" s="45">
        <v>1</v>
      </c>
      <c r="F42" s="45">
        <v>2</v>
      </c>
      <c r="G42" s="45">
        <v>1</v>
      </c>
      <c r="H42" s="45">
        <v>1</v>
      </c>
      <c r="I42" s="45">
        <v>0.25</v>
      </c>
      <c r="J42" s="45">
        <v>3</v>
      </c>
      <c r="K42" s="5">
        <v>3</v>
      </c>
      <c r="M42" s="71">
        <f t="shared" ref="M42:M49" si="112">+C42/C$50</f>
        <v>0.12244897959183675</v>
      </c>
      <c r="N42" s="69">
        <f t="shared" si="103"/>
        <v>9.8360655737704902E-2</v>
      </c>
      <c r="O42" s="69">
        <f t="shared" si="104"/>
        <v>7.407407407407407E-2</v>
      </c>
      <c r="P42" s="69">
        <f t="shared" si="105"/>
        <v>0.1111111111111111</v>
      </c>
      <c r="Q42" s="69">
        <f t="shared" si="106"/>
        <v>0.18987341772151894</v>
      </c>
      <c r="R42" s="69">
        <f t="shared" si="107"/>
        <v>8.9955022488755615E-2</v>
      </c>
      <c r="S42" s="69">
        <f t="shared" si="108"/>
        <v>4.4117647058823532E-2</v>
      </c>
      <c r="T42" s="69">
        <f t="shared" si="109"/>
        <v>0.13043478260869565</v>
      </c>
      <c r="U42" s="72">
        <f t="shared" si="110"/>
        <v>0.13043478260869565</v>
      </c>
      <c r="W42" s="99">
        <f t="shared" ref="W42:W49" si="113">+AVERAGE(M42:U42)</f>
        <v>0.1100900525556907</v>
      </c>
      <c r="Y42" s="87">
        <v>1.0784691835109463</v>
      </c>
      <c r="Z42" s="85">
        <f t="shared" si="111"/>
        <v>9.7962455142383238</v>
      </c>
      <c r="AJ42" s="125">
        <f>+VLOOKUP(C41,$AE$4:$AH$20,2,FALSE)</f>
        <v>1</v>
      </c>
      <c r="AK42" s="125">
        <f>+VLOOKUP(C41,$AE$4:$AH$20,3,FALSE)</f>
        <v>1</v>
      </c>
      <c r="AL42" s="125">
        <f>+VLOOKUP(C41,$AE$4:$AH$20,4,FALSE)</f>
        <v>1</v>
      </c>
      <c r="AM42" s="125">
        <f>+VLOOKUP(D41,$AE$4:$AH$20,2,FALSE)</f>
        <v>1</v>
      </c>
      <c r="AN42" s="125">
        <f>+VLOOKUP(D41,$AE$4:$AH$20,3,FALSE)</f>
        <v>1</v>
      </c>
      <c r="AO42" s="125">
        <f>+VLOOKUP(D41,$AE$4:$AH$20,4,FALSE)</f>
        <v>1</v>
      </c>
      <c r="AP42" s="125">
        <f>+VLOOKUP(E41,$AE$4:$AH$20,2,FALSE)</f>
        <v>1</v>
      </c>
      <c r="AQ42" s="125">
        <f>+VLOOKUP(E41,$AE$4:$AH$20,3,FALSE)</f>
        <v>1</v>
      </c>
      <c r="AR42" s="125">
        <f>+VLOOKUP(E41,$AE$4:$AH$20,3,FALSE)</f>
        <v>1</v>
      </c>
      <c r="AS42" s="125">
        <f>+VLOOKUP(F41,$AE$4:$AH$20,2,FALSE)</f>
        <v>1</v>
      </c>
      <c r="AT42" s="125">
        <f>+VLOOKUP(F41,$AE$4:$AH$20,3,FALSE)</f>
        <v>2</v>
      </c>
      <c r="AU42" s="125">
        <f>+VLOOKUP(F41,$AE$4:$AH$20,4,FALSE)</f>
        <v>3</v>
      </c>
      <c r="AV42" s="125">
        <f>+VLOOKUP(G41,$AE$4:$AH$20,2,FALSE)</f>
        <v>1</v>
      </c>
      <c r="AW42" s="125">
        <f>+VLOOKUP(G41,$AE$4:$AH$20,3,FALSE)</f>
        <v>1</v>
      </c>
      <c r="AX42" s="125">
        <f>+VLOOKUP(G41,$AE$4:$AH$20,4,FALSE)</f>
        <v>1</v>
      </c>
      <c r="AY42" s="125">
        <f>+VLOOKUP(H41,$AE$4:$AH$20,2,FALSE)</f>
        <v>1</v>
      </c>
      <c r="AZ42" s="125">
        <f>+VLOOKUP(H41,$AE$4:$AH$20,3,FALSE)</f>
        <v>1</v>
      </c>
      <c r="BA42" s="125">
        <f>+VLOOKUP(H41,$AE$4:$AH$20,4,FALSE)</f>
        <v>1</v>
      </c>
      <c r="BB42" s="125">
        <f>+VLOOKUP(I41,$AE$4:$AH$20,2,FALSE)</f>
        <v>0.33333333333333331</v>
      </c>
      <c r="BC42" s="125">
        <f>+VLOOKUP(I41,$AE$4:$AH$20,3,FALSE)</f>
        <v>0.5</v>
      </c>
      <c r="BD42" s="125">
        <f>+VLOOKUP(I41,$AE$4:$AH$20,4,FALSE)</f>
        <v>1</v>
      </c>
      <c r="BE42" s="125">
        <f>+VLOOKUP(J41,$AE$4:$AH$20,2,FALSE)</f>
        <v>2</v>
      </c>
      <c r="BF42" s="125">
        <f>+VLOOKUP(J41,$AE$4:$AH$20,3,FALSE)</f>
        <v>3</v>
      </c>
      <c r="BG42" s="125">
        <f>+VLOOKUP(J41,$AE$4:$AH$20,4,FALSE)</f>
        <v>4</v>
      </c>
      <c r="BH42" s="125">
        <f>+VLOOKUP(K41,$AE$4:$AH$20,2,FALSE)</f>
        <v>2</v>
      </c>
      <c r="BI42" s="125">
        <f>+VLOOKUP(K41,$AE$4:$AH$20,3,FALSE)</f>
        <v>3</v>
      </c>
      <c r="BJ42" s="125">
        <f>+VLOOKUP(K41,$AE$4:$AH$20,4,FALSE)</f>
        <v>4</v>
      </c>
    </row>
    <row r="43" spans="1:62" x14ac:dyDescent="0.25">
      <c r="A43" s="31">
        <v>3</v>
      </c>
      <c r="B43" s="109" t="s">
        <v>27</v>
      </c>
      <c r="C43" s="45">
        <f>1/E41</f>
        <v>1</v>
      </c>
      <c r="D43" s="45">
        <f>1/E42</f>
        <v>1</v>
      </c>
      <c r="E43" s="45">
        <v>1</v>
      </c>
      <c r="F43" s="45">
        <v>2</v>
      </c>
      <c r="G43" s="45">
        <f>1/3</f>
        <v>0.33333333333333331</v>
      </c>
      <c r="H43" s="45">
        <v>0.2</v>
      </c>
      <c r="I43" s="45">
        <v>1</v>
      </c>
      <c r="J43" s="45">
        <v>2</v>
      </c>
      <c r="K43" s="5">
        <v>2</v>
      </c>
      <c r="M43" s="71">
        <f t="shared" si="112"/>
        <v>0.12244897959183675</v>
      </c>
      <c r="N43" s="69">
        <f t="shared" si="103"/>
        <v>9.8360655737704902E-2</v>
      </c>
      <c r="O43" s="69">
        <f t="shared" si="104"/>
        <v>7.407407407407407E-2</v>
      </c>
      <c r="P43" s="69">
        <f t="shared" si="105"/>
        <v>0.1111111111111111</v>
      </c>
      <c r="Q43" s="69">
        <f t="shared" si="106"/>
        <v>6.3291139240506319E-2</v>
      </c>
      <c r="R43" s="69">
        <f t="shared" si="107"/>
        <v>1.7991004497751123E-2</v>
      </c>
      <c r="S43" s="69">
        <f t="shared" si="108"/>
        <v>0.17647058823529413</v>
      </c>
      <c r="T43" s="69">
        <f t="shared" si="109"/>
        <v>8.6956521739130432E-2</v>
      </c>
      <c r="U43" s="72">
        <f t="shared" si="110"/>
        <v>8.6956521739130432E-2</v>
      </c>
      <c r="W43" s="99">
        <f t="shared" si="113"/>
        <v>9.3073399551837702E-2</v>
      </c>
      <c r="Y43" s="87">
        <v>0.90070192505874436</v>
      </c>
      <c r="Z43" s="85">
        <f t="shared" si="111"/>
        <v>9.6773291767116962</v>
      </c>
      <c r="AJ43" s="125">
        <f t="shared" ref="AJ43:AJ50" si="114">+VLOOKUP(C42,$AE$4:$AH$20,2,FALSE)</f>
        <v>1</v>
      </c>
      <c r="AK43" s="125">
        <f t="shared" ref="AK43:AK50" si="115">+VLOOKUP(C42,$AE$4:$AH$20,3,FALSE)</f>
        <v>1</v>
      </c>
      <c r="AL43" s="125">
        <f t="shared" ref="AL43:AL50" si="116">+VLOOKUP(C42,$AE$4:$AH$20,4,FALSE)</f>
        <v>1</v>
      </c>
      <c r="AM43" s="125">
        <f t="shared" ref="AM43:AM50" si="117">+VLOOKUP(D42,$AE$4:$AH$20,2,FALSE)</f>
        <v>1</v>
      </c>
      <c r="AN43" s="125">
        <f t="shared" ref="AN43:AN50" si="118">+VLOOKUP(D42,$AE$4:$AH$20,3,FALSE)</f>
        <v>1</v>
      </c>
      <c r="AO43" s="125">
        <f t="shared" ref="AO43:AO50" si="119">+VLOOKUP(D42,$AE$4:$AH$20,4,FALSE)</f>
        <v>1</v>
      </c>
      <c r="AP43" s="125">
        <f t="shared" ref="AP43:AP50" si="120">+VLOOKUP(E42,$AE$4:$AH$20,2,FALSE)</f>
        <v>1</v>
      </c>
      <c r="AQ43" s="125">
        <f t="shared" ref="AQ43:AQ50" si="121">+VLOOKUP(E42,$AE$4:$AH$20,3,FALSE)</f>
        <v>1</v>
      </c>
      <c r="AR43" s="125">
        <f t="shared" ref="AR43:AR50" si="122">+VLOOKUP(E42,$AE$4:$AH$20,3,FALSE)</f>
        <v>1</v>
      </c>
      <c r="AS43" s="125">
        <f t="shared" ref="AS43:AS50" si="123">+VLOOKUP(F42,$AE$4:$AH$20,2,FALSE)</f>
        <v>1</v>
      </c>
      <c r="AT43" s="125">
        <f t="shared" ref="AT43:AT50" si="124">+VLOOKUP(F42,$AE$4:$AH$20,3,FALSE)</f>
        <v>2</v>
      </c>
      <c r="AU43" s="125">
        <f t="shared" ref="AU43:AU50" si="125">+VLOOKUP(F42,$AE$4:$AH$20,4,FALSE)</f>
        <v>3</v>
      </c>
      <c r="AV43" s="125">
        <f t="shared" ref="AV43:AV50" si="126">+VLOOKUP(G42,$AE$4:$AH$20,2,FALSE)</f>
        <v>1</v>
      </c>
      <c r="AW43" s="125">
        <f t="shared" ref="AW43:AW50" si="127">+VLOOKUP(G42,$AE$4:$AH$20,3,FALSE)</f>
        <v>1</v>
      </c>
      <c r="AX43" s="125">
        <f t="shared" ref="AX43:AX50" si="128">+VLOOKUP(G42,$AE$4:$AH$20,4,FALSE)</f>
        <v>1</v>
      </c>
      <c r="AY43" s="125">
        <f t="shared" ref="AY43:AY50" si="129">+VLOOKUP(H42,$AE$4:$AH$20,2,FALSE)</f>
        <v>1</v>
      </c>
      <c r="AZ43" s="125">
        <f t="shared" ref="AZ43:AZ50" si="130">+VLOOKUP(H42,$AE$4:$AH$20,3,FALSE)</f>
        <v>1</v>
      </c>
      <c r="BA43" s="125">
        <f t="shared" ref="BA43:BA50" si="131">+VLOOKUP(H42,$AE$4:$AH$20,4,FALSE)</f>
        <v>1</v>
      </c>
      <c r="BB43" s="125">
        <f t="shared" ref="BB43:BB50" si="132">+VLOOKUP(I42,$AE$4:$AH$20,2,FALSE)</f>
        <v>0.2</v>
      </c>
      <c r="BC43" s="125">
        <f t="shared" ref="BC43:BC50" si="133">+VLOOKUP(I42,$AE$4:$AH$20,3,FALSE)</f>
        <v>0.25</v>
      </c>
      <c r="BD43" s="125">
        <f t="shared" ref="BD43:BD50" si="134">+VLOOKUP(I42,$AE$4:$AH$20,4,FALSE)</f>
        <v>0.33333333333333331</v>
      </c>
      <c r="BE43" s="125">
        <f t="shared" ref="BE43:BE50" si="135">+VLOOKUP(J42,$AE$4:$AH$20,2,FALSE)</f>
        <v>2</v>
      </c>
      <c r="BF43" s="125">
        <f t="shared" ref="BF43:BF50" si="136">+VLOOKUP(J42,$AE$4:$AH$20,3,FALSE)</f>
        <v>3</v>
      </c>
      <c r="BG43" s="125">
        <f t="shared" ref="BG43:BG50" si="137">+VLOOKUP(J42,$AE$4:$AH$20,4,FALSE)</f>
        <v>4</v>
      </c>
      <c r="BH43" s="125">
        <f t="shared" ref="BH43:BH50" si="138">+VLOOKUP(K42,$AE$4:$AH$20,2,FALSE)</f>
        <v>2</v>
      </c>
      <c r="BI43" s="125">
        <f t="shared" ref="BI43:BI50" si="139">+VLOOKUP(K42,$AE$4:$AH$20,3,FALSE)</f>
        <v>3</v>
      </c>
      <c r="BJ43" s="125">
        <f t="shared" ref="BJ43:BJ50" si="140">+VLOOKUP(K42,$AE$4:$AH$20,4,FALSE)</f>
        <v>4</v>
      </c>
    </row>
    <row r="44" spans="1:62" x14ac:dyDescent="0.25">
      <c r="A44" s="31">
        <v>4</v>
      </c>
      <c r="B44" s="109" t="s">
        <v>28</v>
      </c>
      <c r="C44" s="45">
        <f>1/F41</f>
        <v>0.5</v>
      </c>
      <c r="D44" s="45">
        <f>1/F42</f>
        <v>0.5</v>
      </c>
      <c r="E44" s="45">
        <f>1/F43</f>
        <v>0.5</v>
      </c>
      <c r="F44" s="45">
        <v>1</v>
      </c>
      <c r="G44" s="45">
        <v>0.2</v>
      </c>
      <c r="H44" s="45">
        <v>0.25</v>
      </c>
      <c r="I44" s="45">
        <v>1</v>
      </c>
      <c r="J44" s="45">
        <v>2</v>
      </c>
      <c r="K44" s="5">
        <v>2</v>
      </c>
      <c r="M44" s="71">
        <f t="shared" si="112"/>
        <v>6.1224489795918373E-2</v>
      </c>
      <c r="N44" s="69">
        <f t="shared" si="103"/>
        <v>4.9180327868852451E-2</v>
      </c>
      <c r="O44" s="69">
        <f t="shared" si="104"/>
        <v>3.7037037037037035E-2</v>
      </c>
      <c r="P44" s="69">
        <f t="shared" si="105"/>
        <v>5.5555555555555552E-2</v>
      </c>
      <c r="Q44" s="69">
        <f t="shared" si="106"/>
        <v>3.7974683544303792E-2</v>
      </c>
      <c r="R44" s="69">
        <f t="shared" si="107"/>
        <v>2.2488755622188904E-2</v>
      </c>
      <c r="S44" s="69">
        <f t="shared" si="108"/>
        <v>0.17647058823529413</v>
      </c>
      <c r="T44" s="69">
        <f t="shared" si="109"/>
        <v>8.6956521739130432E-2</v>
      </c>
      <c r="U44" s="72">
        <f t="shared" si="110"/>
        <v>8.6956521739130432E-2</v>
      </c>
      <c r="W44" s="99">
        <f t="shared" si="113"/>
        <v>6.8204942348601236E-2</v>
      </c>
      <c r="Y44" s="87">
        <v>0.65393868751637041</v>
      </c>
      <c r="Z44" s="85">
        <f t="shared" si="111"/>
        <v>9.5878489886265772</v>
      </c>
      <c r="AJ44" s="125">
        <f t="shared" si="114"/>
        <v>1</v>
      </c>
      <c r="AK44" s="125">
        <f t="shared" si="115"/>
        <v>1</v>
      </c>
      <c r="AL44" s="125">
        <f t="shared" si="116"/>
        <v>1</v>
      </c>
      <c r="AM44" s="125">
        <f t="shared" si="117"/>
        <v>1</v>
      </c>
      <c r="AN44" s="125">
        <f t="shared" si="118"/>
        <v>1</v>
      </c>
      <c r="AO44" s="125">
        <f t="shared" si="119"/>
        <v>1</v>
      </c>
      <c r="AP44" s="125">
        <f t="shared" si="120"/>
        <v>1</v>
      </c>
      <c r="AQ44" s="125">
        <f t="shared" si="121"/>
        <v>1</v>
      </c>
      <c r="AR44" s="125">
        <f t="shared" si="122"/>
        <v>1</v>
      </c>
      <c r="AS44" s="125">
        <f t="shared" si="123"/>
        <v>1</v>
      </c>
      <c r="AT44" s="125">
        <f t="shared" si="124"/>
        <v>2</v>
      </c>
      <c r="AU44" s="125">
        <f t="shared" si="125"/>
        <v>3</v>
      </c>
      <c r="AV44" s="125">
        <f t="shared" si="126"/>
        <v>0.25</v>
      </c>
      <c r="AW44" s="125">
        <f t="shared" si="127"/>
        <v>0.33333333333333331</v>
      </c>
      <c r="AX44" s="125">
        <f t="shared" si="128"/>
        <v>0.5</v>
      </c>
      <c r="AY44" s="125">
        <f t="shared" si="129"/>
        <v>0.16666666666666666</v>
      </c>
      <c r="AZ44" s="125">
        <f t="shared" si="130"/>
        <v>0.2</v>
      </c>
      <c r="BA44" s="125">
        <f t="shared" si="131"/>
        <v>0.25</v>
      </c>
      <c r="BB44" s="125">
        <f t="shared" si="132"/>
        <v>1</v>
      </c>
      <c r="BC44" s="125">
        <f t="shared" si="133"/>
        <v>1</v>
      </c>
      <c r="BD44" s="125">
        <f t="shared" si="134"/>
        <v>1</v>
      </c>
      <c r="BE44" s="125">
        <f t="shared" si="135"/>
        <v>1</v>
      </c>
      <c r="BF44" s="125">
        <f t="shared" si="136"/>
        <v>2</v>
      </c>
      <c r="BG44" s="125">
        <f t="shared" si="137"/>
        <v>3</v>
      </c>
      <c r="BH44" s="125">
        <f t="shared" si="138"/>
        <v>1</v>
      </c>
      <c r="BI44" s="125">
        <f t="shared" si="139"/>
        <v>2</v>
      </c>
      <c r="BJ44" s="125">
        <f t="shared" si="140"/>
        <v>3</v>
      </c>
    </row>
    <row r="45" spans="1:62" x14ac:dyDescent="0.25">
      <c r="A45" s="41">
        <v>5</v>
      </c>
      <c r="B45" s="109" t="s">
        <v>29</v>
      </c>
      <c r="C45" s="45">
        <f>1/G41</f>
        <v>1</v>
      </c>
      <c r="D45" s="45">
        <f>1/G42</f>
        <v>1</v>
      </c>
      <c r="E45" s="45">
        <f>1/G43</f>
        <v>3</v>
      </c>
      <c r="F45" s="45">
        <f>1/G44</f>
        <v>5</v>
      </c>
      <c r="G45" s="45">
        <v>1</v>
      </c>
      <c r="H45" s="45">
        <v>3</v>
      </c>
      <c r="I45" s="45">
        <v>1</v>
      </c>
      <c r="J45" s="45">
        <v>5</v>
      </c>
      <c r="K45" s="5">
        <v>5</v>
      </c>
      <c r="M45" s="71">
        <f t="shared" si="112"/>
        <v>0.12244897959183675</v>
      </c>
      <c r="N45" s="69">
        <f t="shared" si="103"/>
        <v>9.8360655737704902E-2</v>
      </c>
      <c r="O45" s="69">
        <f t="shared" si="104"/>
        <v>0.22222222222222221</v>
      </c>
      <c r="P45" s="69">
        <f t="shared" si="105"/>
        <v>0.27777777777777779</v>
      </c>
      <c r="Q45" s="69">
        <f t="shared" si="106"/>
        <v>0.18987341772151894</v>
      </c>
      <c r="R45" s="69">
        <f t="shared" si="107"/>
        <v>0.26986506746626687</v>
      </c>
      <c r="S45" s="69">
        <f t="shared" si="108"/>
        <v>0.17647058823529413</v>
      </c>
      <c r="T45" s="69">
        <f t="shared" si="109"/>
        <v>0.21739130434782608</v>
      </c>
      <c r="U45" s="72">
        <f t="shared" si="110"/>
        <v>0.21739130434782608</v>
      </c>
      <c r="W45" s="99">
        <f t="shared" si="113"/>
        <v>0.19908903527203042</v>
      </c>
      <c r="Y45" s="87">
        <v>2.0545813856222424</v>
      </c>
      <c r="Z45" s="85">
        <f t="shared" si="111"/>
        <v>10.319912308655834</v>
      </c>
      <c r="AJ45" s="125">
        <f t="shared" si="114"/>
        <v>0.33333333333333331</v>
      </c>
      <c r="AK45" s="125">
        <f t="shared" si="115"/>
        <v>0.5</v>
      </c>
      <c r="AL45" s="125">
        <f t="shared" si="116"/>
        <v>1</v>
      </c>
      <c r="AM45" s="125">
        <f t="shared" si="117"/>
        <v>0.33333333333333331</v>
      </c>
      <c r="AN45" s="125">
        <f t="shared" si="118"/>
        <v>0.5</v>
      </c>
      <c r="AO45" s="125">
        <f t="shared" si="119"/>
        <v>1</v>
      </c>
      <c r="AP45" s="125">
        <f t="shared" si="120"/>
        <v>0.33333333333333331</v>
      </c>
      <c r="AQ45" s="125">
        <f t="shared" si="121"/>
        <v>0.5</v>
      </c>
      <c r="AR45" s="125">
        <f t="shared" si="122"/>
        <v>0.5</v>
      </c>
      <c r="AS45" s="125">
        <f t="shared" si="123"/>
        <v>1</v>
      </c>
      <c r="AT45" s="125">
        <f t="shared" si="124"/>
        <v>1</v>
      </c>
      <c r="AU45" s="125">
        <f t="shared" si="125"/>
        <v>1</v>
      </c>
      <c r="AV45" s="125">
        <f t="shared" si="126"/>
        <v>0.16666666666666666</v>
      </c>
      <c r="AW45" s="125">
        <f t="shared" si="127"/>
        <v>0.2</v>
      </c>
      <c r="AX45" s="125">
        <f t="shared" si="128"/>
        <v>0.25</v>
      </c>
      <c r="AY45" s="125">
        <f t="shared" si="129"/>
        <v>0.2</v>
      </c>
      <c r="AZ45" s="125">
        <f t="shared" si="130"/>
        <v>0.25</v>
      </c>
      <c r="BA45" s="125">
        <f t="shared" si="131"/>
        <v>0.33333333333333331</v>
      </c>
      <c r="BB45" s="125">
        <f t="shared" si="132"/>
        <v>1</v>
      </c>
      <c r="BC45" s="125">
        <f t="shared" si="133"/>
        <v>1</v>
      </c>
      <c r="BD45" s="125">
        <f t="shared" si="134"/>
        <v>1</v>
      </c>
      <c r="BE45" s="125">
        <f t="shared" si="135"/>
        <v>1</v>
      </c>
      <c r="BF45" s="125">
        <f t="shared" si="136"/>
        <v>2</v>
      </c>
      <c r="BG45" s="125">
        <f t="shared" si="137"/>
        <v>3</v>
      </c>
      <c r="BH45" s="125">
        <f t="shared" si="138"/>
        <v>1</v>
      </c>
      <c r="BI45" s="125">
        <f t="shared" si="139"/>
        <v>2</v>
      </c>
      <c r="BJ45" s="125">
        <f t="shared" si="140"/>
        <v>3</v>
      </c>
    </row>
    <row r="46" spans="1:62" x14ac:dyDescent="0.25">
      <c r="A46" s="41">
        <v>6</v>
      </c>
      <c r="B46" s="109" t="s">
        <v>30</v>
      </c>
      <c r="C46" s="45">
        <f>1/H41</f>
        <v>1</v>
      </c>
      <c r="D46" s="45">
        <f>1/H42</f>
        <v>1</v>
      </c>
      <c r="E46" s="45">
        <f>1/H43</f>
        <v>5</v>
      </c>
      <c r="F46" s="45">
        <f>1/H44</f>
        <v>4</v>
      </c>
      <c r="G46" s="45">
        <f>1/H45</f>
        <v>0.33333333333333331</v>
      </c>
      <c r="H46" s="45">
        <v>1</v>
      </c>
      <c r="I46" s="45">
        <v>0.25</v>
      </c>
      <c r="J46" s="45">
        <v>3</v>
      </c>
      <c r="K46" s="5">
        <v>3</v>
      </c>
      <c r="M46" s="71">
        <f t="shared" si="112"/>
        <v>0.12244897959183675</v>
      </c>
      <c r="N46" s="69">
        <f t="shared" si="103"/>
        <v>9.8360655737704902E-2</v>
      </c>
      <c r="O46" s="69">
        <f t="shared" si="104"/>
        <v>0.37037037037037035</v>
      </c>
      <c r="P46" s="69">
        <f t="shared" si="105"/>
        <v>0.22222222222222221</v>
      </c>
      <c r="Q46" s="69">
        <f t="shared" si="106"/>
        <v>6.3291139240506319E-2</v>
      </c>
      <c r="R46" s="69">
        <f t="shared" si="107"/>
        <v>8.9955022488755615E-2</v>
      </c>
      <c r="S46" s="69">
        <f t="shared" si="108"/>
        <v>4.4117647058823532E-2</v>
      </c>
      <c r="T46" s="69">
        <f t="shared" si="109"/>
        <v>0.13043478260869565</v>
      </c>
      <c r="U46" s="72">
        <f t="shared" si="110"/>
        <v>0.13043478260869565</v>
      </c>
      <c r="W46" s="99">
        <f t="shared" si="113"/>
        <v>0.14129284465862343</v>
      </c>
      <c r="Y46" s="87">
        <v>1.4544466429008127</v>
      </c>
      <c r="Z46" s="85">
        <f t="shared" si="111"/>
        <v>10.293845002660186</v>
      </c>
      <c r="AJ46" s="125">
        <f t="shared" si="114"/>
        <v>1</v>
      </c>
      <c r="AK46" s="125">
        <f t="shared" si="115"/>
        <v>1</v>
      </c>
      <c r="AL46" s="125">
        <f t="shared" si="116"/>
        <v>1</v>
      </c>
      <c r="AM46" s="125">
        <f t="shared" si="117"/>
        <v>1</v>
      </c>
      <c r="AN46" s="125">
        <f t="shared" si="118"/>
        <v>1</v>
      </c>
      <c r="AO46" s="125">
        <f t="shared" si="119"/>
        <v>1</v>
      </c>
      <c r="AP46" s="125">
        <f t="shared" si="120"/>
        <v>2</v>
      </c>
      <c r="AQ46" s="125">
        <f t="shared" si="121"/>
        <v>3</v>
      </c>
      <c r="AR46" s="125">
        <f t="shared" si="122"/>
        <v>3</v>
      </c>
      <c r="AS46" s="125">
        <f t="shared" si="123"/>
        <v>4</v>
      </c>
      <c r="AT46" s="125">
        <f t="shared" si="124"/>
        <v>5</v>
      </c>
      <c r="AU46" s="125">
        <f t="shared" si="125"/>
        <v>6</v>
      </c>
      <c r="AV46" s="125">
        <f t="shared" si="126"/>
        <v>1</v>
      </c>
      <c r="AW46" s="125">
        <f t="shared" si="127"/>
        <v>1</v>
      </c>
      <c r="AX46" s="125">
        <f t="shared" si="128"/>
        <v>1</v>
      </c>
      <c r="AY46" s="125">
        <f t="shared" si="129"/>
        <v>2</v>
      </c>
      <c r="AZ46" s="125">
        <f t="shared" si="130"/>
        <v>3</v>
      </c>
      <c r="BA46" s="125">
        <f t="shared" si="131"/>
        <v>4</v>
      </c>
      <c r="BB46" s="125">
        <f t="shared" si="132"/>
        <v>1</v>
      </c>
      <c r="BC46" s="125">
        <f t="shared" si="133"/>
        <v>1</v>
      </c>
      <c r="BD46" s="125">
        <f t="shared" si="134"/>
        <v>1</v>
      </c>
      <c r="BE46" s="125">
        <f t="shared" si="135"/>
        <v>4</v>
      </c>
      <c r="BF46" s="125">
        <f t="shared" si="136"/>
        <v>5</v>
      </c>
      <c r="BG46" s="125">
        <f t="shared" si="137"/>
        <v>6</v>
      </c>
      <c r="BH46" s="125">
        <f t="shared" si="138"/>
        <v>4</v>
      </c>
      <c r="BI46" s="125">
        <f t="shared" si="139"/>
        <v>5</v>
      </c>
      <c r="BJ46" s="125">
        <f t="shared" si="140"/>
        <v>6</v>
      </c>
    </row>
    <row r="47" spans="1:62" x14ac:dyDescent="0.25">
      <c r="A47" s="41">
        <v>7</v>
      </c>
      <c r="B47" s="109" t="s">
        <v>31</v>
      </c>
      <c r="C47" s="45">
        <f>1/I41</f>
        <v>2</v>
      </c>
      <c r="D47" s="45">
        <f>1/I42</f>
        <v>4</v>
      </c>
      <c r="E47" s="45">
        <f>1/I43</f>
        <v>1</v>
      </c>
      <c r="F47" s="45">
        <f>1/I44</f>
        <v>1</v>
      </c>
      <c r="G47" s="45">
        <f>1/I45</f>
        <v>1</v>
      </c>
      <c r="H47" s="45">
        <f>1/I46</f>
        <v>4</v>
      </c>
      <c r="I47" s="45">
        <v>1</v>
      </c>
      <c r="J47" s="45">
        <v>3</v>
      </c>
      <c r="K47" s="5">
        <v>3</v>
      </c>
      <c r="M47" s="71">
        <f t="shared" si="112"/>
        <v>0.24489795918367349</v>
      </c>
      <c r="N47" s="69">
        <f t="shared" si="103"/>
        <v>0.39344262295081961</v>
      </c>
      <c r="O47" s="69">
        <f t="shared" si="104"/>
        <v>7.407407407407407E-2</v>
      </c>
      <c r="P47" s="69">
        <f t="shared" si="105"/>
        <v>5.5555555555555552E-2</v>
      </c>
      <c r="Q47" s="69">
        <f t="shared" si="106"/>
        <v>0.18987341772151894</v>
      </c>
      <c r="R47" s="69">
        <f t="shared" si="107"/>
        <v>0.35982008995502246</v>
      </c>
      <c r="S47" s="69">
        <f t="shared" si="108"/>
        <v>0.17647058823529413</v>
      </c>
      <c r="T47" s="69">
        <f t="shared" si="109"/>
        <v>0.13043478260869565</v>
      </c>
      <c r="U47" s="72">
        <f t="shared" si="110"/>
        <v>0.13043478260869565</v>
      </c>
      <c r="W47" s="99">
        <f t="shared" si="113"/>
        <v>0.19500043032148326</v>
      </c>
      <c r="Y47" s="87">
        <v>2.0256552688864042</v>
      </c>
      <c r="Z47" s="85">
        <f t="shared" si="111"/>
        <v>10.38795281398534</v>
      </c>
      <c r="AJ47" s="125">
        <f t="shared" si="114"/>
        <v>1</v>
      </c>
      <c r="AK47" s="125">
        <f t="shared" si="115"/>
        <v>1</v>
      </c>
      <c r="AL47" s="125">
        <f t="shared" si="116"/>
        <v>1</v>
      </c>
      <c r="AM47" s="125">
        <f t="shared" si="117"/>
        <v>1</v>
      </c>
      <c r="AN47" s="125">
        <f t="shared" si="118"/>
        <v>1</v>
      </c>
      <c r="AO47" s="125">
        <f t="shared" si="119"/>
        <v>1</v>
      </c>
      <c r="AP47" s="125">
        <f t="shared" si="120"/>
        <v>4</v>
      </c>
      <c r="AQ47" s="125">
        <f t="shared" si="121"/>
        <v>5</v>
      </c>
      <c r="AR47" s="125">
        <f t="shared" si="122"/>
        <v>5</v>
      </c>
      <c r="AS47" s="125">
        <f t="shared" si="123"/>
        <v>3</v>
      </c>
      <c r="AT47" s="125">
        <f t="shared" si="124"/>
        <v>4</v>
      </c>
      <c r="AU47" s="125">
        <f t="shared" si="125"/>
        <v>5</v>
      </c>
      <c r="AV47" s="125">
        <f t="shared" si="126"/>
        <v>0.25</v>
      </c>
      <c r="AW47" s="125">
        <f t="shared" si="127"/>
        <v>0.33333333333333331</v>
      </c>
      <c r="AX47" s="125">
        <f t="shared" si="128"/>
        <v>0.5</v>
      </c>
      <c r="AY47" s="125">
        <f t="shared" si="129"/>
        <v>1</v>
      </c>
      <c r="AZ47" s="125">
        <f t="shared" si="130"/>
        <v>1</v>
      </c>
      <c r="BA47" s="125">
        <f t="shared" si="131"/>
        <v>1</v>
      </c>
      <c r="BB47" s="125">
        <f t="shared" si="132"/>
        <v>0.2</v>
      </c>
      <c r="BC47" s="125">
        <f t="shared" si="133"/>
        <v>0.25</v>
      </c>
      <c r="BD47" s="125">
        <f t="shared" si="134"/>
        <v>0.33333333333333331</v>
      </c>
      <c r="BE47" s="125">
        <f t="shared" si="135"/>
        <v>2</v>
      </c>
      <c r="BF47" s="125">
        <f t="shared" si="136"/>
        <v>3</v>
      </c>
      <c r="BG47" s="125">
        <f t="shared" si="137"/>
        <v>4</v>
      </c>
      <c r="BH47" s="125">
        <f t="shared" si="138"/>
        <v>2</v>
      </c>
      <c r="BI47" s="125">
        <f t="shared" si="139"/>
        <v>3</v>
      </c>
      <c r="BJ47" s="125">
        <f t="shared" si="140"/>
        <v>4</v>
      </c>
    </row>
    <row r="48" spans="1:62" x14ac:dyDescent="0.25">
      <c r="A48" s="41">
        <v>8</v>
      </c>
      <c r="B48" s="109" t="s">
        <v>32</v>
      </c>
      <c r="C48" s="45">
        <f>1/J41</f>
        <v>0.33333333333333331</v>
      </c>
      <c r="D48" s="45">
        <f>1/J42</f>
        <v>0.33333333333333331</v>
      </c>
      <c r="E48" s="45">
        <f>1/J43</f>
        <v>0.5</v>
      </c>
      <c r="F48" s="45">
        <f>1/J44</f>
        <v>0.5</v>
      </c>
      <c r="G48" s="45">
        <f>1/J45</f>
        <v>0.2</v>
      </c>
      <c r="H48" s="45">
        <f>1/J46</f>
        <v>0.33333333333333331</v>
      </c>
      <c r="I48" s="45">
        <f>1/J47</f>
        <v>0.33333333333333331</v>
      </c>
      <c r="J48" s="45">
        <v>1</v>
      </c>
      <c r="K48" s="5">
        <v>1</v>
      </c>
      <c r="M48" s="71">
        <f t="shared" si="112"/>
        <v>4.0816326530612249E-2</v>
      </c>
      <c r="N48" s="69">
        <f t="shared" si="103"/>
        <v>3.2786885245901634E-2</v>
      </c>
      <c r="O48" s="69">
        <f t="shared" si="104"/>
        <v>3.7037037037037035E-2</v>
      </c>
      <c r="P48" s="69">
        <f t="shared" si="105"/>
        <v>2.7777777777777776E-2</v>
      </c>
      <c r="Q48" s="69">
        <f t="shared" si="106"/>
        <v>3.7974683544303792E-2</v>
      </c>
      <c r="R48" s="69">
        <f t="shared" si="107"/>
        <v>2.998500749625187E-2</v>
      </c>
      <c r="S48" s="69">
        <f t="shared" si="108"/>
        <v>5.8823529411764712E-2</v>
      </c>
      <c r="T48" s="69">
        <f t="shared" si="109"/>
        <v>4.3478260869565216E-2</v>
      </c>
      <c r="U48" s="72">
        <f t="shared" si="110"/>
        <v>4.3478260869565216E-2</v>
      </c>
      <c r="W48" s="99">
        <f t="shared" si="113"/>
        <v>3.9128640975864389E-2</v>
      </c>
      <c r="Y48" s="87">
        <v>0.38583937358162157</v>
      </c>
      <c r="Z48" s="85">
        <f t="shared" si="111"/>
        <v>9.8607915828106023</v>
      </c>
      <c r="AJ48" s="125">
        <f t="shared" si="114"/>
        <v>1</v>
      </c>
      <c r="AK48" s="125">
        <f t="shared" si="115"/>
        <v>2</v>
      </c>
      <c r="AL48" s="125">
        <f t="shared" si="116"/>
        <v>3</v>
      </c>
      <c r="AM48" s="125">
        <f t="shared" si="117"/>
        <v>3</v>
      </c>
      <c r="AN48" s="125">
        <f t="shared" si="118"/>
        <v>4</v>
      </c>
      <c r="AO48" s="125">
        <f t="shared" si="119"/>
        <v>5</v>
      </c>
      <c r="AP48" s="125">
        <f t="shared" si="120"/>
        <v>1</v>
      </c>
      <c r="AQ48" s="125">
        <f t="shared" si="121"/>
        <v>1</v>
      </c>
      <c r="AR48" s="125">
        <f t="shared" si="122"/>
        <v>1</v>
      </c>
      <c r="AS48" s="125">
        <f t="shared" si="123"/>
        <v>1</v>
      </c>
      <c r="AT48" s="125">
        <f t="shared" si="124"/>
        <v>1</v>
      </c>
      <c r="AU48" s="125">
        <f t="shared" si="125"/>
        <v>1</v>
      </c>
      <c r="AV48" s="125">
        <f t="shared" si="126"/>
        <v>1</v>
      </c>
      <c r="AW48" s="125">
        <f t="shared" si="127"/>
        <v>1</v>
      </c>
      <c r="AX48" s="125">
        <f t="shared" si="128"/>
        <v>1</v>
      </c>
      <c r="AY48" s="125">
        <f t="shared" si="129"/>
        <v>3</v>
      </c>
      <c r="AZ48" s="125">
        <f t="shared" si="130"/>
        <v>4</v>
      </c>
      <c r="BA48" s="125">
        <f t="shared" si="131"/>
        <v>5</v>
      </c>
      <c r="BB48" s="125">
        <f t="shared" si="132"/>
        <v>1</v>
      </c>
      <c r="BC48" s="125">
        <f t="shared" si="133"/>
        <v>1</v>
      </c>
      <c r="BD48" s="125">
        <f t="shared" si="134"/>
        <v>1</v>
      </c>
      <c r="BE48" s="125">
        <f t="shared" si="135"/>
        <v>2</v>
      </c>
      <c r="BF48" s="125">
        <f t="shared" si="136"/>
        <v>3</v>
      </c>
      <c r="BG48" s="125">
        <f t="shared" si="137"/>
        <v>4</v>
      </c>
      <c r="BH48" s="125">
        <f t="shared" si="138"/>
        <v>2</v>
      </c>
      <c r="BI48" s="125">
        <f t="shared" si="139"/>
        <v>3</v>
      </c>
      <c r="BJ48" s="125">
        <f t="shared" si="140"/>
        <v>4</v>
      </c>
    </row>
    <row r="49" spans="1:62" ht="15.75" thickBot="1" x14ac:dyDescent="0.3">
      <c r="A49" s="36">
        <v>9</v>
      </c>
      <c r="B49" s="110" t="s">
        <v>33</v>
      </c>
      <c r="C49" s="6">
        <f>1/K41</f>
        <v>0.33333333333333331</v>
      </c>
      <c r="D49" s="6">
        <f>1/K42</f>
        <v>0.33333333333333331</v>
      </c>
      <c r="E49" s="6">
        <f>1/K43</f>
        <v>0.5</v>
      </c>
      <c r="F49" s="6">
        <f>1/K44</f>
        <v>0.5</v>
      </c>
      <c r="G49" s="6">
        <f>1/K45</f>
        <v>0.2</v>
      </c>
      <c r="H49" s="6">
        <f>1/K46</f>
        <v>0.33333333333333331</v>
      </c>
      <c r="I49" s="6">
        <f>1/K47</f>
        <v>0.33333333333333331</v>
      </c>
      <c r="J49" s="6">
        <f>1/K48</f>
        <v>1</v>
      </c>
      <c r="K49" s="7">
        <v>1</v>
      </c>
      <c r="M49" s="79">
        <f t="shared" si="112"/>
        <v>4.0816326530612249E-2</v>
      </c>
      <c r="N49" s="73">
        <f t="shared" si="103"/>
        <v>3.2786885245901634E-2</v>
      </c>
      <c r="O49" s="73">
        <f t="shared" si="104"/>
        <v>3.7037037037037035E-2</v>
      </c>
      <c r="P49" s="73">
        <f t="shared" si="105"/>
        <v>2.7777777777777776E-2</v>
      </c>
      <c r="Q49" s="73">
        <f t="shared" si="106"/>
        <v>3.7974683544303792E-2</v>
      </c>
      <c r="R49" s="73">
        <f t="shared" si="107"/>
        <v>2.998500749625187E-2</v>
      </c>
      <c r="S49" s="73">
        <f t="shared" si="108"/>
        <v>5.8823529411764712E-2</v>
      </c>
      <c r="T49" s="73">
        <f t="shared" si="109"/>
        <v>4.3478260869565216E-2</v>
      </c>
      <c r="U49" s="74">
        <f t="shared" si="110"/>
        <v>4.3478260869565216E-2</v>
      </c>
      <c r="W49" s="99">
        <f t="shared" si="113"/>
        <v>3.9128640975864389E-2</v>
      </c>
      <c r="Y49" s="87">
        <v>0.38583937358162157</v>
      </c>
      <c r="Z49" s="85">
        <f t="shared" si="111"/>
        <v>9.8607915828106023</v>
      </c>
      <c r="AJ49" s="125">
        <f t="shared" si="114"/>
        <v>0.25</v>
      </c>
      <c r="AK49" s="125">
        <f t="shared" si="115"/>
        <v>0.33333333333333331</v>
      </c>
      <c r="AL49" s="125">
        <f t="shared" si="116"/>
        <v>0.5</v>
      </c>
      <c r="AM49" s="125">
        <f t="shared" si="117"/>
        <v>0.25</v>
      </c>
      <c r="AN49" s="125">
        <f t="shared" si="118"/>
        <v>0.33333333333333331</v>
      </c>
      <c r="AO49" s="125">
        <f t="shared" si="119"/>
        <v>0.5</v>
      </c>
      <c r="AP49" s="125">
        <f t="shared" si="120"/>
        <v>0.33333333333333331</v>
      </c>
      <c r="AQ49" s="125">
        <f t="shared" si="121"/>
        <v>0.5</v>
      </c>
      <c r="AR49" s="125">
        <f t="shared" si="122"/>
        <v>0.5</v>
      </c>
      <c r="AS49" s="125">
        <f t="shared" si="123"/>
        <v>0.33333333333333331</v>
      </c>
      <c r="AT49" s="125">
        <f t="shared" si="124"/>
        <v>0.5</v>
      </c>
      <c r="AU49" s="125">
        <f t="shared" si="125"/>
        <v>1</v>
      </c>
      <c r="AV49" s="125">
        <f t="shared" si="126"/>
        <v>0.16666666666666666</v>
      </c>
      <c r="AW49" s="125">
        <f t="shared" si="127"/>
        <v>0.2</v>
      </c>
      <c r="AX49" s="125">
        <f t="shared" si="128"/>
        <v>0.25</v>
      </c>
      <c r="AY49" s="125">
        <f t="shared" si="129"/>
        <v>0.25</v>
      </c>
      <c r="AZ49" s="125">
        <f t="shared" si="130"/>
        <v>0.33333333333333331</v>
      </c>
      <c r="BA49" s="125">
        <f t="shared" si="131"/>
        <v>0.5</v>
      </c>
      <c r="BB49" s="125">
        <f t="shared" si="132"/>
        <v>0.25</v>
      </c>
      <c r="BC49" s="125">
        <f t="shared" si="133"/>
        <v>0.33333333333333331</v>
      </c>
      <c r="BD49" s="125">
        <f t="shared" si="134"/>
        <v>0.5</v>
      </c>
      <c r="BE49" s="125">
        <f t="shared" si="135"/>
        <v>1</v>
      </c>
      <c r="BF49" s="125">
        <f t="shared" si="136"/>
        <v>1</v>
      </c>
      <c r="BG49" s="125">
        <f t="shared" si="137"/>
        <v>1</v>
      </c>
      <c r="BH49" s="125">
        <f t="shared" si="138"/>
        <v>1</v>
      </c>
      <c r="BI49" s="125">
        <f t="shared" si="139"/>
        <v>1</v>
      </c>
      <c r="BJ49" s="125">
        <f t="shared" si="140"/>
        <v>1</v>
      </c>
    </row>
    <row r="50" spans="1:62" x14ac:dyDescent="0.25">
      <c r="C50" s="47">
        <f>+SUM(C41:C49)</f>
        <v>8.1666666666666661</v>
      </c>
      <c r="D50" s="47">
        <f t="shared" ref="D50:K50" si="141">+SUM(D41:D49)</f>
        <v>10.166666666666668</v>
      </c>
      <c r="E50" s="47">
        <f t="shared" si="141"/>
        <v>13.5</v>
      </c>
      <c r="F50" s="47">
        <f t="shared" si="141"/>
        <v>18</v>
      </c>
      <c r="G50" s="47">
        <f t="shared" si="141"/>
        <v>5.2666666666666675</v>
      </c>
      <c r="H50" s="47">
        <f t="shared" si="141"/>
        <v>11.116666666666667</v>
      </c>
      <c r="I50" s="47">
        <f t="shared" si="141"/>
        <v>5.6666666666666661</v>
      </c>
      <c r="J50" s="47">
        <f t="shared" si="141"/>
        <v>23</v>
      </c>
      <c r="K50" s="47">
        <f t="shared" si="141"/>
        <v>23</v>
      </c>
      <c r="Y50" s="102" t="s">
        <v>35</v>
      </c>
      <c r="Z50" s="85">
        <f>+AVERAGE(Z41:Z49)</f>
        <v>9.9541449590661326</v>
      </c>
      <c r="AJ50" s="125">
        <f t="shared" si="114"/>
        <v>0.25</v>
      </c>
      <c r="AK50" s="125">
        <f t="shared" si="115"/>
        <v>0.33333333333333331</v>
      </c>
      <c r="AL50" s="125">
        <f t="shared" si="116"/>
        <v>0.5</v>
      </c>
      <c r="AM50" s="125">
        <f t="shared" si="117"/>
        <v>0.25</v>
      </c>
      <c r="AN50" s="125">
        <f t="shared" si="118"/>
        <v>0.33333333333333331</v>
      </c>
      <c r="AO50" s="125">
        <f t="shared" si="119"/>
        <v>0.5</v>
      </c>
      <c r="AP50" s="125">
        <f t="shared" si="120"/>
        <v>0.33333333333333331</v>
      </c>
      <c r="AQ50" s="125">
        <f t="shared" si="121"/>
        <v>0.5</v>
      </c>
      <c r="AR50" s="125">
        <f t="shared" si="122"/>
        <v>0.5</v>
      </c>
      <c r="AS50" s="125">
        <f t="shared" si="123"/>
        <v>0.33333333333333331</v>
      </c>
      <c r="AT50" s="125">
        <f t="shared" si="124"/>
        <v>0.5</v>
      </c>
      <c r="AU50" s="125">
        <f t="shared" si="125"/>
        <v>1</v>
      </c>
      <c r="AV50" s="125">
        <f t="shared" si="126"/>
        <v>0.16666666666666666</v>
      </c>
      <c r="AW50" s="125">
        <f t="shared" si="127"/>
        <v>0.2</v>
      </c>
      <c r="AX50" s="125">
        <f t="shared" si="128"/>
        <v>0.25</v>
      </c>
      <c r="AY50" s="125">
        <f t="shared" si="129"/>
        <v>0.25</v>
      </c>
      <c r="AZ50" s="125">
        <f t="shared" si="130"/>
        <v>0.33333333333333331</v>
      </c>
      <c r="BA50" s="125">
        <f t="shared" si="131"/>
        <v>0.5</v>
      </c>
      <c r="BB50" s="125">
        <f t="shared" si="132"/>
        <v>0.25</v>
      </c>
      <c r="BC50" s="125">
        <f t="shared" si="133"/>
        <v>0.33333333333333331</v>
      </c>
      <c r="BD50" s="125">
        <f t="shared" si="134"/>
        <v>0.5</v>
      </c>
      <c r="BE50" s="125">
        <f t="shared" si="135"/>
        <v>1</v>
      </c>
      <c r="BF50" s="125">
        <f t="shared" si="136"/>
        <v>1</v>
      </c>
      <c r="BG50" s="125">
        <f t="shared" si="137"/>
        <v>1</v>
      </c>
      <c r="BH50" s="125">
        <f t="shared" si="138"/>
        <v>1</v>
      </c>
      <c r="BI50" s="125">
        <f t="shared" si="139"/>
        <v>1</v>
      </c>
      <c r="BJ50" s="125">
        <f t="shared" si="140"/>
        <v>1</v>
      </c>
    </row>
  </sheetData>
  <mergeCells count="30">
    <mergeCell ref="AV21:AX21"/>
    <mergeCell ref="AF3:AH3"/>
    <mergeCell ref="AJ5:AL5"/>
    <mergeCell ref="AM5:AO5"/>
    <mergeCell ref="AP5:AR5"/>
    <mergeCell ref="AS5:AU5"/>
    <mergeCell ref="AJ13:AL13"/>
    <mergeCell ref="AM13:AO13"/>
    <mergeCell ref="AP13:AR13"/>
    <mergeCell ref="AS13:AU13"/>
    <mergeCell ref="AJ21:AL21"/>
    <mergeCell ref="AM21:AO21"/>
    <mergeCell ref="AP21:AR21"/>
    <mergeCell ref="AS21:AU21"/>
    <mergeCell ref="BE41:BG41"/>
    <mergeCell ref="BH41:BJ41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30:AL30"/>
    <mergeCell ref="AM30:AO30"/>
    <mergeCell ref="AP30:AR30"/>
    <mergeCell ref="AS30:AU30"/>
    <mergeCell ref="AV30:AX30"/>
    <mergeCell ref="AY30:BA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B02E-7D20-4D09-913A-BF1C5AFC0FEC}">
  <dimension ref="A1:BK50"/>
  <sheetViews>
    <sheetView topLeftCell="AN22" zoomScale="85" zoomScaleNormal="85" workbookViewId="0">
      <selection activeCell="BK42" sqref="BK42:BK50"/>
    </sheetView>
  </sheetViews>
  <sheetFormatPr defaultColWidth="9.140625" defaultRowHeight="15" x14ac:dyDescent="0.25"/>
  <cols>
    <col min="1" max="1" width="9.140625" style="52"/>
    <col min="2" max="2" width="29.7109375" style="1" bestFit="1" customWidth="1"/>
    <col min="3" max="11" width="9.140625" style="1"/>
    <col min="12" max="12" width="9.140625" style="53"/>
    <col min="13" max="13" width="9.140625" style="52"/>
    <col min="14" max="21" width="9.140625" style="1"/>
    <col min="22" max="22" width="9.140625" style="50"/>
    <col min="23" max="23" width="27.140625" style="80" customWidth="1"/>
    <col min="24" max="24" width="9.140625" style="1"/>
    <col min="25" max="25" width="12.28515625" style="46" customWidth="1"/>
    <col min="26" max="28" width="9.140625" style="1"/>
    <col min="29" max="29" width="9.140625" style="53"/>
    <col min="30" max="47" width="9.140625" style="1"/>
    <col min="48" max="48" width="18.28515625" style="1" bestFit="1" customWidth="1"/>
    <col min="49" max="50" width="9.140625" style="1"/>
    <col min="51" max="51" width="18.28515625" style="1" bestFit="1" customWidth="1"/>
    <col min="52" max="56" width="9.140625" style="1"/>
    <col min="57" max="57" width="18.28515625" style="1" bestFit="1" customWidth="1"/>
    <col min="58" max="62" width="9.140625" style="1"/>
    <col min="63" max="63" width="18.28515625" style="1" bestFit="1" customWidth="1"/>
    <col min="64" max="16384" width="9.140625" style="1"/>
  </cols>
  <sheetData>
    <row r="1" spans="1:48" x14ac:dyDescent="0.25">
      <c r="V1" s="66"/>
    </row>
    <row r="2" spans="1:48" x14ac:dyDescent="0.25">
      <c r="V2" s="52"/>
    </row>
    <row r="3" spans="1:48" ht="15.75" thickBot="1" x14ac:dyDescent="0.3">
      <c r="B3" s="106" t="s">
        <v>0</v>
      </c>
      <c r="V3" s="52"/>
      <c r="W3" s="126" t="s">
        <v>40</v>
      </c>
      <c r="AE3" s="124" t="s">
        <v>37</v>
      </c>
      <c r="AF3" s="133" t="s">
        <v>38</v>
      </c>
      <c r="AG3" s="133"/>
      <c r="AH3" s="133"/>
      <c r="AJ3" s="136" t="s">
        <v>39</v>
      </c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5" t="s">
        <v>41</v>
      </c>
    </row>
    <row r="4" spans="1:48" x14ac:dyDescent="0.25">
      <c r="A4" s="8">
        <v>0</v>
      </c>
      <c r="B4" s="3" t="s">
        <v>1</v>
      </c>
      <c r="C4" s="3">
        <v>1</v>
      </c>
      <c r="D4" s="3">
        <v>2</v>
      </c>
      <c r="E4" s="3">
        <v>3</v>
      </c>
      <c r="F4" s="4">
        <v>4</v>
      </c>
      <c r="G4" s="54"/>
      <c r="L4" s="117" t="s">
        <v>36</v>
      </c>
      <c r="M4" s="8">
        <v>1</v>
      </c>
      <c r="N4" s="3">
        <v>2</v>
      </c>
      <c r="O4" s="3">
        <v>3</v>
      </c>
      <c r="P4" s="4">
        <v>4</v>
      </c>
      <c r="Q4" s="54"/>
      <c r="V4" s="8">
        <v>0</v>
      </c>
      <c r="W4" s="10" t="s">
        <v>34</v>
      </c>
      <c r="Y4" s="54"/>
      <c r="AC4" s="88" t="s">
        <v>36</v>
      </c>
      <c r="AE4" s="121">
        <v>1</v>
      </c>
      <c r="AF4" s="122">
        <v>1</v>
      </c>
      <c r="AG4" s="122">
        <f>+AE4</f>
        <v>1</v>
      </c>
      <c r="AH4" s="122">
        <v>1</v>
      </c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5"/>
    </row>
    <row r="5" spans="1:48" x14ac:dyDescent="0.25">
      <c r="A5" s="10">
        <v>1</v>
      </c>
      <c r="B5" s="107" t="s">
        <v>9</v>
      </c>
      <c r="C5" s="45">
        <f>+GEOMEAN('1'!C5,'2'!C5,'3'!C5,'4'!C5,'5'!C5,'6'!C5,'7'!C5,'8'!C5,'9'!C5,'10'!C5,'11'!C5,'12'!C5,'13'!C5,'14'!C5,'15'!C5,'16'!C5,'17'!C5,'18'!C5)</f>
        <v>1</v>
      </c>
      <c r="D5" s="45">
        <f>+GEOMEAN('1'!D5,'2'!D5,'3'!D5,'4'!D5,'5'!D5,'6'!D5,'7'!D5,'8'!D5,'9'!D5,'10'!D5,'11'!D5,'12'!D5,'13'!D5,'14'!D5,'15'!D5,'16'!D5,'17'!D5,'18'!D5)</f>
        <v>1.7347857052019735</v>
      </c>
      <c r="E5" s="45">
        <f>+GEOMEAN('1'!E5,'2'!E5,'3'!E5,'4'!E5,'5'!E5,'6'!E5,'7'!E5,'8'!E5,'9'!E5,'10'!E5,'11'!E5,'12'!E5,'13'!E5,'14'!E5,'15'!E5,'16'!E5,'17'!E5,'18'!E5)</f>
        <v>0.64140425466685125</v>
      </c>
      <c r="F5" s="45">
        <f>+GEOMEAN('1'!F5,'2'!F5,'3'!F5,'4'!F5,'5'!F5,'6'!F5,'7'!F5,'8'!F5,'9'!F5,'10'!F5,'11'!F5,'12'!F5,'13'!F5,'14'!F5,'15'!F5,'16'!F5,'17'!F5,'18'!F5)</f>
        <v>1.6643217575792184</v>
      </c>
      <c r="G5" s="45"/>
      <c r="L5" s="120">
        <f>+AC5</f>
        <v>4.6779113896227104E-2</v>
      </c>
      <c r="M5" s="71">
        <f>+C5/C$9</f>
        <v>0.26763983506753397</v>
      </c>
      <c r="N5" s="69">
        <f t="shared" ref="N5:P8" si="0">+D5/D$9</f>
        <v>0.17642479999770327</v>
      </c>
      <c r="O5" s="69">
        <f t="shared" si="0"/>
        <v>0.27192294912600146</v>
      </c>
      <c r="P5" s="72">
        <f t="shared" si="0"/>
        <v>0.30873631382372158</v>
      </c>
      <c r="Q5" s="45"/>
      <c r="V5" s="10">
        <v>1</v>
      </c>
      <c r="W5" s="89">
        <f t="shared" ref="W5:W8" si="1">+AVERAGE(M5:U5)</f>
        <v>0.25618097450374006</v>
      </c>
      <c r="Y5" s="86">
        <f t="array" ref="Y5:Y8">+MMULT(C5:F8,W5:W8)</f>
        <v>1.0455542578981518</v>
      </c>
      <c r="Z5" s="84">
        <f>+Y5/W5</f>
        <v>4.081311111894796</v>
      </c>
      <c r="AA5" s="84">
        <f>+(Z9-4)/3</f>
        <v>4.2101202506604395E-2</v>
      </c>
      <c r="AB5" s="84">
        <v>0.9</v>
      </c>
      <c r="AC5" s="90">
        <f>+AA5/AB5</f>
        <v>4.6779113896227104E-2</v>
      </c>
      <c r="AE5" s="121">
        <v>2</v>
      </c>
      <c r="AF5" s="122">
        <v>1</v>
      </c>
      <c r="AG5" s="122">
        <f t="shared" ref="AG5:AG12" si="2">+AE5</f>
        <v>2</v>
      </c>
      <c r="AH5" s="122">
        <f>+AG5+1</f>
        <v>3</v>
      </c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28"/>
    </row>
    <row r="6" spans="1:48" x14ac:dyDescent="0.25">
      <c r="A6" s="10">
        <v>2</v>
      </c>
      <c r="B6" s="107" t="s">
        <v>10</v>
      </c>
      <c r="C6" s="45">
        <f>+GEOMEAN('1'!C6,'2'!C6,'3'!C6,'4'!C6,'5'!C6,'6'!C6,'7'!C6,'8'!C6,'9'!C6,'10'!C6,'11'!C6,'12'!C6,'13'!C6,'14'!C6,'15'!C6,'16'!C6,'17'!C6,'18'!C6)</f>
        <v>0.57644007383815421</v>
      </c>
      <c r="D6" s="45">
        <f>+GEOMEAN('1'!D6,'2'!D6,'3'!D6,'4'!D6,'5'!D6,'6'!D6,'7'!D6,'8'!D6,'9'!D6,'10'!D6,'11'!D6,'12'!D6,'13'!D6,'14'!D6,'15'!D6,'16'!D6,'17'!D6,'18'!D6)</f>
        <v>1</v>
      </c>
      <c r="E6" s="45">
        <f>+GEOMEAN('1'!E6,'2'!E6,'3'!E6,'4'!E6,'5'!E6,'6'!E6,'7'!E6,'8'!E6,'9'!E6,'10'!E6,'11'!E6,'12'!E6,'13'!E6,'14'!E6,'15'!E6,'16'!E6,'17'!E6,'18'!E6)</f>
        <v>0.16666666666666666</v>
      </c>
      <c r="F6" s="45">
        <f>+GEOMEAN('1'!F6,'2'!F6,'3'!F6,'4'!F6,'5'!F6,'6'!F6,'7'!F6,'8'!F6,'9'!F6,'10'!F6,'11'!F6,'12'!F6,'13'!F6,'14'!F6,'15'!F6,'16'!F6,'17'!F6,'18'!F6)</f>
        <v>0.91056605831585691</v>
      </c>
      <c r="G6" s="45"/>
      <c r="L6" s="1"/>
      <c r="M6" s="71">
        <f t="shared" ref="M6:M8" si="3">+C6/C$9</f>
        <v>0.15427832628836072</v>
      </c>
      <c r="N6" s="69">
        <f t="shared" si="0"/>
        <v>0.10169832473755766</v>
      </c>
      <c r="O6" s="69">
        <f t="shared" si="0"/>
        <v>7.0658233385963345E-2</v>
      </c>
      <c r="P6" s="72">
        <f t="shared" si="0"/>
        <v>0.16891253572646547</v>
      </c>
      <c r="Q6" s="45"/>
      <c r="V6" s="10">
        <v>2</v>
      </c>
      <c r="W6" s="89">
        <f t="shared" si="1"/>
        <v>0.1238868550345868</v>
      </c>
      <c r="Y6" s="86">
        <v>0.50347775688375829</v>
      </c>
      <c r="Z6" s="84">
        <f t="shared" ref="Z6:Z8" si="4">+Y6/W6</f>
        <v>4.0640127376160864</v>
      </c>
      <c r="AE6" s="121">
        <v>3</v>
      </c>
      <c r="AF6" s="122">
        <f>+AG6-1</f>
        <v>2</v>
      </c>
      <c r="AG6" s="122">
        <f t="shared" si="2"/>
        <v>3</v>
      </c>
      <c r="AH6" s="122">
        <f>+AG6+1</f>
        <v>4</v>
      </c>
      <c r="AJ6" s="125">
        <f>+MIN('1'!AJ6,'2'!AJ6,'3'!AJ6,'4'!AJ6,'5'!AJ6,'6'!AJ6,'7'!AJ6,'8'!AJ6,'9'!AJ6,'10'!AJ6,'11'!AJ6,'12'!AJ6,'13'!AJ6,'14'!AJ6,'15'!AJ6,'16'!AJ6,'17'!AJ6,'18'!AJ6)</f>
        <v>1</v>
      </c>
      <c r="AK6" s="125">
        <f>+GEOMEAN('1'!AK6,'2'!AK6,'3'!AK6,'4'!AK6,'5'!AK6,'6'!AK6,'7'!AK6,'8'!AK6,'9'!AK6,'10'!AK6,'11'!AK6,'12'!AK6,'13'!AK6,'14'!AK6,'15'!AK6,'16'!AK6,'17'!AK6,'18'!AK6)</f>
        <v>1</v>
      </c>
      <c r="AL6" s="125">
        <f>+MAX('1'!AL6,'2'!AL6,'3'!AL6,'4'!AL6,'5'!AL6,'6'!AL6,'7'!AL6,'8'!AL6,'9'!AL6,'10'!AL6,'11'!AL6,'12'!AL6,'13'!AL6,'14'!AL6,'15'!AL6,'16'!AL6,'17'!AL6,'18'!AL6)</f>
        <v>1</v>
      </c>
      <c r="AM6" s="125">
        <f>+MIN('1'!AM6,'2'!AM6,'3'!AM6,'4'!AM6,'5'!AM6,'6'!AM6,'7'!AM6,'8'!AM6,'9'!AM6,'10'!AM6,'11'!AM6,'12'!AM6,'13'!AM6,'14'!AM6,'15'!AM6,'16'!AM6,'17'!AM6,'18'!AM6)</f>
        <v>0.16666666666666666</v>
      </c>
      <c r="AN6" s="125">
        <f>+GEOMEAN('1'!AN6,'2'!AN6,'3'!AN6,'4'!AN6,'5'!AN6,'6'!AN6,'7'!AN6,'8'!AN6,'9'!AN6,'10'!AN6,'11'!AN6,'12'!AN6,'13'!AN6,'14'!AN6,'15'!AN6,'16'!AN6,'17'!AN6,'18'!AN6)</f>
        <v>1.7347857052019735</v>
      </c>
      <c r="AO6" s="125">
        <f>+MAX('1'!AO6,'2'!AO6,'3'!AO6,'4'!AO6,'5'!AO6,'6'!AO6,'7'!AO6,'8'!AO6,'9'!AO6,'10'!AO6,'11'!AO6,'12'!AO6,'13'!AO6,'14'!AO6,'15'!AO6,'16'!AO6,'17'!AO6,'18'!AO6)</f>
        <v>7</v>
      </c>
      <c r="AP6" s="125">
        <f>+MIN('1'!AP6,'2'!AP6,'3'!AP6,'4'!AP6,'5'!AP6,'6'!AP6,'7'!AP6,'8'!AP6,'9'!AP6,'10'!AP6,'11'!AP6,'12'!AP6,'13'!AP6,'14'!AP6,'15'!AP6,'16'!AP6,'17'!AP6,'18'!AP6)</f>
        <v>0.14285714285714285</v>
      </c>
      <c r="AQ6" s="125">
        <f>+GEOMEAN('1'!AQ6,'2'!AQ6,'3'!AQ6,'4'!AQ6,'5'!AQ6,'6'!AQ6,'7'!AQ6,'8'!AQ6,'9'!AQ6,'10'!AQ6,'11'!AQ6,'12'!AQ6,'13'!AQ6,'14'!AQ6,'15'!AQ6,'16'!AQ6,'17'!AQ6,'18'!AQ6)</f>
        <v>0.64140425466685125</v>
      </c>
      <c r="AR6" s="125">
        <f>+MAX('1'!AR6,'2'!AR6,'3'!AR6,'4'!AR6,'5'!AR6,'6'!AR6,'7'!AR6,'8'!AR6,'9'!AR6,'10'!AR6,'11'!AR6,'12'!AR6,'13'!AR6,'14'!AR6,'15'!AR6,'16'!AR6,'17'!AR6,'18'!AR6)</f>
        <v>7</v>
      </c>
      <c r="AS6" s="125">
        <f>+MIN('1'!AS6,'2'!AS6,'3'!AS6,'4'!AS6,'5'!AS6,'6'!AS6,'7'!AS6,'8'!AS6,'9'!AS6,'10'!AS6,'11'!AS6,'12'!AS6,'13'!AS6,'14'!AS6,'15'!AS6,'16'!AS6,'17'!AS6,'18'!AS6)</f>
        <v>0.14285714285714285</v>
      </c>
      <c r="AT6" s="125">
        <f>+GEOMEAN('1'!AT6,'2'!AT6,'3'!AT6,'4'!AT6,'5'!AT6,'6'!AT6,'7'!AT6,'8'!AT6,'9'!AT6,'10'!AT6,'11'!AT6,'12'!AT6,'13'!AT6,'14'!AT6,'15'!AT6,'16'!AT6,'17'!AT6,'18'!AT6)</f>
        <v>1.6643217575792184</v>
      </c>
      <c r="AU6" s="125">
        <f>+MAX('1'!AU6,'2'!AU6,'3'!AU6,'4'!AU6,'5'!AU6,'6'!AU6,'7'!AU6,'8'!AU6,'9'!AU6,'10'!AU6,'11'!AU6,'12'!AU6,'13'!AU6,'14'!AU6,'15'!AU6,'16'!AU6,'17'!AU6,'18'!AU6)</f>
        <v>6</v>
      </c>
      <c r="AV6" s="131">
        <v>0.25321190377439401</v>
      </c>
    </row>
    <row r="7" spans="1:48" x14ac:dyDescent="0.25">
      <c r="A7" s="10">
        <v>3</v>
      </c>
      <c r="B7" s="107" t="s">
        <v>11</v>
      </c>
      <c r="C7" s="45">
        <f>+GEOMEAN('1'!C7,'2'!C7,'3'!C7,'4'!C7,'5'!C7,'6'!C7,'7'!C7,'8'!C7,'9'!C7,'10'!C7,'11'!C7,'12'!C7,'13'!C7,'14'!C7,'15'!C7,'16'!C7,'17'!C7,'18'!C7)</f>
        <v>1.5590791497312491</v>
      </c>
      <c r="D7" s="45">
        <f>+GEOMEAN('1'!D7,'2'!D7,'3'!D7,'4'!D7,'5'!D7,'6'!D7,'7'!D7,'8'!D7,'9'!D7,'10'!D7,'11'!D7,'12'!D7,'13'!D7,'14'!D7,'15'!D7,'16'!D7,'17'!D7,'18'!D7)</f>
        <v>6</v>
      </c>
      <c r="E7" s="45">
        <f>+GEOMEAN('1'!E7,'2'!E7,'3'!E7,'4'!E7,'5'!E7,'6'!E7,'7'!E7,'8'!E7,'9'!E7,'10'!E7,'11'!E7,'12'!E7,'13'!E7,'14'!E7,'15'!E7,'16'!E7,'17'!E7,'18'!E7)</f>
        <v>1</v>
      </c>
      <c r="F7" s="45">
        <f>+GEOMEAN('1'!F7,'2'!F7,'3'!F7,'4'!F7,'5'!F7,'6'!F7,'7'!F7,'8'!F7,'9'!F7,'10'!F7,'11'!F7,'12'!F7,'13'!F7,'14'!F7,'15'!F7,'16'!F7,'17'!F7,'18'!F7)</f>
        <v>1.8158669578679234</v>
      </c>
      <c r="G7" s="45"/>
      <c r="L7" s="1"/>
      <c r="M7" s="71">
        <f t="shared" si="3"/>
        <v>0.41727168649130264</v>
      </c>
      <c r="N7" s="69">
        <f t="shared" si="0"/>
        <v>0.61018994842534602</v>
      </c>
      <c r="O7" s="69">
        <f t="shared" si="0"/>
        <v>0.42394940031578005</v>
      </c>
      <c r="P7" s="72">
        <f t="shared" si="0"/>
        <v>0.33684836986201161</v>
      </c>
      <c r="Q7" s="45"/>
      <c r="V7" s="10">
        <v>3</v>
      </c>
      <c r="W7" s="89">
        <f t="shared" si="1"/>
        <v>0.44706485127361006</v>
      </c>
      <c r="Y7" s="86">
        <v>1.9036964503965559</v>
      </c>
      <c r="Z7" s="84">
        <f t="shared" si="4"/>
        <v>4.2582109619516171</v>
      </c>
      <c r="AE7" s="121">
        <v>4</v>
      </c>
      <c r="AF7" s="122">
        <f t="shared" ref="AF7:AF11" si="5">+AG7-1</f>
        <v>3</v>
      </c>
      <c r="AG7" s="122">
        <f t="shared" si="2"/>
        <v>4</v>
      </c>
      <c r="AH7" s="122">
        <f t="shared" ref="AH7:AH11" si="6">+AG7+1</f>
        <v>5</v>
      </c>
      <c r="AJ7" s="125">
        <f>+MIN('1'!AJ7,'2'!AJ7,'3'!AJ7,'4'!AJ7,'5'!AJ7,'6'!AJ7,'7'!AJ7,'8'!AJ7,'9'!AJ7,'10'!AJ7,'11'!AJ7,'12'!AJ7,'13'!AJ7,'14'!AJ7,'15'!AJ7,'16'!AJ7,'17'!AJ7,'18'!AJ7)</f>
        <v>0.14285714285714285</v>
      </c>
      <c r="AK7" s="125">
        <f>+GEOMEAN('1'!AK7,'2'!AK7,'3'!AK7,'4'!AK7,'5'!AK7,'6'!AK7,'7'!AK7,'8'!AK7,'9'!AK7,'10'!AK7,'11'!AK7,'12'!AK7,'13'!AK7,'14'!AK7,'15'!AK7,'16'!AK7,'17'!AK7,'18'!AK7)</f>
        <v>0.57644007383815421</v>
      </c>
      <c r="AL7" s="125">
        <f>+MAX('1'!AL7,'2'!AL7,'3'!AL7,'4'!AL7,'5'!AL7,'6'!AL7,'7'!AL7,'8'!AL7,'9'!AL7,'10'!AL7,'11'!AL7,'12'!AL7,'13'!AL7,'14'!AL7,'15'!AL7,'16'!AL7,'17'!AL7,'18'!AL7)</f>
        <v>6</v>
      </c>
      <c r="AM7" s="125">
        <f>+MIN('1'!AM7,'2'!AM7,'3'!AM7,'4'!AM7,'5'!AM7,'6'!AM7,'7'!AM7,'8'!AM7,'9'!AM7,'10'!AM7,'11'!AM7,'12'!AM7,'13'!AM7,'14'!AM7,'15'!AM7,'16'!AM7,'17'!AM7,'18'!AM7)</f>
        <v>1</v>
      </c>
      <c r="AN7" s="125">
        <f>+GEOMEAN('1'!AN7,'2'!AN7,'3'!AN7,'4'!AN7,'5'!AN7,'6'!AN7,'7'!AN7,'8'!AN7,'9'!AN7,'10'!AN7,'11'!AN7,'12'!AN7,'13'!AN7,'14'!AN7,'15'!AN7,'16'!AN7,'17'!AN7,'18'!AN7)</f>
        <v>1</v>
      </c>
      <c r="AO7" s="125">
        <f>+MAX('1'!AO7,'2'!AO7,'3'!AO7,'4'!AO7,'5'!AO7,'6'!AO7,'7'!AO7,'8'!AO7,'9'!AO7,'10'!AO7,'11'!AO7,'12'!AO7,'13'!AO7,'14'!AO7,'15'!AO7,'16'!AO7,'17'!AO7,'18'!AO7)</f>
        <v>1</v>
      </c>
      <c r="AP7" s="125">
        <f>+MIN('1'!AP7,'2'!AP7,'3'!AP7,'4'!AP7,'5'!AP7,'6'!AP7,'7'!AP7,'8'!AP7,'9'!AP7,'10'!AP7,'11'!AP7,'12'!AP7,'13'!AP7,'14'!AP7,'15'!AP7,'16'!AP7,'17'!AP7,'18'!AP7)</f>
        <v>0.14285714285714285</v>
      </c>
      <c r="AQ7" s="125">
        <f>+GEOMEAN('1'!AQ7,'2'!AQ7,'3'!AQ7,'4'!AQ7,'5'!AQ7,'6'!AQ7,'7'!AQ7,'8'!AQ7,'9'!AQ7,'10'!AQ7,'11'!AQ7,'12'!AQ7,'13'!AQ7,'14'!AQ7,'15'!AQ7,'16'!AQ7,'17'!AQ7,'18'!AQ7)</f>
        <v>0.16666666666666666</v>
      </c>
      <c r="AR7" s="125">
        <f>+MAX('1'!AR7,'2'!AR7,'3'!AR7,'4'!AR7,'5'!AR7,'6'!AR7,'7'!AR7,'8'!AR7,'9'!AR7,'10'!AR7,'11'!AR7,'12'!AR7,'13'!AR7,'14'!AR7,'15'!AR7,'16'!AR7,'17'!AR7,'18'!AR7)</f>
        <v>0.16666666666666666</v>
      </c>
      <c r="AS7" s="125">
        <f>+MIN('1'!AS7,'2'!AS7,'3'!AS7,'4'!AS7,'5'!AS7,'6'!AS7,'7'!AS7,'8'!AS7,'9'!AS7,'10'!AS7,'11'!AS7,'12'!AS7,'13'!AS7,'14'!AS7,'15'!AS7,'16'!AS7,'17'!AS7,'18'!AS7)</f>
        <v>0.14285714285714285</v>
      </c>
      <c r="AT7" s="125">
        <f>+GEOMEAN('1'!AT7,'2'!AT7,'3'!AT7,'4'!AT7,'5'!AT7,'6'!AT7,'7'!AT7,'8'!AT7,'9'!AT7,'10'!AT7,'11'!AT7,'12'!AT7,'13'!AT7,'14'!AT7,'15'!AT7,'16'!AT7,'17'!AT7,'18'!AT7)</f>
        <v>0.91056605831585691</v>
      </c>
      <c r="AU7" s="125">
        <f>+MAX('1'!AU7,'2'!AU7,'3'!AU7,'4'!AU7,'5'!AU7,'6'!AU7,'7'!AU7,'8'!AU7,'9'!AU7,'10'!AU7,'11'!AU7,'12'!AU7,'13'!AU7,'14'!AU7,'15'!AU7,'16'!AU7,'17'!AU7,'18'!AU7)</f>
        <v>6</v>
      </c>
      <c r="AV7" s="131">
        <v>0.21839480822993801</v>
      </c>
    </row>
    <row r="8" spans="1:48" ht="15.75" thickBot="1" x14ac:dyDescent="0.3">
      <c r="A8" s="11">
        <v>4</v>
      </c>
      <c r="B8" s="108" t="s">
        <v>12</v>
      </c>
      <c r="C8" s="45">
        <f>+GEOMEAN('1'!C8,'2'!C8,'3'!C8,'4'!C8,'5'!C8,'6'!C8,'7'!C8,'8'!C8,'9'!C8,'10'!C8,'11'!C8,'12'!C8,'13'!C8,'14'!C8,'15'!C8,'16'!C8,'17'!C8,'18'!C8)</f>
        <v>0.60084535664216476</v>
      </c>
      <c r="D8" s="45">
        <f>+GEOMEAN('1'!D8,'2'!D8,'3'!D8,'4'!D8,'5'!D8,'6'!D8,'7'!D8,'8'!D8,'9'!D8,'10'!D8,'11'!D8,'12'!D8,'13'!D8,'14'!D8,'15'!D8,'16'!D8,'17'!D8,'18'!D8)</f>
        <v>1.0982179610884641</v>
      </c>
      <c r="E8" s="45">
        <f>+GEOMEAN('1'!E8,'2'!E8,'3'!E8,'4'!E8,'5'!E8,'6'!E8,'7'!E8,'8'!E8,'9'!E8,'10'!E8,'11'!E8,'12'!E8,'13'!E8,'14'!E8,'15'!E8,'16'!E8,'17'!E8,'18'!E8)</f>
        <v>0.5507011379149368</v>
      </c>
      <c r="F8" s="45">
        <f>+GEOMEAN('1'!F8,'2'!F8,'3'!F8,'4'!F8,'5'!F8,'6'!F8,'7'!F8,'8'!F8,'9'!F8,'10'!F8,'11'!F8,'12'!F8,'13'!F8,'14'!F8,'15'!F8,'16'!F8,'17'!F8,'18'!F8)</f>
        <v>1</v>
      </c>
      <c r="G8" s="45"/>
      <c r="L8" s="1"/>
      <c r="M8" s="79">
        <f t="shared" si="3"/>
        <v>0.16081015215280262</v>
      </c>
      <c r="N8" s="73">
        <f t="shared" si="0"/>
        <v>0.11168692683939309</v>
      </c>
      <c r="O8" s="73">
        <f t="shared" si="0"/>
        <v>0.23346941717225514</v>
      </c>
      <c r="P8" s="74">
        <f t="shared" si="0"/>
        <v>0.18550278058780129</v>
      </c>
      <c r="Q8" s="45"/>
      <c r="V8" s="11">
        <v>4</v>
      </c>
      <c r="W8" s="89">
        <f t="shared" si="1"/>
        <v>0.17286731918806303</v>
      </c>
      <c r="Y8" s="86">
        <v>0.70904635983859499</v>
      </c>
      <c r="Z8" s="84">
        <f t="shared" si="4"/>
        <v>4.1016796186167532</v>
      </c>
      <c r="AE8" s="121">
        <v>5</v>
      </c>
      <c r="AF8" s="122">
        <f t="shared" si="5"/>
        <v>4</v>
      </c>
      <c r="AG8" s="122">
        <f t="shared" si="2"/>
        <v>5</v>
      </c>
      <c r="AH8" s="122">
        <f t="shared" si="6"/>
        <v>6</v>
      </c>
      <c r="AJ8" s="125">
        <f>+MIN('1'!AJ8,'2'!AJ8,'3'!AJ8,'4'!AJ8,'5'!AJ8,'6'!AJ8,'7'!AJ8,'8'!AJ8,'9'!AJ8,'10'!AJ8,'11'!AJ8,'12'!AJ8,'13'!AJ8,'14'!AJ8,'15'!AJ8,'16'!AJ8,'17'!AJ8,'18'!AJ8)</f>
        <v>0.125</v>
      </c>
      <c r="AK8" s="125">
        <f>+GEOMEAN('1'!AK8,'2'!AK8,'3'!AK8,'4'!AK8,'5'!AK8,'6'!AK8,'7'!AK8,'8'!AK8,'9'!AK8,'10'!AK8,'11'!AK8,'12'!AK8,'13'!AK8,'14'!AK8,'15'!AK8,'16'!AK8,'17'!AK8,'18'!AK8)</f>
        <v>1.5590791497312491</v>
      </c>
      <c r="AL8" s="125">
        <f>+MAX('1'!AL8,'2'!AL8,'3'!AL8,'4'!AL8,'5'!AL8,'6'!AL8,'7'!AL8,'8'!AL8,'9'!AL8,'10'!AL8,'11'!AL8,'12'!AL8,'13'!AL8,'14'!AL8,'15'!AL8,'16'!AL8,'17'!AL8,'18'!AL8)</f>
        <v>7</v>
      </c>
      <c r="AM8" s="125">
        <f>+MIN('1'!AM8,'2'!AM8,'3'!AM8,'4'!AM8,'5'!AM8,'6'!AM8,'7'!AM8,'8'!AM8,'9'!AM8,'10'!AM8,'11'!AM8,'12'!AM8,'13'!AM8,'14'!AM8,'15'!AM8,'16'!AM8,'17'!AM8,'18'!AM8)</f>
        <v>5</v>
      </c>
      <c r="AN8" s="125">
        <f>+GEOMEAN('1'!AN8,'2'!AN8,'3'!AN8,'4'!AN8,'5'!AN8,'6'!AN8,'7'!AN8,'8'!AN8,'9'!AN8,'10'!AN8,'11'!AN8,'12'!AN8,'13'!AN8,'14'!AN8,'15'!AN8,'16'!AN8,'17'!AN8,'18'!AN8)</f>
        <v>6</v>
      </c>
      <c r="AO8" s="125">
        <f>+MAX('1'!AO8,'2'!AO8,'3'!AO8,'4'!AO8,'5'!AO8,'6'!AO8,'7'!AO8,'8'!AO8,'9'!AO8,'10'!AO8,'11'!AO8,'12'!AO8,'13'!AO8,'14'!AO8,'15'!AO8,'16'!AO8,'17'!AO8,'18'!AO8)</f>
        <v>7</v>
      </c>
      <c r="AP8" s="125">
        <f>+MIN('1'!AP8,'2'!AP8,'3'!AP8,'4'!AP8,'5'!AP8,'6'!AP8,'7'!AP8,'8'!AP8,'9'!AP8,'10'!AP8,'11'!AP8,'12'!AP8,'13'!AP8,'14'!AP8,'15'!AP8,'16'!AP8,'17'!AP8,'18'!AP8)</f>
        <v>1</v>
      </c>
      <c r="AQ8" s="125">
        <f>+GEOMEAN('1'!AQ8,'2'!AQ8,'3'!AQ8,'4'!AQ8,'5'!AQ8,'6'!AQ8,'7'!AQ8,'8'!AQ8,'9'!AQ8,'10'!AQ8,'11'!AQ8,'12'!AQ8,'13'!AQ8,'14'!AQ8,'15'!AQ8,'16'!AQ8,'17'!AQ8,'18'!AQ8)</f>
        <v>1</v>
      </c>
      <c r="AR8" s="125">
        <f>+MAX('1'!AR8,'2'!AR8,'3'!AR8,'4'!AR8,'5'!AR8,'6'!AR8,'7'!AR8,'8'!AR8,'9'!AR8,'10'!AR8,'11'!AR8,'12'!AR8,'13'!AR8,'14'!AR8,'15'!AR8,'16'!AR8,'17'!AR8,'18'!AR8)</f>
        <v>1</v>
      </c>
      <c r="AS8" s="125">
        <f>+MIN('1'!AS8,'2'!AS8,'3'!AS8,'4'!AS8,'5'!AS8,'6'!AS8,'7'!AS8,'8'!AS8,'9'!AS8,'10'!AS8,'11'!AS8,'12'!AS8,'13'!AS8,'14'!AS8,'15'!AS8,'16'!AS8,'17'!AS8,'18'!AS8)</f>
        <v>0.16666666666666666</v>
      </c>
      <c r="AT8" s="125">
        <f>+GEOMEAN('1'!AT8,'2'!AT8,'3'!AT8,'4'!AT8,'5'!AT8,'6'!AT8,'7'!AT8,'8'!AT8,'9'!AT8,'10'!AT8,'11'!AT8,'12'!AT8,'13'!AT8,'14'!AT8,'15'!AT8,'16'!AT8,'17'!AT8,'18'!AT8)</f>
        <v>1.8158669578679234</v>
      </c>
      <c r="AU8" s="125">
        <f>+MAX('1'!AU8,'2'!AU8,'3'!AU8,'4'!AU8,'5'!AU8,'6'!AU8,'7'!AU8,'8'!AU8,'9'!AU8,'10'!AU8,'11'!AU8,'12'!AU8,'13'!AU8,'14'!AU8,'15'!AU8,'16'!AU8,'17'!AU8,'18'!AU8)</f>
        <v>9</v>
      </c>
      <c r="AV8" s="131">
        <v>0.28660338731064</v>
      </c>
    </row>
    <row r="9" spans="1:48" x14ac:dyDescent="0.25">
      <c r="C9" s="46">
        <f>+SUM(C5:C8)</f>
        <v>3.7363645802115681</v>
      </c>
      <c r="D9" s="46">
        <f t="shared" ref="D9:F9" si="7">+SUM(D5:D8)</f>
        <v>9.8330036662904376</v>
      </c>
      <c r="E9" s="46">
        <f t="shared" si="7"/>
        <v>2.3587720592484547</v>
      </c>
      <c r="F9" s="46">
        <f t="shared" si="7"/>
        <v>5.3907547737629988</v>
      </c>
      <c r="G9" s="46"/>
      <c r="M9" s="80"/>
      <c r="N9" s="46"/>
      <c r="O9" s="46"/>
      <c r="P9" s="46"/>
      <c r="Q9" s="46"/>
      <c r="V9" s="52"/>
      <c r="W9" s="91"/>
      <c r="Y9" s="92" t="s">
        <v>35</v>
      </c>
      <c r="Z9" s="84">
        <f>+AVERAGE(Z5:Z8)</f>
        <v>4.1263036075198132</v>
      </c>
      <c r="AE9" s="121">
        <v>6</v>
      </c>
      <c r="AF9" s="122">
        <f t="shared" si="5"/>
        <v>5</v>
      </c>
      <c r="AG9" s="122">
        <f t="shared" si="2"/>
        <v>6</v>
      </c>
      <c r="AH9" s="122">
        <f t="shared" si="6"/>
        <v>7</v>
      </c>
      <c r="AJ9" s="125">
        <f>+MIN('1'!AJ9,'2'!AJ9,'3'!AJ9,'4'!AJ9,'5'!AJ9,'6'!AJ9,'7'!AJ9,'8'!AJ9,'9'!AJ9,'10'!AJ9,'11'!AJ9,'12'!AJ9,'13'!AJ9,'14'!AJ9,'15'!AJ9,'16'!AJ9,'17'!AJ9,'18'!AJ9)</f>
        <v>0.16666666666666666</v>
      </c>
      <c r="AK9" s="125">
        <f>+GEOMEAN('1'!AK9,'2'!AK9,'3'!AK9,'4'!AK9,'5'!AK9,'6'!AK9,'7'!AK9,'8'!AK9,'9'!AK9,'10'!AK9,'11'!AK9,'12'!AK9,'13'!AK9,'14'!AK9,'15'!AK9,'16'!AK9,'17'!AK9,'18'!AK9)</f>
        <v>0.60084535664216476</v>
      </c>
      <c r="AL9" s="125">
        <f>+MAX('1'!AL9,'2'!AL9,'3'!AL9,'4'!AL9,'5'!AL9,'6'!AL9,'7'!AL9,'8'!AL9,'9'!AL9,'10'!AL9,'11'!AL9,'12'!AL9,'13'!AL9,'14'!AL9,'15'!AL9,'16'!AL9,'17'!AL9,'18'!AL9)</f>
        <v>7</v>
      </c>
      <c r="AM9" s="125">
        <f>+MIN('1'!AM9,'2'!AM9,'3'!AM9,'4'!AM9,'5'!AM9,'6'!AM9,'7'!AM9,'8'!AM9,'9'!AM9,'10'!AM9,'11'!AM9,'12'!AM9,'13'!AM9,'14'!AM9,'15'!AM9,'16'!AM9,'17'!AM9,'18'!AM9)</f>
        <v>0.16666666666666666</v>
      </c>
      <c r="AN9" s="125">
        <f>+GEOMEAN('1'!AN9,'2'!AN9,'3'!AN9,'4'!AN9,'5'!AN9,'6'!AN9,'7'!AN9,'8'!AN9,'9'!AN9,'10'!AN9,'11'!AN9,'12'!AN9,'13'!AN9,'14'!AN9,'15'!AN9,'16'!AN9,'17'!AN9,'18'!AN9)</f>
        <v>1.0982179610884641</v>
      </c>
      <c r="AO9" s="125">
        <f>+MAX('1'!AO9,'2'!AO9,'3'!AO9,'4'!AO9,'5'!AO9,'6'!AO9,'7'!AO9,'8'!AO9,'9'!AO9,'10'!AO9,'11'!AO9,'12'!AO9,'13'!AO9,'14'!AO9,'15'!AO9,'16'!AO9,'17'!AO9,'18'!AO9)</f>
        <v>7</v>
      </c>
      <c r="AP9" s="125">
        <f>+MIN('1'!AP9,'2'!AP9,'3'!AP9,'4'!AP9,'5'!AP9,'6'!AP9,'7'!AP9,'8'!AP9,'9'!AP9,'10'!AP9,'11'!AP9,'12'!AP9,'13'!AP9,'14'!AP9,'15'!AP9,'16'!AP9,'17'!AP9,'18'!AP9)</f>
        <v>0.1111111111111111</v>
      </c>
      <c r="AQ9" s="125">
        <f>+GEOMEAN('1'!AQ9,'2'!AQ9,'3'!AQ9,'4'!AQ9,'5'!AQ9,'6'!AQ9,'7'!AQ9,'8'!AQ9,'9'!AQ9,'10'!AQ9,'11'!AQ9,'12'!AQ9,'13'!AQ9,'14'!AQ9,'15'!AQ9,'16'!AQ9,'17'!AQ9,'18'!AQ9)</f>
        <v>0.5507011379149368</v>
      </c>
      <c r="AR9" s="125">
        <f>+MAX('1'!AR9,'2'!AR9,'3'!AR9,'4'!AR9,'5'!AR9,'6'!AR9,'7'!AR9,'8'!AR9,'9'!AR9,'10'!AR9,'11'!AR9,'12'!AR9,'13'!AR9,'14'!AR9,'15'!AR9,'16'!AR9,'17'!AR9,'18'!AR9)</f>
        <v>5</v>
      </c>
      <c r="AS9" s="125">
        <f>+MIN('1'!AS9,'2'!AS9,'3'!AS9,'4'!AS9,'5'!AS9,'6'!AS9,'7'!AS9,'8'!AS9,'9'!AS9,'10'!AS9,'11'!AS9,'12'!AS9,'13'!AS9,'14'!AS9,'15'!AS9,'16'!AS9,'17'!AS9,'18'!AS9)</f>
        <v>1</v>
      </c>
      <c r="AT9" s="125">
        <f>+GEOMEAN('1'!AT9,'2'!AT9,'3'!AT9,'4'!AT9,'5'!AT9,'6'!AT9,'7'!AT9,'8'!AT9,'9'!AT9,'10'!AT9,'11'!AT9,'12'!AT9,'13'!AT9,'14'!AT9,'15'!AT9,'16'!AT9,'17'!AT9,'18'!AT9)</f>
        <v>1</v>
      </c>
      <c r="AU9" s="125">
        <f>+MAX('1'!AU9,'2'!AU9,'3'!AU9,'4'!AU9,'5'!AU9,'6'!AU9,'7'!AU9,'8'!AU9,'9'!AU9,'10'!AU9,'11'!AU9,'12'!AU9,'13'!AU9,'14'!AU9,'15'!AU9,'16'!AU9,'17'!AU9,'18'!AU9)</f>
        <v>1</v>
      </c>
      <c r="AV9" s="131">
        <v>0.24178990068502901</v>
      </c>
    </row>
    <row r="10" spans="1:48" x14ac:dyDescent="0.25">
      <c r="C10" s="46"/>
      <c r="D10" s="46"/>
      <c r="E10" s="46"/>
      <c r="F10" s="46"/>
      <c r="G10" s="46"/>
      <c r="M10" s="80"/>
      <c r="N10" s="46"/>
      <c r="O10" s="46"/>
      <c r="P10" s="46"/>
      <c r="Q10" s="46"/>
      <c r="V10" s="52"/>
      <c r="W10" s="91"/>
      <c r="Y10" s="92"/>
      <c r="AE10" s="121">
        <v>7</v>
      </c>
      <c r="AF10" s="122">
        <f t="shared" si="5"/>
        <v>6</v>
      </c>
      <c r="AG10" s="122">
        <f t="shared" si="2"/>
        <v>7</v>
      </c>
      <c r="AH10" s="122">
        <f t="shared" si="6"/>
        <v>8</v>
      </c>
      <c r="AV10" s="46"/>
    </row>
    <row r="11" spans="1:48" ht="15.75" thickBot="1" x14ac:dyDescent="0.3">
      <c r="C11" s="46"/>
      <c r="D11" s="46"/>
      <c r="E11" s="46"/>
      <c r="F11" s="46"/>
      <c r="G11" s="46"/>
      <c r="M11" s="80"/>
      <c r="N11" s="46"/>
      <c r="O11" s="46"/>
      <c r="P11" s="46"/>
      <c r="Q11" s="46"/>
      <c r="V11" s="52"/>
      <c r="W11" s="91"/>
      <c r="Y11" s="92"/>
      <c r="AE11" s="121">
        <v>8</v>
      </c>
      <c r="AF11" s="122">
        <f t="shared" si="5"/>
        <v>7</v>
      </c>
      <c r="AG11" s="122">
        <f t="shared" si="2"/>
        <v>8</v>
      </c>
      <c r="AH11" s="122">
        <f t="shared" si="6"/>
        <v>9</v>
      </c>
      <c r="AV11" s="46"/>
    </row>
    <row r="12" spans="1:48" x14ac:dyDescent="0.25">
      <c r="A12" s="8">
        <v>0</v>
      </c>
      <c r="B12" s="9" t="s">
        <v>2</v>
      </c>
      <c r="C12" s="3">
        <v>1</v>
      </c>
      <c r="D12" s="3">
        <v>2</v>
      </c>
      <c r="E12" s="3">
        <v>3</v>
      </c>
      <c r="F12" s="4">
        <v>4</v>
      </c>
      <c r="G12" s="46"/>
      <c r="M12" s="8">
        <v>1</v>
      </c>
      <c r="N12" s="3">
        <v>2</v>
      </c>
      <c r="O12" s="3">
        <v>3</v>
      </c>
      <c r="P12" s="4">
        <v>4</v>
      </c>
      <c r="Q12" s="46"/>
      <c r="V12" s="8">
        <v>0</v>
      </c>
      <c r="W12" s="91"/>
      <c r="Y12" s="92"/>
      <c r="AE12" s="121">
        <v>9</v>
      </c>
      <c r="AF12" s="122">
        <f t="shared" ref="AF12" si="8">+AG12</f>
        <v>9</v>
      </c>
      <c r="AG12" s="122">
        <f t="shared" si="2"/>
        <v>9</v>
      </c>
      <c r="AH12" s="122">
        <f t="shared" ref="AH12" si="9">+AG12</f>
        <v>9</v>
      </c>
      <c r="AV12" s="46"/>
    </row>
    <row r="13" spans="1:48" x14ac:dyDescent="0.25">
      <c r="A13" s="10">
        <v>1</v>
      </c>
      <c r="B13" s="109" t="s">
        <v>13</v>
      </c>
      <c r="C13" s="45">
        <f>+GEOMEAN('1'!C13,'2'!C13,'3'!C13,'4'!C13,'5'!C13,'6'!C13,'7'!C13,'8'!C13,'9'!C13,'10'!C13,'11'!C13,'12'!C13,'13'!C13,'14'!C13,'15'!C13,'16'!C13,'17'!C13,'18'!C13)</f>
        <v>1</v>
      </c>
      <c r="D13" s="45">
        <f>+GEOMEAN('1'!D13,'2'!D13,'3'!D13,'4'!D13,'5'!D13,'6'!D13,'7'!D13,'8'!D13,'9'!D13,'10'!D13,'11'!D13,'12'!D13,'13'!D13,'14'!D13,'15'!D13,'16'!D13,'17'!D13,'18'!D13)</f>
        <v>3.2073240862496064</v>
      </c>
      <c r="E13" s="45">
        <f>+GEOMEAN('1'!E13,'2'!E13,'3'!E13,'4'!E13,'5'!E13,'6'!E13,'7'!E13,'8'!E13,'9'!E13,'10'!E13,'11'!E13,'12'!E13,'13'!E13,'14'!E13,'15'!E13,'16'!E13,'17'!E13,'18'!E13)</f>
        <v>1.6083119076007948</v>
      </c>
      <c r="F13" s="45">
        <f>+GEOMEAN('1'!F13,'2'!F13,'3'!F13,'4'!F13,'5'!F13,'6'!F13,'7'!F13,'8'!F13,'9'!F13,'10'!F13,'11'!F13,'12'!F13,'13'!F13,'14'!F13,'15'!F13,'16'!F13,'17'!F13,'18'!F13)</f>
        <v>2.3809522990213625</v>
      </c>
      <c r="G13" s="46"/>
      <c r="L13" s="105">
        <f>+AC13</f>
        <v>9.6939602475216626E-3</v>
      </c>
      <c r="M13" s="71">
        <f>+C13/C$17</f>
        <v>0.42488891404487888</v>
      </c>
      <c r="N13" s="69">
        <f t="shared" ref="N13:P16" si="10">+D13/D$17</f>
        <v>0.43335563431584584</v>
      </c>
      <c r="O13" s="69">
        <f t="shared" si="10"/>
        <v>0.42502691951912064</v>
      </c>
      <c r="P13" s="72">
        <f t="shared" si="10"/>
        <v>0.40987714665555569</v>
      </c>
      <c r="Q13" s="46"/>
      <c r="V13" s="10">
        <v>1</v>
      </c>
      <c r="W13" s="89">
        <f t="shared" ref="W13:W16" si="11">+AVERAGE(M13:U13)</f>
        <v>0.42328715363385028</v>
      </c>
      <c r="Y13" s="86">
        <f t="array" ref="Y13:Y16">+MMULT(C13:F16,W13:W16)</f>
        <v>1.7040737864441526</v>
      </c>
      <c r="Z13" s="84">
        <f t="shared" ref="Z13:Z16" si="12">+Y13/W13</f>
        <v>4.0258103082386523</v>
      </c>
      <c r="AA13" s="84">
        <f>+(Z17-4)/3</f>
        <v>8.7245642227694962E-3</v>
      </c>
      <c r="AB13" s="84">
        <v>0.9</v>
      </c>
      <c r="AC13" s="90">
        <f>+AA13/AB13</f>
        <v>9.6939602475216626E-3</v>
      </c>
      <c r="AE13" s="121">
        <f>1/AE5</f>
        <v>0.5</v>
      </c>
      <c r="AF13" s="122">
        <f t="shared" ref="AF13:AF20" si="13">1/AH5</f>
        <v>0.33333333333333331</v>
      </c>
      <c r="AG13" s="122">
        <f t="shared" ref="AG13:AG20" si="14">1/AG5</f>
        <v>0.5</v>
      </c>
      <c r="AH13" s="122">
        <f t="shared" ref="AH13:AH20" si="15">1/AF5</f>
        <v>1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28" t="s">
        <v>41</v>
      </c>
    </row>
    <row r="14" spans="1:48" x14ac:dyDescent="0.25">
      <c r="A14" s="10">
        <v>2</v>
      </c>
      <c r="B14" s="109" t="s">
        <v>14</v>
      </c>
      <c r="C14" s="45">
        <f>+GEOMEAN('1'!C14,'2'!C14,'3'!C14,'4'!C14,'5'!C14,'6'!C14,'7'!C14,'8'!C14,'9'!C14,'10'!C14,'11'!C14,'12'!C14,'13'!C14,'14'!C14,'15'!C14,'16'!C14,'17'!C14,'18'!C14)</f>
        <v>0.31178639049517498</v>
      </c>
      <c r="D14" s="45">
        <f>+GEOMEAN('1'!D14,'2'!D14,'3'!D14,'4'!D14,'5'!D14,'6'!D14,'7'!D14,'8'!D14,'9'!D14,'10'!D14,'11'!D14,'12'!D14,'13'!D14,'14'!D14,'15'!D14,'16'!D14,'17'!D14,'18'!D14)</f>
        <v>1</v>
      </c>
      <c r="E14" s="45">
        <f>+GEOMEAN('1'!E14,'2'!E14,'3'!E14,'4'!E14,'5'!E14,'6'!E14,'7'!E14,'8'!E14,'9'!E14,'10'!E14,'11'!E14,'12'!E14,'13'!E14,'14'!E14,'15'!E14,'16'!E14,'17'!E14,'18'!E14)</f>
        <v>0.61814112727030246</v>
      </c>
      <c r="F14" s="45">
        <f>+GEOMEAN('1'!F14,'2'!F14,'3'!F14,'4'!F14,'5'!F14,'6'!F14,'7'!F14,'8'!F14,'9'!F14,'10'!F14,'11'!F14,'12'!F14,'13'!F14,'14'!F14,'15'!F14,'16'!F14,'17'!F14,'18'!F14)</f>
        <v>0.63449417420475973</v>
      </c>
      <c r="G14" s="46"/>
      <c r="M14" s="71">
        <f t="shared" ref="M14:M16" si="16">+C14/C$17</f>
        <v>0.13247458087146743</v>
      </c>
      <c r="N14" s="69">
        <f t="shared" si="10"/>
        <v>0.13511438902408454</v>
      </c>
      <c r="O14" s="69">
        <f t="shared" si="10"/>
        <v>0.16335551450570104</v>
      </c>
      <c r="P14" s="72">
        <f t="shared" si="10"/>
        <v>0.1092271616695193</v>
      </c>
      <c r="Q14" s="46"/>
      <c r="V14" s="10">
        <v>2</v>
      </c>
      <c r="W14" s="89">
        <f t="shared" si="11"/>
        <v>0.13504291151769307</v>
      </c>
      <c r="Y14" s="86">
        <v>0.54293877606237884</v>
      </c>
      <c r="Z14" s="84">
        <f t="shared" si="12"/>
        <v>4.0204907459451809</v>
      </c>
      <c r="AE14" s="121">
        <f>1/AE6</f>
        <v>0.33333333333333331</v>
      </c>
      <c r="AF14" s="122">
        <f t="shared" si="13"/>
        <v>0.25</v>
      </c>
      <c r="AG14" s="122">
        <f t="shared" si="14"/>
        <v>0.33333333333333331</v>
      </c>
      <c r="AH14" s="122">
        <f t="shared" si="15"/>
        <v>0.5</v>
      </c>
      <c r="AJ14" s="125">
        <f>+MIN('1'!AJ14,'2'!AJ14,'3'!AJ14,'4'!AJ14,'5'!AJ14,'6'!AJ14,'7'!AJ14,'8'!AJ14,'9'!AJ14,'10'!AJ14,'11'!AJ14,'12'!AJ14,'13'!AJ14,'14'!AJ14,'15'!AJ14,'16'!AJ14,'17'!AJ14,'18'!AJ14)</f>
        <v>1</v>
      </c>
      <c r="AK14" s="125">
        <f>+GEOMEAN('1'!AK14,'2'!AK14,'3'!AK14,'4'!AK14,'5'!AK14,'6'!AK14,'7'!AK14,'8'!AK14,'9'!AK14,'10'!AK14,'11'!AK14,'12'!AK14,'13'!AK14,'14'!AK14,'15'!AK14,'16'!AK14,'17'!AK14,'18'!AK14)</f>
        <v>1</v>
      </c>
      <c r="AL14" s="125">
        <f>+MAX('1'!AL14,'2'!AL14,'3'!AL14,'4'!AL14,'5'!AL14,'6'!AL14,'7'!AL14,'8'!AL14,'9'!AL14,'10'!AL14,'11'!AL14,'12'!AL14,'13'!AL14,'14'!AL14,'15'!AL14,'16'!AL14,'17'!AL14,'18'!AL14)</f>
        <v>1</v>
      </c>
      <c r="AM14" s="125">
        <f>+MIN('1'!AM14,'2'!AM14,'3'!AM14,'4'!AM14,'5'!AM14,'6'!AM14,'7'!AM14,'8'!AM14,'9'!AM14,'10'!AM14,'11'!AM14,'12'!AM14,'13'!AM14,'14'!AM14,'15'!AM14,'16'!AM14,'17'!AM14,'18'!AM14)</f>
        <v>0.25</v>
      </c>
      <c r="AN14" s="125">
        <f>+GEOMEAN('1'!AN14,'2'!AN14,'3'!AN14,'4'!AN14,'5'!AN14,'6'!AN14,'7'!AN14,'8'!AN14,'9'!AN14,'10'!AN14,'11'!AN14,'12'!AN14,'13'!AN14,'14'!AN14,'15'!AN14,'16'!AN14,'17'!AN14,'18'!AN14)</f>
        <v>3.2073240862496064</v>
      </c>
      <c r="AO14" s="125">
        <f>+MAX('1'!AO14,'2'!AO14,'3'!AO14,'4'!AO14,'5'!AO14,'6'!AO14,'7'!AO14,'8'!AO14,'9'!AO14,'10'!AO14,'11'!AO14,'12'!AO14,'13'!AO14,'14'!AO14,'15'!AO14,'16'!AO14,'17'!AO14,'18'!AO14)</f>
        <v>9</v>
      </c>
      <c r="AP14" s="125">
        <f>+MIN('1'!AP14,'2'!AP14,'3'!AP14,'4'!AP14,'5'!AP14,'6'!AP14,'7'!AP14,'8'!AP14,'9'!AP14,'10'!AP14,'11'!AP14,'12'!AP14,'13'!AP14,'14'!AP14,'15'!AP14,'16'!AP14,'17'!AP14,'18'!AP14)</f>
        <v>0.25</v>
      </c>
      <c r="AQ14" s="125">
        <f>+GEOMEAN('1'!AQ14,'2'!AQ14,'3'!AQ14,'4'!AQ14,'5'!AQ14,'6'!AQ14,'7'!AQ14,'8'!AQ14,'9'!AQ14,'10'!AQ14,'11'!AQ14,'12'!AQ14,'13'!AQ14,'14'!AQ14,'15'!AQ14,'16'!AQ14,'17'!AQ14,'18'!AQ14)</f>
        <v>1.6083119076007948</v>
      </c>
      <c r="AR14" s="125">
        <f>+MAX('1'!AR14,'2'!AR14,'3'!AR14,'4'!AR14,'5'!AR14,'6'!AR14,'7'!AR14,'8'!AR14,'9'!AR14,'10'!AR14,'11'!AR14,'12'!AR14,'13'!AR14,'14'!AR14,'15'!AR14,'16'!AR14,'17'!AR14,'18'!AR14)</f>
        <v>6</v>
      </c>
      <c r="AS14" s="125">
        <f>+MIN('1'!AS14,'2'!AS14,'3'!AS14,'4'!AS14,'5'!AS14,'6'!AS14,'7'!AS14,'8'!AS14,'9'!AS14,'10'!AS14,'11'!AS14,'12'!AS14,'13'!AS14,'14'!AS14,'15'!AS14,'16'!AS14,'17'!AS14,'18'!AS14)</f>
        <v>0.16666666666666666</v>
      </c>
      <c r="AT14" s="125">
        <f>+GEOMEAN('1'!AT14,'2'!AT14,'3'!AT14,'4'!AT14,'5'!AT14,'6'!AT14,'7'!AT14,'8'!AT14,'9'!AT14,'10'!AT14,'11'!AT14,'12'!AT14,'13'!AT14,'14'!AT14,'15'!AT14,'16'!AT14,'17'!AT14,'18'!AT14)</f>
        <v>2.3809522990213625</v>
      </c>
      <c r="AU14" s="125">
        <f>+MAX('1'!AU14,'2'!AU14,'3'!AU14,'4'!AU14,'5'!AU14,'6'!AU14,'7'!AU14,'8'!AU14,'9'!AU14,'10'!AU14,'11'!AU14,'12'!AU14,'13'!AU14,'14'!AU14,'15'!AU14,'16'!AU14,'17'!AU14,'18'!AU14)</f>
        <v>7</v>
      </c>
      <c r="AV14" s="131">
        <v>0.26523942557271302</v>
      </c>
    </row>
    <row r="15" spans="1:48" x14ac:dyDescent="0.25">
      <c r="A15" s="10">
        <v>3</v>
      </c>
      <c r="B15" s="109" t="s">
        <v>15</v>
      </c>
      <c r="C15" s="45">
        <f>+GEOMEAN('1'!C15,'2'!C15,'3'!C15,'4'!C15,'5'!C15,'6'!C15,'7'!C15,'8'!C15,'9'!C15,'10'!C15,'11'!C15,'12'!C15,'13'!C15,'14'!C15,'15'!C15,'16'!C15,'17'!C15,'18'!C15)</f>
        <v>0.62176994106308259</v>
      </c>
      <c r="D15" s="45">
        <f>+GEOMEAN('1'!D15,'2'!D15,'3'!D15,'4'!D15,'5'!D15,'6'!D15,'7'!D15,'8'!D15,'9'!D15,'10'!D15,'11'!D15,'12'!D15,'13'!D15,'14'!D15,'15'!D15,'16'!D15,'17'!D15,'18'!D15)</f>
        <v>1.6177535450779306</v>
      </c>
      <c r="E15" s="45">
        <f>+GEOMEAN('1'!E15,'2'!E15,'3'!E15,'4'!E15,'5'!E15,'6'!E15,'7'!E15,'8'!E15,'9'!E15,'10'!E15,'11'!E15,'12'!E15,'13'!E15,'14'!E15,'15'!E15,'16'!E15,'17'!E15,'18'!E15)</f>
        <v>1</v>
      </c>
      <c r="F15" s="45">
        <f>+GEOMEAN('1'!F15,'2'!F15,'3'!F15,'4'!F15,'5'!F15,'6'!F15,'7'!F15,'8'!F15,'9'!F15,'10'!F15,'11'!F15,'12'!F15,'13'!F15,'14'!F15,'15'!F15,'16'!F15,'17'!F15,'18'!F15)</f>
        <v>1.7934948606565866</v>
      </c>
      <c r="G15" s="46"/>
      <c r="M15" s="71">
        <f t="shared" si="16"/>
        <v>0.2641831550440415</v>
      </c>
      <c r="N15" s="69">
        <f t="shared" si="10"/>
        <v>0.21858178183475141</v>
      </c>
      <c r="O15" s="69">
        <f t="shared" si="10"/>
        <v>0.26426896269962719</v>
      </c>
      <c r="P15" s="72">
        <f t="shared" si="10"/>
        <v>0.30874728415578795</v>
      </c>
      <c r="Q15" s="46"/>
      <c r="V15" s="10">
        <v>3</v>
      </c>
      <c r="W15" s="89">
        <f t="shared" si="11"/>
        <v>0.26394529593355198</v>
      </c>
      <c r="Y15" s="86">
        <v>1.0643468998525534</v>
      </c>
      <c r="Z15" s="84">
        <f t="shared" si="12"/>
        <v>4.0324526189718561</v>
      </c>
      <c r="AE15" s="121">
        <f t="shared" ref="AE15:AE20" si="17">1/AE7</f>
        <v>0.25</v>
      </c>
      <c r="AF15" s="122">
        <f t="shared" si="13"/>
        <v>0.2</v>
      </c>
      <c r="AG15" s="122">
        <f t="shared" si="14"/>
        <v>0.25</v>
      </c>
      <c r="AH15" s="122">
        <f t="shared" si="15"/>
        <v>0.33333333333333331</v>
      </c>
      <c r="AJ15" s="125">
        <f>+MIN('1'!AJ15,'2'!AJ15,'3'!AJ15,'4'!AJ15,'5'!AJ15,'6'!AJ15,'7'!AJ15,'8'!AJ15,'9'!AJ15,'10'!AJ15,'11'!AJ15,'12'!AJ15,'13'!AJ15,'14'!AJ15,'15'!AJ15,'16'!AJ15,'17'!AJ15,'18'!AJ15)</f>
        <v>0.1111111111111111</v>
      </c>
      <c r="AK15" s="125">
        <f>+GEOMEAN('1'!AK15,'2'!AK15,'3'!AK15,'4'!AK15,'5'!AK15,'6'!AK15,'7'!AK15,'8'!AK15,'9'!AK15,'10'!AK15,'11'!AK15,'12'!AK15,'13'!AK15,'14'!AK15,'15'!AK15,'16'!AK15,'17'!AK15,'18'!AK15)</f>
        <v>0.31178639049517498</v>
      </c>
      <c r="AL15" s="125">
        <f>+MAX('1'!AL15,'2'!AL15,'3'!AL15,'4'!AL15,'5'!AL15,'6'!AL15,'7'!AL15,'8'!AL15,'9'!AL15,'10'!AL15,'11'!AL15,'12'!AL15,'13'!AL15,'14'!AL15,'15'!AL15,'16'!AL15,'17'!AL15,'18'!AL15)</f>
        <v>4</v>
      </c>
      <c r="AM15" s="125">
        <f>+MIN('1'!AM15,'2'!AM15,'3'!AM15,'4'!AM15,'5'!AM15,'6'!AM15,'7'!AM15,'8'!AM15,'9'!AM15,'10'!AM15,'11'!AM15,'12'!AM15,'13'!AM15,'14'!AM15,'15'!AM15,'16'!AM15,'17'!AM15,'18'!AM15)</f>
        <v>1</v>
      </c>
      <c r="AN15" s="125">
        <f>+GEOMEAN('1'!AN15,'2'!AN15,'3'!AN15,'4'!AN15,'5'!AN15,'6'!AN15,'7'!AN15,'8'!AN15,'9'!AN15,'10'!AN15,'11'!AN15,'12'!AN15,'13'!AN15,'14'!AN15,'15'!AN15,'16'!AN15,'17'!AN15,'18'!AN15)</f>
        <v>1</v>
      </c>
      <c r="AO15" s="125">
        <f>+MAX('1'!AO15,'2'!AO15,'3'!AO15,'4'!AO15,'5'!AO15,'6'!AO15,'7'!AO15,'8'!AO15,'9'!AO15,'10'!AO15,'11'!AO15,'12'!AO15,'13'!AO15,'14'!AO15,'15'!AO15,'16'!AO15,'17'!AO15,'18'!AO15)</f>
        <v>1</v>
      </c>
      <c r="AP15" s="125">
        <f>+MIN('1'!AP15,'2'!AP15,'3'!AP15,'4'!AP15,'5'!AP15,'6'!AP15,'7'!AP15,'8'!AP15,'9'!AP15,'10'!AP15,'11'!AP15,'12'!AP15,'13'!AP15,'14'!AP15,'15'!AP15,'16'!AP15,'17'!AP15,'18'!AP15)</f>
        <v>0.14285714285714285</v>
      </c>
      <c r="AQ15" s="125">
        <f>+GEOMEAN('1'!AQ15,'2'!AQ15,'3'!AQ15,'4'!AQ15,'5'!AQ15,'6'!AQ15,'7'!AQ15,'8'!AQ15,'9'!AQ15,'10'!AQ15,'11'!AQ15,'12'!AQ15,'13'!AQ15,'14'!AQ15,'15'!AQ15,'16'!AQ15,'17'!AQ15,'18'!AQ15)</f>
        <v>0.61814112727030246</v>
      </c>
      <c r="AR15" s="125">
        <f>+MAX('1'!AR15,'2'!AR15,'3'!AR15,'4'!AR15,'5'!AR15,'6'!AR15,'7'!AR15,'8'!AR15,'9'!AR15,'10'!AR15,'11'!AR15,'12'!AR15,'13'!AR15,'14'!AR15,'15'!AR15,'16'!AR15,'17'!AR15,'18'!AR15)</f>
        <v>4</v>
      </c>
      <c r="AS15" s="125">
        <f>+MIN('1'!AS15,'2'!AS15,'3'!AS15,'4'!AS15,'5'!AS15,'6'!AS15,'7'!AS15,'8'!AS15,'9'!AS15,'10'!AS15,'11'!AS15,'12'!AS15,'13'!AS15,'14'!AS15,'15'!AS15,'16'!AS15,'17'!AS15,'18'!AS15)</f>
        <v>0.14285714285714285</v>
      </c>
      <c r="AT15" s="125">
        <f>+GEOMEAN('1'!AT15,'2'!AT15,'3'!AT15,'4'!AT15,'5'!AT15,'6'!AT15,'7'!AT15,'8'!AT15,'9'!AT15,'10'!AT15,'11'!AT15,'12'!AT15,'13'!AT15,'14'!AT15,'15'!AT15,'16'!AT15,'17'!AT15,'18'!AT15)</f>
        <v>0.63449417420475973</v>
      </c>
      <c r="AU15" s="125">
        <f>+MAX('1'!AU15,'2'!AU15,'3'!AU15,'4'!AU15,'5'!AU15,'6'!AU15,'7'!AU15,'8'!AU15,'9'!AU15,'10'!AU15,'11'!AU15,'12'!AU15,'13'!AU15,'14'!AU15,'15'!AU15,'16'!AU15,'17'!AU15,'18'!AU15)</f>
        <v>6</v>
      </c>
      <c r="AV15" s="131">
        <v>0.237147448961363</v>
      </c>
    </row>
    <row r="16" spans="1:48" ht="15.75" thickBot="1" x14ac:dyDescent="0.3">
      <c r="A16" s="11">
        <v>4</v>
      </c>
      <c r="B16" s="110" t="s">
        <v>16</v>
      </c>
      <c r="C16" s="45">
        <f>+GEOMEAN('1'!C16,'2'!C16,'3'!C16,'4'!C16,'5'!C16,'6'!C16,'7'!C16,'8'!C16,'9'!C16,'10'!C16,'11'!C16,'12'!C16,'13'!C16,'14'!C16,'15'!C16,'16'!C16,'17'!C16,'18'!C16)</f>
        <v>0.42000001445263213</v>
      </c>
      <c r="D16" s="45">
        <f>+GEOMEAN('1'!D16,'2'!D16,'3'!D16,'4'!D16,'5'!D16,'6'!D16,'7'!D16,'8'!D16,'9'!D16,'10'!D16,'11'!D16,'12'!D16,'13'!D16,'14'!D16,'15'!D16,'16'!D16,'17'!D16,'18'!D16)</f>
        <v>1.5760586001492374</v>
      </c>
      <c r="E16" s="45">
        <f>+GEOMEAN('1'!E16,'2'!E16,'3'!E16,'4'!E16,'5'!E16,'6'!E16,'7'!E16,'8'!E16,'9'!E16,'10'!E16,'11'!E16,'12'!E16,'13'!E16,'14'!E16,'15'!E16,'16'!E16,'17'!E16,'18'!E16)</f>
        <v>0.5575705969036937</v>
      </c>
      <c r="F16" s="45">
        <f>+GEOMEAN('1'!F16,'2'!F16,'3'!F16,'4'!F16,'5'!F16,'6'!F16,'7'!F16,'8'!F16,'9'!F16,'10'!F16,'11'!F16,'12'!F16,'13'!F16,'14'!F16,'15'!F16,'16'!F16,'17'!F16,'18'!F16)</f>
        <v>1</v>
      </c>
      <c r="G16" s="46"/>
      <c r="M16" s="79">
        <f t="shared" si="16"/>
        <v>0.1784533500396123</v>
      </c>
      <c r="N16" s="73">
        <f t="shared" si="10"/>
        <v>0.21294819482531818</v>
      </c>
      <c r="O16" s="73">
        <f t="shared" si="10"/>
        <v>0.14734860327555108</v>
      </c>
      <c r="P16" s="74">
        <f t="shared" si="10"/>
        <v>0.17214840751913701</v>
      </c>
      <c r="Q16" s="46"/>
      <c r="V16" s="11">
        <v>4</v>
      </c>
      <c r="W16" s="89">
        <f t="shared" si="11"/>
        <v>0.17772463891490464</v>
      </c>
      <c r="Y16" s="86">
        <v>0.71550892784898068</v>
      </c>
      <c r="Z16" s="84">
        <f t="shared" si="12"/>
        <v>4.0259410975175456</v>
      </c>
      <c r="AE16" s="121">
        <f t="shared" si="17"/>
        <v>0.2</v>
      </c>
      <c r="AF16" s="122">
        <f t="shared" si="13"/>
        <v>0.16666666666666666</v>
      </c>
      <c r="AG16" s="122">
        <f t="shared" si="14"/>
        <v>0.2</v>
      </c>
      <c r="AH16" s="122">
        <f t="shared" si="15"/>
        <v>0.25</v>
      </c>
      <c r="AJ16" s="125">
        <f>+MIN('1'!AJ16,'2'!AJ16,'3'!AJ16,'4'!AJ16,'5'!AJ16,'6'!AJ16,'7'!AJ16,'8'!AJ16,'9'!AJ16,'10'!AJ16,'11'!AJ16,'12'!AJ16,'13'!AJ16,'14'!AJ16,'15'!AJ16,'16'!AJ16,'17'!AJ16,'18'!AJ16)</f>
        <v>0.14285714285714285</v>
      </c>
      <c r="AK16" s="125">
        <f>+GEOMEAN('1'!AK16,'2'!AK16,'3'!AK16,'4'!AK16,'5'!AK16,'6'!AK16,'7'!AK16,'8'!AK16,'9'!AK16,'10'!AK16,'11'!AK16,'12'!AK16,'13'!AK16,'14'!AK16,'15'!AK16,'16'!AK16,'17'!AK16,'18'!AK16)</f>
        <v>0.62176994106308259</v>
      </c>
      <c r="AL16" s="125">
        <f>+MAX('1'!AL16,'2'!AL16,'3'!AL16,'4'!AL16,'5'!AL16,'6'!AL16,'7'!AL16,'8'!AL16,'9'!AL16,'10'!AL16,'11'!AL16,'12'!AL16,'13'!AL16,'14'!AL16,'15'!AL16,'16'!AL16,'17'!AL16,'18'!AL16)</f>
        <v>4</v>
      </c>
      <c r="AM16" s="125">
        <f>+MIN('1'!AM16,'2'!AM16,'3'!AM16,'4'!AM16,'5'!AM16,'6'!AM16,'7'!AM16,'8'!AM16,'9'!AM16,'10'!AM16,'11'!AM16,'12'!AM16,'13'!AM16,'14'!AM16,'15'!AM16,'16'!AM16,'17'!AM16,'18'!AM16)</f>
        <v>0.2</v>
      </c>
      <c r="AN16" s="125">
        <f>+GEOMEAN('1'!AN16,'2'!AN16,'3'!AN16,'4'!AN16,'5'!AN16,'6'!AN16,'7'!AN16,'8'!AN16,'9'!AN16,'10'!AN16,'11'!AN16,'12'!AN16,'13'!AN16,'14'!AN16,'15'!AN16,'16'!AN16,'17'!AN16,'18'!AN16)</f>
        <v>1.6177535450779306</v>
      </c>
      <c r="AO16" s="125">
        <f>+MAX('1'!AO16,'2'!AO16,'3'!AO16,'4'!AO16,'5'!AO16,'6'!AO16,'7'!AO16,'8'!AO16,'9'!AO16,'10'!AO16,'11'!AO16,'12'!AO16,'13'!AO16,'14'!AO16,'15'!AO16,'16'!AO16,'17'!AO16,'18'!AO16)</f>
        <v>7</v>
      </c>
      <c r="AP16" s="125">
        <f>+MIN('1'!AP16,'2'!AP16,'3'!AP16,'4'!AP16,'5'!AP16,'6'!AP16,'7'!AP16,'8'!AP16,'9'!AP16,'10'!AP16,'11'!AP16,'12'!AP16,'13'!AP16,'14'!AP16,'15'!AP16,'16'!AP16,'17'!AP16,'18'!AP16)</f>
        <v>1</v>
      </c>
      <c r="AQ16" s="125">
        <f>+GEOMEAN('1'!AQ16,'2'!AQ16,'3'!AQ16,'4'!AQ16,'5'!AQ16,'6'!AQ16,'7'!AQ16,'8'!AQ16,'9'!AQ16,'10'!AQ16,'11'!AQ16,'12'!AQ16,'13'!AQ16,'14'!AQ16,'15'!AQ16,'16'!AQ16,'17'!AQ16,'18'!AQ16)</f>
        <v>1</v>
      </c>
      <c r="AR16" s="125">
        <f>+MAX('1'!AR16,'2'!AR16,'3'!AR16,'4'!AR16,'5'!AR16,'6'!AR16,'7'!AR16,'8'!AR16,'9'!AR16,'10'!AR16,'11'!AR16,'12'!AR16,'13'!AR16,'14'!AR16,'15'!AR16,'16'!AR16,'17'!AR16,'18'!AR16)</f>
        <v>1</v>
      </c>
      <c r="AS16" s="125">
        <f>+MIN('1'!AS16,'2'!AS16,'3'!AS16,'4'!AS16,'5'!AS16,'6'!AS16,'7'!AS16,'8'!AS16,'9'!AS16,'10'!AS16,'11'!AS16,'12'!AS16,'13'!AS16,'14'!AS16,'15'!AS16,'16'!AS16,'17'!AS16,'18'!AS16)</f>
        <v>0.16666666666666666</v>
      </c>
      <c r="AT16" s="125">
        <f>+GEOMEAN('1'!AT16,'2'!AT16,'3'!AT16,'4'!AT16,'5'!AT16,'6'!AT16,'7'!AT16,'8'!AT16,'9'!AT16,'10'!AT16,'11'!AT16,'12'!AT16,'13'!AT16,'14'!AT16,'15'!AT16,'16'!AT16,'17'!AT16,'18'!AT16)</f>
        <v>1.7934948606565866</v>
      </c>
      <c r="AU16" s="125">
        <f>+MAX('1'!AU16,'2'!AU16,'3'!AU16,'4'!AU16,'5'!AU16,'6'!AU16,'7'!AU16,'8'!AU16,'9'!AU16,'10'!AU16,'11'!AU16,'12'!AU16,'13'!AU16,'14'!AU16,'15'!AU16,'16'!AU16,'17'!AU16,'18'!AU16)</f>
        <v>6</v>
      </c>
      <c r="AV16" s="131">
        <v>0.25132497257679098</v>
      </c>
    </row>
    <row r="17" spans="1:57" x14ac:dyDescent="0.25">
      <c r="A17" s="10"/>
      <c r="B17" s="109"/>
      <c r="C17" s="46">
        <f>+SUM(C13:C16)</f>
        <v>2.3535563460108895</v>
      </c>
      <c r="D17" s="46">
        <f t="shared" ref="D17:F17" si="18">+SUM(D13:D16)</f>
        <v>7.4011362314767748</v>
      </c>
      <c r="E17" s="46">
        <f t="shared" si="18"/>
        <v>3.7840236317747911</v>
      </c>
      <c r="F17" s="46">
        <f t="shared" si="18"/>
        <v>5.8089413338827089</v>
      </c>
      <c r="G17" s="46"/>
      <c r="M17" s="70"/>
      <c r="N17" s="45"/>
      <c r="O17" s="45"/>
      <c r="P17" s="45"/>
      <c r="Q17" s="46"/>
      <c r="V17" s="10"/>
      <c r="W17" s="91"/>
      <c r="Y17" s="92" t="s">
        <v>35</v>
      </c>
      <c r="Z17" s="84">
        <f>+AVERAGE(Z13:Z16)</f>
        <v>4.0261736926683085</v>
      </c>
      <c r="AE17" s="121">
        <f t="shared" si="17"/>
        <v>0.16666666666666666</v>
      </c>
      <c r="AF17" s="122">
        <f t="shared" si="13"/>
        <v>0.14285714285714285</v>
      </c>
      <c r="AG17" s="122">
        <f t="shared" si="14"/>
        <v>0.16666666666666666</v>
      </c>
      <c r="AH17" s="122">
        <f t="shared" si="15"/>
        <v>0.2</v>
      </c>
      <c r="AJ17" s="125">
        <f>+MIN('1'!AJ17,'2'!AJ17,'3'!AJ17,'4'!AJ17,'5'!AJ17,'6'!AJ17,'7'!AJ17,'8'!AJ17,'9'!AJ17,'10'!AJ17,'11'!AJ17,'12'!AJ17,'13'!AJ17,'14'!AJ17,'15'!AJ17,'16'!AJ17,'17'!AJ17,'18'!AJ17)</f>
        <v>0.14285714285714285</v>
      </c>
      <c r="AK17" s="125">
        <f>+GEOMEAN('1'!AK17,'2'!AK17,'3'!AK17,'4'!AK17,'5'!AK17,'6'!AK17,'7'!AK17,'8'!AK17,'9'!AK17,'10'!AK17,'11'!AK17,'12'!AK17,'13'!AK17,'14'!AK17,'15'!AK17,'16'!AK17,'17'!AK17,'18'!AK17)</f>
        <v>0.42000001445263213</v>
      </c>
      <c r="AL17" s="125">
        <f>+MAX('1'!AL17,'2'!AL17,'3'!AL17,'4'!AL17,'5'!AL17,'6'!AL17,'7'!AL17,'8'!AL17,'9'!AL17,'10'!AL17,'11'!AL17,'12'!AL17,'13'!AL17,'14'!AL17,'15'!AL17,'16'!AL17,'17'!AL17,'18'!AL17)</f>
        <v>6</v>
      </c>
      <c r="AM17" s="125">
        <f>+MIN('1'!AM17,'2'!AM17,'3'!AM17,'4'!AM17,'5'!AM17,'6'!AM17,'7'!AM17,'8'!AM17,'9'!AM17,'10'!AM17,'11'!AM17,'12'!AM17,'13'!AM17,'14'!AM17,'15'!AM17,'16'!AM17,'17'!AM17,'18'!AM17)</f>
        <v>0.16666666666666666</v>
      </c>
      <c r="AN17" s="125">
        <f>+GEOMEAN('1'!AN17,'2'!AN17,'3'!AN17,'4'!AN17,'5'!AN17,'6'!AN17,'7'!AN17,'8'!AN17,'9'!AN17,'10'!AN17,'11'!AN17,'12'!AN17,'13'!AN17,'14'!AN17,'15'!AN17,'16'!AN17,'17'!AN17,'18'!AN17)</f>
        <v>1.5760586001492374</v>
      </c>
      <c r="AO17" s="125">
        <f>+MAX('1'!AO17,'2'!AO17,'3'!AO17,'4'!AO17,'5'!AO17,'6'!AO17,'7'!AO17,'8'!AO17,'9'!AO17,'10'!AO17,'11'!AO17,'12'!AO17,'13'!AO17,'14'!AO17,'15'!AO17,'16'!AO17,'17'!AO17,'18'!AO17)</f>
        <v>7</v>
      </c>
      <c r="AP17" s="125">
        <f>+MIN('1'!AP17,'2'!AP17,'3'!AP17,'4'!AP17,'5'!AP17,'6'!AP17,'7'!AP17,'8'!AP17,'9'!AP17,'10'!AP17,'11'!AP17,'12'!AP17,'13'!AP17,'14'!AP17,'15'!AP17,'16'!AP17,'17'!AP17,'18'!AP17)</f>
        <v>0.16666666666666666</v>
      </c>
      <c r="AQ17" s="125">
        <f>+GEOMEAN('1'!AQ17,'2'!AQ17,'3'!AQ17,'4'!AQ17,'5'!AQ17,'6'!AQ17,'7'!AQ17,'8'!AQ17,'9'!AQ17,'10'!AQ17,'11'!AQ17,'12'!AQ17,'13'!AQ17,'14'!AQ17,'15'!AQ17,'16'!AQ17,'17'!AQ17,'18'!AQ17)</f>
        <v>0.5575705969036937</v>
      </c>
      <c r="AR17" s="125">
        <f>+MAX('1'!AR17,'2'!AR17,'3'!AR17,'4'!AR17,'5'!AR17,'6'!AR17,'7'!AR17,'8'!AR17,'9'!AR17,'10'!AR17,'11'!AR17,'12'!AR17,'13'!AR17,'14'!AR17,'15'!AR17,'16'!AR17,'17'!AR17,'18'!AR17)</f>
        <v>5</v>
      </c>
      <c r="AS17" s="125">
        <f>+MIN('1'!AS17,'2'!AS17,'3'!AS17,'4'!AS17,'5'!AS17,'6'!AS17,'7'!AS17,'8'!AS17,'9'!AS17,'10'!AS17,'11'!AS17,'12'!AS17,'13'!AS17,'14'!AS17,'15'!AS17,'16'!AS17,'17'!AS17,'18'!AS17)</f>
        <v>1</v>
      </c>
      <c r="AT17" s="125">
        <f>+GEOMEAN('1'!AT17,'2'!AT17,'3'!AT17,'4'!AT17,'5'!AT17,'6'!AT17,'7'!AT17,'8'!AT17,'9'!AT17,'10'!AT17,'11'!AT17,'12'!AT17,'13'!AT17,'14'!AT17,'15'!AT17,'16'!AT17,'17'!AT17,'18'!AT17)</f>
        <v>1</v>
      </c>
      <c r="AU17" s="125">
        <f>+MAX('1'!AU17,'2'!AU17,'3'!AU17,'4'!AU17,'5'!AU17,'6'!AU17,'7'!AU17,'8'!AU17,'9'!AU17,'10'!AU17,'11'!AU17,'12'!AU17,'13'!AU17,'14'!AU17,'15'!AU17,'16'!AU17,'17'!AU17,'18'!AU17)</f>
        <v>1</v>
      </c>
      <c r="AV17" s="131">
        <v>0.246288152889134</v>
      </c>
    </row>
    <row r="18" spans="1:57" x14ac:dyDescent="0.25">
      <c r="A18" s="10"/>
      <c r="B18" s="109"/>
      <c r="C18" s="45"/>
      <c r="D18" s="45"/>
      <c r="E18" s="45"/>
      <c r="F18" s="45"/>
      <c r="G18" s="46"/>
      <c r="M18" s="70"/>
      <c r="N18" s="45"/>
      <c r="O18" s="45"/>
      <c r="P18" s="45"/>
      <c r="Q18" s="46"/>
      <c r="V18" s="10"/>
      <c r="W18" s="91"/>
      <c r="Y18" s="92"/>
      <c r="AE18" s="121">
        <f t="shared" si="17"/>
        <v>0.14285714285714285</v>
      </c>
      <c r="AF18" s="122">
        <f t="shared" si="13"/>
        <v>0.125</v>
      </c>
      <c r="AG18" s="122">
        <f t="shared" si="14"/>
        <v>0.14285714285714285</v>
      </c>
      <c r="AH18" s="122">
        <f t="shared" si="15"/>
        <v>0.16666666666666666</v>
      </c>
    </row>
    <row r="19" spans="1:57" ht="15.75" thickBot="1" x14ac:dyDescent="0.3">
      <c r="A19" s="10"/>
      <c r="B19" s="109"/>
      <c r="C19" s="45"/>
      <c r="D19" s="45"/>
      <c r="E19" s="45"/>
      <c r="F19" s="45"/>
      <c r="G19" s="46"/>
      <c r="M19" s="70"/>
      <c r="N19" s="45"/>
      <c r="O19" s="45"/>
      <c r="P19" s="45"/>
      <c r="Q19" s="46"/>
      <c r="V19" s="10"/>
      <c r="W19" s="91"/>
      <c r="Y19" s="92"/>
      <c r="AE19" s="121">
        <f t="shared" si="17"/>
        <v>0.125</v>
      </c>
      <c r="AF19" s="122">
        <f t="shared" si="13"/>
        <v>0.1111111111111111</v>
      </c>
      <c r="AG19" s="122">
        <f t="shared" si="14"/>
        <v>0.125</v>
      </c>
      <c r="AH19" s="122">
        <f t="shared" si="15"/>
        <v>0.14285714285714285</v>
      </c>
    </row>
    <row r="20" spans="1:57" x14ac:dyDescent="0.25">
      <c r="A20" s="8">
        <v>0</v>
      </c>
      <c r="B20" s="14" t="s">
        <v>4</v>
      </c>
      <c r="C20" s="3">
        <v>1</v>
      </c>
      <c r="D20" s="3">
        <v>2</v>
      </c>
      <c r="E20" s="3">
        <v>3</v>
      </c>
      <c r="F20" s="3">
        <v>4</v>
      </c>
      <c r="G20" s="12">
        <v>5</v>
      </c>
      <c r="M20" s="8">
        <v>1</v>
      </c>
      <c r="N20" s="3">
        <v>2</v>
      </c>
      <c r="O20" s="3">
        <v>3</v>
      </c>
      <c r="P20" s="3">
        <v>4</v>
      </c>
      <c r="Q20" s="12">
        <v>5</v>
      </c>
      <c r="V20" s="8">
        <v>0</v>
      </c>
      <c r="W20" s="91"/>
      <c r="Y20" s="92"/>
      <c r="AE20" s="121">
        <f t="shared" si="17"/>
        <v>0.1111111111111111</v>
      </c>
      <c r="AF20" s="122">
        <f t="shared" si="13"/>
        <v>0.1111111111111111</v>
      </c>
      <c r="AG20" s="122">
        <f t="shared" si="14"/>
        <v>0.1111111111111111</v>
      </c>
      <c r="AH20" s="122">
        <f t="shared" si="15"/>
        <v>0.1111111111111111</v>
      </c>
    </row>
    <row r="21" spans="1:57" x14ac:dyDescent="0.25">
      <c r="A21" s="10">
        <v>1</v>
      </c>
      <c r="B21" s="112" t="s">
        <v>6</v>
      </c>
      <c r="C21" s="45">
        <f>+GEOMEAN('1'!C21,'2'!C21,'3'!C21,'4'!C21,'5'!C21,'6'!C21,'7'!C21,'8'!C21,'9'!C21,'10'!C21,'11'!C21,'12'!C21,'13'!C21,'14'!C21,'15'!C21,'16'!C21,'17'!C21,'18'!C21)</f>
        <v>1</v>
      </c>
      <c r="D21" s="45">
        <f>+GEOMEAN('1'!D21,'2'!D21,'3'!D21,'4'!D21,'5'!D21,'6'!D21,'7'!D21,'8'!D21,'9'!D21,'10'!D21,'11'!D21,'12'!D21,'13'!D21,'14'!D21,'15'!D21,'16'!D21,'17'!D21,'18'!D21)</f>
        <v>1.6486864043382532</v>
      </c>
      <c r="E21" s="45">
        <f>+GEOMEAN('1'!E21,'2'!E21,'3'!E21,'4'!E21,'5'!E21,'6'!E21,'7'!E21,'8'!E21,'9'!E21,'10'!E21,'11'!E21,'12'!E21,'13'!E21,'14'!E21,'15'!E21,'16'!E21,'17'!E21,'18'!E21)</f>
        <v>1.3046982180397728</v>
      </c>
      <c r="F21" s="45">
        <f>+GEOMEAN('1'!F21,'2'!F21,'3'!F21,'4'!F21,'5'!F21,'6'!F21,'7'!F21,'8'!F21,'9'!F21,'10'!F21,'11'!F21,'12'!F21,'13'!F21,'14'!F21,'15'!F21,'16'!F21,'17'!F21,'18'!F21)</f>
        <v>2.453357472107605</v>
      </c>
      <c r="G21" s="45">
        <f>+GEOMEAN('1'!G21,'2'!G21,'3'!G21,'4'!G21,'5'!G21,'6'!G21,'7'!G21,'8'!G21,'9'!G21,'10'!G21,'11'!G21,'12'!G21,'13'!G21,'14'!G21,'15'!G21,'16'!G21,'17'!G21,'18'!G21)</f>
        <v>2.7818355752167996</v>
      </c>
      <c r="L21" s="105">
        <f>+AC21</f>
        <v>4.6058288739609212E-3</v>
      </c>
      <c r="M21" s="71">
        <f>+C21/C$26</f>
        <v>0.31846283668169811</v>
      </c>
      <c r="N21" s="69">
        <f t="shared" ref="N21:Q25" si="19">+D21/D$26</f>
        <v>0.3283068803988779</v>
      </c>
      <c r="O21" s="69">
        <f t="shared" si="19"/>
        <v>0.34718142049781442</v>
      </c>
      <c r="P21" s="69">
        <f t="shared" si="19"/>
        <v>0.26743664211795826</v>
      </c>
      <c r="Q21" s="72">
        <f t="shared" si="19"/>
        <v>0.2874064964482273</v>
      </c>
      <c r="V21" s="10">
        <v>1</v>
      </c>
      <c r="W21" s="89">
        <f>+AVERAGE(M21:U21)</f>
        <v>0.30975885522891516</v>
      </c>
      <c r="Y21" s="86">
        <f t="array" ref="Y21:Y25">+MMULT(C21:G25,W21:W25)</f>
        <v>1.557055684387378</v>
      </c>
      <c r="Z21" s="84">
        <f t="shared" ref="Z21:Z25" si="20">+Y21/W21</f>
        <v>5.026670450588723</v>
      </c>
      <c r="AA21" s="84">
        <f>+(Z26-5)/4</f>
        <v>5.1585283388362324E-3</v>
      </c>
      <c r="AB21" s="84">
        <v>1.1200000000000001</v>
      </c>
      <c r="AC21" s="90">
        <f>+AA21/AB21</f>
        <v>4.6058288739609212E-3</v>
      </c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28" t="s">
        <v>41</v>
      </c>
    </row>
    <row r="22" spans="1:57" x14ac:dyDescent="0.25">
      <c r="A22" s="10">
        <v>2</v>
      </c>
      <c r="B22" s="112" t="s">
        <v>5</v>
      </c>
      <c r="C22" s="45">
        <f>+GEOMEAN('1'!C22,'2'!C22,'3'!C22,'4'!C22,'5'!C22,'6'!C22,'7'!C22,'8'!C22,'9'!C22,'10'!C22,'11'!C22,'12'!C22,'13'!C22,'14'!C22,'15'!C22,'16'!C22,'17'!C22,'18'!C22)</f>
        <v>0.6065434866016125</v>
      </c>
      <c r="D22" s="45">
        <f>+GEOMEAN('1'!D22,'2'!D22,'3'!D22,'4'!D22,'5'!D22,'6'!D22,'7'!D22,'8'!D22,'9'!D22,'10'!D22,'11'!D22,'12'!D22,'13'!D22,'14'!D22,'15'!D22,'16'!D22,'17'!D22,'18'!D22)</f>
        <v>1</v>
      </c>
      <c r="E22" s="45">
        <f>+GEOMEAN('1'!E22,'2'!E22,'3'!E22,'4'!E22,'5'!E22,'6'!E22,'7'!E22,'8'!E22,'9'!E22,'10'!E22,'11'!E22,'12'!E22,'13'!E22,'14'!E22,'15'!E22,'16'!E22,'17'!E22,'18'!E22)</f>
        <v>0.76472449133173004</v>
      </c>
      <c r="F22" s="45">
        <f>+GEOMEAN('1'!F22,'2'!F22,'3'!F22,'4'!F22,'5'!F22,'6'!F22,'7'!F22,'8'!F22,'9'!F22,'10'!F22,'11'!F22,'12'!F22,'13'!F22,'14'!F22,'15'!F22,'16'!F22,'17'!F22,'18'!F22)</f>
        <v>1.7234711901508528</v>
      </c>
      <c r="G22" s="45">
        <f>+GEOMEAN('1'!G22,'2'!G22,'3'!G22,'4'!G22,'5'!G22,'6'!G22,'7'!G22,'8'!G22,'9'!G22,'10'!G22,'11'!G22,'12'!G22,'13'!G22,'14'!G22,'15'!G22,'16'!G22,'17'!G22,'18'!G22)</f>
        <v>2.0609495550542771</v>
      </c>
      <c r="M22" s="71">
        <f t="shared" ref="M22:M25" si="21">+C22/C$26</f>
        <v>0.19316155931395709</v>
      </c>
      <c r="N22" s="69">
        <f t="shared" si="19"/>
        <v>0.199132399912434</v>
      </c>
      <c r="O22" s="69">
        <f t="shared" si="19"/>
        <v>0.20349390496517494</v>
      </c>
      <c r="P22" s="69">
        <f t="shared" si="19"/>
        <v>0.18787288567655139</v>
      </c>
      <c r="Q22" s="72">
        <f t="shared" si="19"/>
        <v>0.21292785822847207</v>
      </c>
      <c r="V22" s="10">
        <v>2</v>
      </c>
      <c r="W22" s="89">
        <f t="shared" ref="W22:W25" si="22">+AVERAGE(M22:U22)</f>
        <v>0.19931772161931788</v>
      </c>
      <c r="Y22" s="86">
        <v>1.0012859903103641</v>
      </c>
      <c r="Z22" s="84">
        <f t="shared" si="20"/>
        <v>5.0235673083939139</v>
      </c>
      <c r="AJ22" s="125">
        <f>+MIN('1'!AJ22,'2'!AJ22,'3'!AJ22,'4'!AJ22,'5'!AJ22,'6'!AJ22,'7'!AJ22,'8'!AJ22,'9'!AJ22,'10'!AJ22,'11'!AJ22,'12'!AJ22,'13'!AJ22,'14'!AJ22,'15'!AJ22,'16'!AJ22,'17'!AJ22,'18'!AJ22)</f>
        <v>1</v>
      </c>
      <c r="AK22" s="125">
        <f>+GEOMEAN('1'!AK22,'2'!AK22,'3'!AK22,'4'!AK22,'5'!AK22,'6'!AK22,'7'!AK22,'8'!AK22,'9'!AK22,'10'!AK22,'11'!AK22,'12'!AK22,'13'!AK22,'14'!AK22,'15'!AK22,'16'!AK22,'17'!AK22,'18'!AK22)</f>
        <v>1</v>
      </c>
      <c r="AL22" s="125">
        <f>+MAX('1'!AL22,'2'!AL22,'3'!AL22,'4'!AL22,'5'!AL22,'6'!AL22,'7'!AL22,'8'!AL22,'9'!AL22,'10'!AL22,'11'!AL22,'12'!AL22,'13'!AL22,'14'!AL22,'15'!AL22,'16'!AL22,'17'!AL22,'18'!AL22)</f>
        <v>1</v>
      </c>
      <c r="AM22" s="125">
        <f>+MIN('1'!AM22,'2'!AM22,'3'!AM22,'4'!AM22,'5'!AM22,'6'!AM22,'7'!AM22,'8'!AM22,'9'!AM22,'10'!AM22,'11'!AM22,'12'!AM22,'13'!AM22,'14'!AM22,'15'!AM22,'16'!AM22,'17'!AM22,'18'!AM22)</f>
        <v>0.14285714285714285</v>
      </c>
      <c r="AN22" s="125">
        <f>+GEOMEAN('1'!AN22,'2'!AN22,'3'!AN22,'4'!AN22,'5'!AN22,'6'!AN22,'7'!AN22,'8'!AN22,'9'!AN22,'10'!AN22,'11'!AN22,'12'!AN22,'13'!AN22,'14'!AN22,'15'!AN22,'16'!AN22,'17'!AN22,'18'!AN22)</f>
        <v>1.6486864043382532</v>
      </c>
      <c r="AO22" s="125">
        <f>+MAX('1'!AO22,'2'!AO22,'3'!AO22,'4'!AO22,'5'!AO22,'6'!AO22,'7'!AO22,'8'!AO22,'9'!AO22,'10'!AO22,'11'!AO22,'12'!AO22,'13'!AO22,'14'!AO22,'15'!AO22,'16'!AO22,'17'!AO22,'18'!AO22)</f>
        <v>7</v>
      </c>
      <c r="AP22" s="125">
        <f>+MIN('1'!AP22,'2'!AP22,'3'!AP22,'4'!AP22,'5'!AP22,'6'!AP22,'7'!AP22,'8'!AP22,'9'!AP22,'10'!AP22,'11'!AP22,'12'!AP22,'13'!AP22,'14'!AP22,'15'!AP22,'16'!AP22,'17'!AP22,'18'!AP22)</f>
        <v>0.2</v>
      </c>
      <c r="AQ22" s="125">
        <f>+GEOMEAN('1'!AQ22,'2'!AQ22,'3'!AQ22,'4'!AQ22,'5'!AQ22,'6'!AQ22,'7'!AQ22,'8'!AQ22,'9'!AQ22,'10'!AQ22,'11'!AQ22,'12'!AQ22,'13'!AQ22,'14'!AQ22,'15'!AQ22,'16'!AQ22,'17'!AQ22,'18'!AQ22)</f>
        <v>1.3046982180397728</v>
      </c>
      <c r="AR22" s="125">
        <f>+MAX('1'!AR22,'2'!AR22,'3'!AR22,'4'!AR22,'5'!AR22,'6'!AR22,'7'!AR22,'8'!AR22,'9'!AR22,'10'!AR22,'11'!AR22,'12'!AR22,'13'!AR22,'14'!AR22,'15'!AR22,'16'!AR22,'17'!AR22,'18'!AR22)</f>
        <v>6</v>
      </c>
      <c r="AS22" s="125">
        <f>+MIN('1'!AS22,'2'!AS22,'3'!AS22,'4'!AS22,'5'!AS22,'6'!AS22,'7'!AS22,'8'!AS22,'9'!AS22,'10'!AS22,'11'!AS22,'12'!AS22,'13'!AS22,'14'!AS22,'15'!AS22,'16'!AS22,'17'!AS22,'18'!AS22)</f>
        <v>0.2</v>
      </c>
      <c r="AT22" s="125">
        <f>+GEOMEAN('1'!AT22,'2'!AT22,'3'!AT22,'4'!AT22,'5'!AT22,'6'!AT22,'7'!AT22,'8'!AT22,'9'!AT22,'10'!AT22,'11'!AT22,'12'!AT22,'13'!AT22,'14'!AT22,'15'!AT22,'16'!AT22,'17'!AT22,'18'!AT22)</f>
        <v>2.453357472107605</v>
      </c>
      <c r="AU22" s="125">
        <f>+MAX('1'!AU22,'2'!AU22,'3'!AU22,'4'!AU22,'5'!AU22,'6'!AU22,'7'!AU22,'8'!AU22,'9'!AU22,'10'!AU22,'11'!AU22,'12'!AU22,'13'!AU22,'14'!AU22,'15'!AU22,'16'!AU22,'17'!AU22,'18'!AU22)</f>
        <v>7</v>
      </c>
      <c r="AV22" s="125">
        <f>+MIN('1'!AV22,'2'!AV22,'3'!AV22,'4'!AV22,'5'!AV22,'6'!AV22,'7'!AV22,'8'!AV22,'9'!AV22,'10'!AV22,'11'!AV22,'12'!AV22,'13'!AV22,'14'!AV22,'15'!AV22,'16'!AV22,'17'!AV22,'18'!AV22)</f>
        <v>0.16666666666666666</v>
      </c>
      <c r="AW22" s="125">
        <f>+GEOMEAN('1'!AW22,'2'!AW22,'3'!AW22,'4'!AW22,'5'!AW22,'6'!AW22,'7'!AW22,'8'!AW22,'9'!AW22,'10'!AW22,'11'!AW22,'12'!AW22,'13'!AW22,'14'!AW22,'15'!AW22,'16'!AW22,'17'!AW22,'18'!AW22)</f>
        <v>2.7818355752167996</v>
      </c>
      <c r="AX22" s="125">
        <f>+MAX('1'!AX22,'2'!AX22,'3'!AX22,'4'!AX22,'5'!AX22,'6'!AX22,'7'!AX22,'8'!AX22,'9'!AX22,'10'!AX22,'11'!AX22,'12'!AX22,'13'!AX22,'14'!AX22,'15'!AX22,'16'!AX22,'17'!AX22,'18'!AX22)</f>
        <v>7</v>
      </c>
      <c r="AY22" s="131">
        <v>0.209023422896536</v>
      </c>
    </row>
    <row r="23" spans="1:57" x14ac:dyDescent="0.25">
      <c r="A23" s="10">
        <v>3</v>
      </c>
      <c r="B23" s="112" t="s">
        <v>17</v>
      </c>
      <c r="C23" s="45">
        <f>+GEOMEAN('1'!C23,'2'!C23,'3'!C23,'4'!C23,'5'!C23,'6'!C23,'7'!C23,'8'!C23,'9'!C23,'10'!C23,'11'!C23,'12'!C23,'13'!C23,'14'!C23,'15'!C23,'16'!C23,'17'!C23,'18'!C23)</f>
        <v>0.76646076937426733</v>
      </c>
      <c r="D23" s="45">
        <f>+GEOMEAN('1'!D23,'2'!D23,'3'!D23,'4'!D23,'5'!D23,'6'!D23,'7'!D23,'8'!D23,'9'!D23,'10'!D23,'11'!D23,'12'!D23,'13'!D23,'14'!D23,'15'!D23,'16'!D23,'17'!D23,'18'!D23)</f>
        <v>1.3076604860118306</v>
      </c>
      <c r="E23" s="45">
        <f>+GEOMEAN('1'!E23,'2'!E23,'3'!E23,'4'!E23,'5'!E23,'6'!E23,'7'!E23,'8'!E23,'9'!E23,'10'!E23,'11'!E23,'12'!E23,'13'!E23,'14'!E23,'15'!E23,'16'!E23,'17'!E23,'18'!E23)</f>
        <v>1</v>
      </c>
      <c r="F23" s="45">
        <f>+GEOMEAN('1'!F23,'2'!F23,'3'!F23,'4'!F23,'5'!F23,'6'!F23,'7'!F23,'8'!F23,'9'!F23,'10'!F23,'11'!F23,'12'!F23,'13'!F23,'14'!F23,'15'!F23,'16'!F23,'17'!F23,'18'!F23)</f>
        <v>3.0729966143421743</v>
      </c>
      <c r="G23" s="45">
        <f>+GEOMEAN('1'!G23,'2'!G23,'3'!G23,'4'!G23,'5'!G23,'6'!G23,'7'!G23,'8'!G23,'9'!G23,'10'!G23,'11'!G23,'12'!G23,'13'!G23,'14'!G23,'15'!G23,'16'!G23,'17'!G23,'18'!G23)</f>
        <v>2.7538006533770076</v>
      </c>
      <c r="M23" s="71">
        <f t="shared" si="21"/>
        <v>0.24408927082016599</v>
      </c>
      <c r="N23" s="69">
        <f t="shared" si="19"/>
        <v>0.26039757085019566</v>
      </c>
      <c r="O23" s="69">
        <f t="shared" si="19"/>
        <v>0.26610093866720591</v>
      </c>
      <c r="P23" s="69">
        <f t="shared" si="19"/>
        <v>0.33498253113253595</v>
      </c>
      <c r="Q23" s="72">
        <f t="shared" si="19"/>
        <v>0.28451005686856362</v>
      </c>
      <c r="V23" s="10">
        <v>3</v>
      </c>
      <c r="W23" s="89">
        <f t="shared" si="22"/>
        <v>0.27801607366773345</v>
      </c>
      <c r="Y23" s="86">
        <v>1.3976680788715243</v>
      </c>
      <c r="Z23" s="84">
        <f t="shared" si="20"/>
        <v>5.0272923447653799</v>
      </c>
      <c r="AJ23" s="125">
        <f>+MIN('1'!AJ23,'2'!AJ23,'3'!AJ23,'4'!AJ23,'5'!AJ23,'6'!AJ23,'7'!AJ23,'8'!AJ23,'9'!AJ23,'10'!AJ23,'11'!AJ23,'12'!AJ23,'13'!AJ23,'14'!AJ23,'15'!AJ23,'16'!AJ23,'17'!AJ23,'18'!AJ23)</f>
        <v>0.14285714285714285</v>
      </c>
      <c r="AK23" s="125">
        <f>+GEOMEAN('1'!AK23,'2'!AK23,'3'!AK23,'4'!AK23,'5'!AK23,'6'!AK23,'7'!AK23,'8'!AK23,'9'!AK23,'10'!AK23,'11'!AK23,'12'!AK23,'13'!AK23,'14'!AK23,'15'!AK23,'16'!AK23,'17'!AK23,'18'!AK23)</f>
        <v>0.6065434866016125</v>
      </c>
      <c r="AL23" s="125">
        <f>+MAX('1'!AL23,'2'!AL23,'3'!AL23,'4'!AL23,'5'!AL23,'6'!AL23,'7'!AL23,'8'!AL23,'9'!AL23,'10'!AL23,'11'!AL23,'12'!AL23,'13'!AL23,'14'!AL23,'15'!AL23,'16'!AL23,'17'!AL23,'18'!AL23)</f>
        <v>7</v>
      </c>
      <c r="AM23" s="125">
        <f>+MIN('1'!AM23,'2'!AM23,'3'!AM23,'4'!AM23,'5'!AM23,'6'!AM23,'7'!AM23,'8'!AM23,'9'!AM23,'10'!AM23,'11'!AM23,'12'!AM23,'13'!AM23,'14'!AM23,'15'!AM23,'16'!AM23,'17'!AM23,'18'!AM23)</f>
        <v>1</v>
      </c>
      <c r="AN23" s="125">
        <f>+GEOMEAN('1'!AN23,'2'!AN23,'3'!AN23,'4'!AN23,'5'!AN23,'6'!AN23,'7'!AN23,'8'!AN23,'9'!AN23,'10'!AN23,'11'!AN23,'12'!AN23,'13'!AN23,'14'!AN23,'15'!AN23,'16'!AN23,'17'!AN23,'18'!AN23)</f>
        <v>1</v>
      </c>
      <c r="AO23" s="125">
        <f>+MAX('1'!AO23,'2'!AO23,'3'!AO23,'4'!AO23,'5'!AO23,'6'!AO23,'7'!AO23,'8'!AO23,'9'!AO23,'10'!AO23,'11'!AO23,'12'!AO23,'13'!AO23,'14'!AO23,'15'!AO23,'16'!AO23,'17'!AO23,'18'!AO23)</f>
        <v>1</v>
      </c>
      <c r="AP23" s="125">
        <f>+MIN('1'!AP23,'2'!AP23,'3'!AP23,'4'!AP23,'5'!AP23,'6'!AP23,'7'!AP23,'8'!AP23,'9'!AP23,'10'!AP23,'11'!AP23,'12'!AP23,'13'!AP23,'14'!AP23,'15'!AP23,'16'!AP23,'17'!AP23,'18'!AP23)</f>
        <v>0.16666666666666666</v>
      </c>
      <c r="AQ23" s="125">
        <f>+GEOMEAN('1'!AQ23,'2'!AQ23,'3'!AQ23,'4'!AQ23,'5'!AQ23,'6'!AQ23,'7'!AQ23,'8'!AQ23,'9'!AQ23,'10'!AQ23,'11'!AQ23,'12'!AQ23,'13'!AQ23,'14'!AQ23,'15'!AQ23,'16'!AQ23,'17'!AQ23,'18'!AQ23)</f>
        <v>0.76472449133173004</v>
      </c>
      <c r="AR23" s="125">
        <f>+MAX('1'!AR23,'2'!AR23,'3'!AR23,'4'!AR23,'5'!AR23,'6'!AR23,'7'!AR23,'8'!AR23,'9'!AR23,'10'!AR23,'11'!AR23,'12'!AR23,'13'!AR23,'14'!AR23,'15'!AR23,'16'!AR23,'17'!AR23,'18'!AR23)</f>
        <v>5</v>
      </c>
      <c r="AS23" s="125">
        <f>+MIN('1'!AS23,'2'!AS23,'3'!AS23,'4'!AS23,'5'!AS23,'6'!AS23,'7'!AS23,'8'!AS23,'9'!AS23,'10'!AS23,'11'!AS23,'12'!AS23,'13'!AS23,'14'!AS23,'15'!AS23,'16'!AS23,'17'!AS23,'18'!AS23)</f>
        <v>0.25</v>
      </c>
      <c r="AT23" s="125">
        <f>+GEOMEAN('1'!AT23,'2'!AT23,'3'!AT23,'4'!AT23,'5'!AT23,'6'!AT23,'7'!AT23,'8'!AT23,'9'!AT23,'10'!AT23,'11'!AT23,'12'!AT23,'13'!AT23,'14'!AT23,'15'!AT23,'16'!AT23,'17'!AT23,'18'!AT23)</f>
        <v>1.7234711901508528</v>
      </c>
      <c r="AU23" s="125">
        <f>+MAX('1'!AU23,'2'!AU23,'3'!AU23,'4'!AU23,'5'!AU23,'6'!AU23,'7'!AU23,'8'!AU23,'9'!AU23,'10'!AU23,'11'!AU23,'12'!AU23,'13'!AU23,'14'!AU23,'15'!AU23,'16'!AU23,'17'!AU23,'18'!AU23)</f>
        <v>7</v>
      </c>
      <c r="AV23" s="125">
        <f>+MIN('1'!AV23,'2'!AV23,'3'!AV23,'4'!AV23,'5'!AV23,'6'!AV23,'7'!AV23,'8'!AV23,'9'!AV23,'10'!AV23,'11'!AV23,'12'!AV23,'13'!AV23,'14'!AV23,'15'!AV23,'16'!AV23,'17'!AV23,'18'!AV23)</f>
        <v>0.25</v>
      </c>
      <c r="AW23" s="125">
        <f>+GEOMEAN('1'!AW23,'2'!AW23,'3'!AW23,'4'!AW23,'5'!AW23,'6'!AW23,'7'!AW23,'8'!AW23,'9'!AW23,'10'!AW23,'11'!AW23,'12'!AW23,'13'!AW23,'14'!AW23,'15'!AW23,'16'!AW23,'17'!AW23,'18'!AW23)</f>
        <v>2.0609495550542771</v>
      </c>
      <c r="AX23" s="125">
        <f>+MAX('1'!AX23,'2'!AX23,'3'!AX23,'4'!AX23,'5'!AX23,'6'!AX23,'7'!AX23,'8'!AX23,'9'!AX23,'10'!AX23,'11'!AX23,'12'!AX23,'13'!AX23,'14'!AX23,'15'!AX23,'16'!AX23,'17'!AX23,'18'!AX23)</f>
        <v>6</v>
      </c>
      <c r="AY23" s="131">
        <v>0.20187475614386999</v>
      </c>
    </row>
    <row r="24" spans="1:57" x14ac:dyDescent="0.25">
      <c r="A24" s="10">
        <v>4</v>
      </c>
      <c r="B24" s="112" t="s">
        <v>18</v>
      </c>
      <c r="C24" s="45">
        <f>+GEOMEAN('1'!C24,'2'!C24,'3'!C24,'4'!C24,'5'!C24,'6'!C24,'7'!C24,'8'!C24,'9'!C24,'10'!C24,'11'!C24,'12'!C24,'13'!C24,'14'!C24,'15'!C24,'16'!C24,'17'!C24,'18'!C24)</f>
        <v>0.40760468515863296</v>
      </c>
      <c r="D24" s="45">
        <f>+GEOMEAN('1'!D24,'2'!D24,'3'!D24,'4'!D24,'5'!D24,'6'!D24,'7'!D24,'8'!D24,'9'!D24,'10'!D24,'11'!D24,'12'!D24,'13'!D24,'14'!D24,'15'!D24,'16'!D24,'17'!D24,'18'!D24)</f>
        <v>0.58022437840256069</v>
      </c>
      <c r="E24" s="45">
        <f>+GEOMEAN('1'!E24,'2'!E24,'3'!E24,'4'!E24,'5'!E24,'6'!E24,'7'!E24,'8'!E24,'9'!E24,'10'!E24,'11'!E24,'12'!E24,'13'!E24,'14'!E24,'15'!E24,'16'!E24,'17'!E24,'18'!E24)</f>
        <v>0.32541526252675895</v>
      </c>
      <c r="F24" s="45">
        <f>+GEOMEAN('1'!F24,'2'!F24,'3'!F24,'4'!F24,'5'!F24,'6'!F24,'7'!F24,'8'!F24,'9'!F24,'10'!F24,'11'!F24,'12'!F24,'13'!F24,'14'!F24,'15'!F24,'16'!F24,'17'!F24,'18'!F24)</f>
        <v>1</v>
      </c>
      <c r="G24" s="45">
        <f>+GEOMEAN('1'!G24,'2'!G24,'3'!G24,'4'!G24,'5'!G24,'6'!G24,'7'!G24,'8'!G24,'9'!G24,'10'!G24,'11'!G24,'12'!G24,'13'!G24,'14'!G24,'15'!G24,'16'!G24,'17'!G24,'18'!G24)</f>
        <v>1.0825119736912749</v>
      </c>
      <c r="M24" s="71">
        <f t="shared" si="21"/>
        <v>0.12980694428036871</v>
      </c>
      <c r="N24" s="69">
        <f t="shared" si="19"/>
        <v>0.11554147295900215</v>
      </c>
      <c r="O24" s="69">
        <f t="shared" si="19"/>
        <v>8.6593306815005794E-2</v>
      </c>
      <c r="P24" s="69">
        <f t="shared" si="19"/>
        <v>0.10900842831037237</v>
      </c>
      <c r="Q24" s="72">
        <f t="shared" si="19"/>
        <v>0.11184017362263333</v>
      </c>
      <c r="V24" s="10">
        <v>4</v>
      </c>
      <c r="W24" s="89">
        <f t="shared" si="22"/>
        <v>0.11055806519747646</v>
      </c>
      <c r="Y24" s="86">
        <v>0.55373122632751481</v>
      </c>
      <c r="Z24" s="84">
        <f t="shared" si="20"/>
        <v>5.008510463153022</v>
      </c>
      <c r="AJ24" s="125">
        <f>+MIN('1'!AJ24,'2'!AJ24,'3'!AJ24,'4'!AJ24,'5'!AJ24,'6'!AJ24,'7'!AJ24,'8'!AJ24,'9'!AJ24,'10'!AJ24,'11'!AJ24,'12'!AJ24,'13'!AJ24,'14'!AJ24,'15'!AJ24,'16'!AJ24,'17'!AJ24,'18'!AJ24)</f>
        <v>0.14285714285714285</v>
      </c>
      <c r="AK24" s="125">
        <f>+GEOMEAN('1'!AK24,'2'!AK24,'3'!AK24,'4'!AK24,'5'!AK24,'6'!AK24,'7'!AK24,'8'!AK24,'9'!AK24,'10'!AK24,'11'!AK24,'12'!AK24,'13'!AK24,'14'!AK24,'15'!AK24,'16'!AK24,'17'!AK24,'18'!AK24)</f>
        <v>0.76646076937426733</v>
      </c>
      <c r="AL24" s="125">
        <f>+MAX('1'!AL24,'2'!AL24,'3'!AL24,'4'!AL24,'5'!AL24,'6'!AL24,'7'!AL24,'8'!AL24,'9'!AL24,'10'!AL24,'11'!AL24,'12'!AL24,'13'!AL24,'14'!AL24,'15'!AL24,'16'!AL24,'17'!AL24,'18'!AL24)</f>
        <v>5</v>
      </c>
      <c r="AM24" s="125">
        <f>+MIN('1'!AM24,'2'!AM24,'3'!AM24,'4'!AM24,'5'!AM24,'6'!AM24,'7'!AM24,'8'!AM24,'9'!AM24,'10'!AM24,'11'!AM24,'12'!AM24,'13'!AM24,'14'!AM24,'15'!AM24,'16'!AM24,'17'!AM24,'18'!AM24)</f>
        <v>0.16666666666666666</v>
      </c>
      <c r="AN24" s="125">
        <f>+GEOMEAN('1'!AN24,'2'!AN24,'3'!AN24,'4'!AN24,'5'!AN24,'6'!AN24,'7'!AN24,'8'!AN24,'9'!AN24,'10'!AN24,'11'!AN24,'12'!AN24,'13'!AN24,'14'!AN24,'15'!AN24,'16'!AN24,'17'!AN24,'18'!AN24)</f>
        <v>1.3076604860118306</v>
      </c>
      <c r="AO24" s="125">
        <f>+MAX('1'!AO24,'2'!AO24,'3'!AO24,'4'!AO24,'5'!AO24,'6'!AO24,'7'!AO24,'8'!AO24,'9'!AO24,'10'!AO24,'11'!AO24,'12'!AO24,'13'!AO24,'14'!AO24,'15'!AO24,'16'!AO24,'17'!AO24,'18'!AO24)</f>
        <v>6</v>
      </c>
      <c r="AP24" s="125">
        <f>+MIN('1'!AP24,'2'!AP24,'3'!AP24,'4'!AP24,'5'!AP24,'6'!AP24,'7'!AP24,'8'!AP24,'9'!AP24,'10'!AP24,'11'!AP24,'12'!AP24,'13'!AP24,'14'!AP24,'15'!AP24,'16'!AP24,'17'!AP24,'18'!AP24)</f>
        <v>1</v>
      </c>
      <c r="AQ24" s="125">
        <f>+GEOMEAN('1'!AQ24,'2'!AQ24,'3'!AQ24,'4'!AQ24,'5'!AQ24,'6'!AQ24,'7'!AQ24,'8'!AQ24,'9'!AQ24,'10'!AQ24,'11'!AQ24,'12'!AQ24,'13'!AQ24,'14'!AQ24,'15'!AQ24,'16'!AQ24,'17'!AQ24,'18'!AQ24)</f>
        <v>1</v>
      </c>
      <c r="AR24" s="125">
        <f>+MAX('1'!AR24,'2'!AR24,'3'!AR24,'4'!AR24,'5'!AR24,'6'!AR24,'7'!AR24,'8'!AR24,'9'!AR24,'10'!AR24,'11'!AR24,'12'!AR24,'13'!AR24,'14'!AR24,'15'!AR24,'16'!AR24,'17'!AR24,'18'!AR24)</f>
        <v>1</v>
      </c>
      <c r="AS24" s="125">
        <f>+MIN('1'!AS24,'2'!AS24,'3'!AS24,'4'!AS24,'5'!AS24,'6'!AS24,'7'!AS24,'8'!AS24,'9'!AS24,'10'!AS24,'11'!AS24,'12'!AS24,'13'!AS24,'14'!AS24,'15'!AS24,'16'!AS24,'17'!AS24,'18'!AS24)</f>
        <v>1</v>
      </c>
      <c r="AT24" s="125">
        <f>+GEOMEAN('1'!AT24,'2'!AT24,'3'!AT24,'4'!AT24,'5'!AT24,'6'!AT24,'7'!AT24,'8'!AT24,'9'!AT24,'10'!AT24,'11'!AT24,'12'!AT24,'13'!AT24,'14'!AT24,'15'!AT24,'16'!AT24,'17'!AT24,'18'!AT24)</f>
        <v>3.0729966143421743</v>
      </c>
      <c r="AU24" s="125">
        <f>+MAX('1'!AU24,'2'!AU24,'3'!AU24,'4'!AU24,'5'!AU24,'6'!AU24,'7'!AU24,'8'!AU24,'9'!AU24,'10'!AU24,'11'!AU24,'12'!AU24,'13'!AU24,'14'!AU24,'15'!AU24,'16'!AU24,'17'!AU24,'18'!AU24)</f>
        <v>7</v>
      </c>
      <c r="AV24" s="125">
        <f>+MIN('1'!AV24,'2'!AV24,'3'!AV24,'4'!AV24,'5'!AV24,'6'!AV24,'7'!AV24,'8'!AV24,'9'!AV24,'10'!AV24,'11'!AV24,'12'!AV24,'13'!AV24,'14'!AV24,'15'!AV24,'16'!AV24,'17'!AV24,'18'!AV24)</f>
        <v>0.25</v>
      </c>
      <c r="AW24" s="125">
        <f>+GEOMEAN('1'!AW24,'2'!AW24,'3'!AW24,'4'!AW24,'5'!AW24,'6'!AW24,'7'!AW24,'8'!AW24,'9'!AW24,'10'!AW24,'11'!AW24,'12'!AW24,'13'!AW24,'14'!AW24,'15'!AW24,'16'!AW24,'17'!AW24,'18'!AW24)</f>
        <v>2.7538006533770076</v>
      </c>
      <c r="AX24" s="125">
        <f>+MAX('1'!AX24,'2'!AX24,'3'!AX24,'4'!AX24,'5'!AX24,'6'!AX24,'7'!AX24,'8'!AX24,'9'!AX24,'10'!AX24,'11'!AX24,'12'!AX24,'13'!AX24,'14'!AX24,'15'!AX24,'16'!AX24,'17'!AX24,'18'!AX24)</f>
        <v>7</v>
      </c>
      <c r="AY24" s="131">
        <v>0.208323736431582</v>
      </c>
    </row>
    <row r="25" spans="1:57" ht="15.75" thickBot="1" x14ac:dyDescent="0.3">
      <c r="A25" s="13">
        <v>5</v>
      </c>
      <c r="B25" s="113" t="s">
        <v>19</v>
      </c>
      <c r="C25" s="45">
        <f>+GEOMEAN('1'!C25,'2'!C25,'3'!C25,'4'!C25,'5'!C25,'6'!C25,'7'!C25,'8'!C25,'9'!C25,'10'!C25,'11'!C25,'12'!C25,'13'!C25,'14'!C25,'15'!C25,'16'!C25,'17'!C25,'18'!C25)</f>
        <v>0.35947487655594673</v>
      </c>
      <c r="D25" s="45">
        <f>+GEOMEAN('1'!D25,'2'!D25,'3'!D25,'4'!D25,'5'!D25,'6'!D25,'7'!D25,'8'!D25,'9'!D25,'10'!D25,'11'!D25,'12'!D25,'13'!D25,'14'!D25,'15'!D25,'16'!D25,'17'!D25,'18'!D25)</f>
        <v>0.48521323462168098</v>
      </c>
      <c r="E25" s="45">
        <f>+GEOMEAN('1'!E25,'2'!E25,'3'!E25,'4'!E25,'5'!E25,'6'!E25,'7'!E25,'8'!E25,'9'!E25,'10'!E25,'11'!E25,'12'!E25,'13'!E25,'14'!E25,'15'!E25,'16'!E25,'17'!E25,'18'!E25)</f>
        <v>0.36313449151582272</v>
      </c>
      <c r="F25" s="45">
        <f>+GEOMEAN('1'!F25,'2'!F25,'3'!F25,'4'!F25,'5'!F25,'6'!F25,'7'!F25,'8'!F25,'9'!F25,'10'!F25,'11'!F25,'12'!F25,'13'!F25,'14'!F25,'15'!F25,'16'!F25,'17'!F25,'18'!F25)</f>
        <v>0.92377731083203085</v>
      </c>
      <c r="G25" s="45">
        <f>+GEOMEAN('1'!G25,'2'!G25,'3'!G25,'4'!G25,'5'!G25,'6'!G25,'7'!G25,'8'!G25,'9'!G25,'10'!G25,'11'!G25,'12'!G25,'13'!G25,'14'!G25,'15'!G25,'16'!G25,'17'!G25,'18'!G25)</f>
        <v>1</v>
      </c>
      <c r="M25" s="79">
        <f t="shared" si="21"/>
        <v>0.11447938890381006</v>
      </c>
      <c r="N25" s="73">
        <f t="shared" si="19"/>
        <v>9.6621675879490249E-2</v>
      </c>
      <c r="O25" s="73">
        <f t="shared" si="19"/>
        <v>9.6630429054798947E-2</v>
      </c>
      <c r="P25" s="73">
        <f t="shared" si="19"/>
        <v>0.10069951276258202</v>
      </c>
      <c r="Q25" s="74">
        <f t="shared" si="19"/>
        <v>0.10331541483210364</v>
      </c>
      <c r="V25" s="13">
        <v>5</v>
      </c>
      <c r="W25" s="89">
        <f t="shared" si="22"/>
        <v>0.10234928428655699</v>
      </c>
      <c r="Y25" s="86">
        <v>0.51349966465989061</v>
      </c>
      <c r="Z25" s="84">
        <f t="shared" si="20"/>
        <v>5.0171299998756904</v>
      </c>
      <c r="AJ25" s="125">
        <f>+MIN('1'!AJ25,'2'!AJ25,'3'!AJ25,'4'!AJ25,'5'!AJ25,'6'!AJ25,'7'!AJ25,'8'!AJ25,'9'!AJ25,'10'!AJ25,'11'!AJ25,'12'!AJ25,'13'!AJ25,'14'!AJ25,'15'!AJ25,'16'!AJ25,'17'!AJ25,'18'!AJ25)</f>
        <v>0.14285714285714285</v>
      </c>
      <c r="AK25" s="125">
        <f>+GEOMEAN('1'!AK25,'2'!AK25,'3'!AK25,'4'!AK25,'5'!AK25,'6'!AK25,'7'!AK25,'8'!AK25,'9'!AK25,'10'!AK25,'11'!AK25,'12'!AK25,'13'!AK25,'14'!AK25,'15'!AK25,'16'!AK25,'17'!AK25,'18'!AK25)</f>
        <v>0.40760468515863296</v>
      </c>
      <c r="AL25" s="125">
        <f>+MAX('1'!AL25,'2'!AL25,'3'!AL25,'4'!AL25,'5'!AL25,'6'!AL25,'7'!AL25,'8'!AL25,'9'!AL25,'10'!AL25,'11'!AL25,'12'!AL25,'13'!AL25,'14'!AL25,'15'!AL25,'16'!AL25,'17'!AL25,'18'!AL25)</f>
        <v>5</v>
      </c>
      <c r="AM25" s="125">
        <f>+MIN('1'!AM25,'2'!AM25,'3'!AM25,'4'!AM25,'5'!AM25,'6'!AM25,'7'!AM25,'8'!AM25,'9'!AM25,'10'!AM25,'11'!AM25,'12'!AM25,'13'!AM25,'14'!AM25,'15'!AM25,'16'!AM25,'17'!AM25,'18'!AM25)</f>
        <v>0.14285714285714285</v>
      </c>
      <c r="AN25" s="125">
        <f>+GEOMEAN('1'!AN25,'2'!AN25,'3'!AN25,'4'!AN25,'5'!AN25,'6'!AN25,'7'!AN25,'8'!AN25,'9'!AN25,'10'!AN25,'11'!AN25,'12'!AN25,'13'!AN25,'14'!AN25,'15'!AN25,'16'!AN25,'17'!AN25,'18'!AN25)</f>
        <v>0.58022437840256069</v>
      </c>
      <c r="AO25" s="125">
        <f>+MAX('1'!AO25,'2'!AO25,'3'!AO25,'4'!AO25,'5'!AO25,'6'!AO25,'7'!AO25,'8'!AO25,'9'!AO25,'10'!AO25,'11'!AO25,'12'!AO25,'13'!AO25,'14'!AO25,'15'!AO25,'16'!AO25,'17'!AO25,'18'!AO25)</f>
        <v>4</v>
      </c>
      <c r="AP25" s="125">
        <f>+MIN('1'!AP25,'2'!AP25,'3'!AP25,'4'!AP25,'5'!AP25,'6'!AP25,'7'!AP25,'8'!AP25,'9'!AP25,'10'!AP25,'11'!AP25,'12'!AP25,'13'!AP25,'14'!AP25,'15'!AP25,'16'!AP25,'17'!AP25,'18'!AP25)</f>
        <v>0.14285714285714285</v>
      </c>
      <c r="AQ25" s="125">
        <f>+GEOMEAN('1'!AQ25,'2'!AQ25,'3'!AQ25,'4'!AQ25,'5'!AQ25,'6'!AQ25,'7'!AQ25,'8'!AQ25,'9'!AQ25,'10'!AQ25,'11'!AQ25,'12'!AQ25,'13'!AQ25,'14'!AQ25,'15'!AQ25,'16'!AQ25,'17'!AQ25,'18'!AQ25)</f>
        <v>0.32541526252675895</v>
      </c>
      <c r="AR25" s="125">
        <f>+MAX('1'!AR25,'2'!AR25,'3'!AR25,'4'!AR25,'5'!AR25,'6'!AR25,'7'!AR25,'8'!AR25,'9'!AR25,'10'!AR25,'11'!AR25,'12'!AR25,'13'!AR25,'14'!AR25,'15'!AR25,'16'!AR25,'17'!AR25,'18'!AR25)</f>
        <v>1</v>
      </c>
      <c r="AS25" s="125">
        <f>+MIN('1'!AS25,'2'!AS25,'3'!AS25,'4'!AS25,'5'!AS25,'6'!AS25,'7'!AS25,'8'!AS25,'9'!AS25,'10'!AS25,'11'!AS25,'12'!AS25,'13'!AS25,'14'!AS25,'15'!AS25,'16'!AS25,'17'!AS25,'18'!AS25)</f>
        <v>1</v>
      </c>
      <c r="AT25" s="125">
        <f>+GEOMEAN('1'!AT25,'2'!AT25,'3'!AT25,'4'!AT25,'5'!AT25,'6'!AT25,'7'!AT25,'8'!AT25,'9'!AT25,'10'!AT25,'11'!AT25,'12'!AT25,'13'!AT25,'14'!AT25,'15'!AT25,'16'!AT25,'17'!AT25,'18'!AT25)</f>
        <v>1</v>
      </c>
      <c r="AU25" s="125">
        <f>+MAX('1'!AU25,'2'!AU25,'3'!AU25,'4'!AU25,'5'!AU25,'6'!AU25,'7'!AU25,'8'!AU25,'9'!AU25,'10'!AU25,'11'!AU25,'12'!AU25,'13'!AU25,'14'!AU25,'15'!AU25,'16'!AU25,'17'!AU25,'18'!AU25)</f>
        <v>1</v>
      </c>
      <c r="AV25" s="125">
        <f>+MIN('1'!AV25,'2'!AV25,'3'!AV25,'4'!AV25,'5'!AV25,'6'!AV25,'7'!AV25,'8'!AV25,'9'!AV25,'10'!AV25,'11'!AV25,'12'!AV25,'13'!AV25,'14'!AV25,'15'!AV25,'16'!AV25,'17'!AV25,'18'!AV25)</f>
        <v>0.16666666666666666</v>
      </c>
      <c r="AW25" s="125">
        <f>+GEOMEAN('1'!AW25,'2'!AW25,'3'!AW25,'4'!AW25,'5'!AW25,'6'!AW25,'7'!AW25,'8'!AW25,'9'!AW25,'10'!AW25,'11'!AW25,'12'!AW25,'13'!AW25,'14'!AW25,'15'!AW25,'16'!AW25,'17'!AW25,'18'!AW25)</f>
        <v>1.0825119736912749</v>
      </c>
      <c r="AX25" s="125">
        <f>+MAX('1'!AX25,'2'!AX25,'3'!AX25,'4'!AX25,'5'!AX25,'6'!AX25,'7'!AX25,'8'!AX25,'9'!AX25,'10'!AX25,'11'!AX25,'12'!AX25,'13'!AX25,'14'!AX25,'15'!AX25,'16'!AX25,'17'!AX25,'18'!AX25)</f>
        <v>6</v>
      </c>
      <c r="AY25" s="131">
        <v>0.18937890394641299</v>
      </c>
    </row>
    <row r="26" spans="1:57" x14ac:dyDescent="0.25">
      <c r="A26" s="19"/>
      <c r="B26" s="112"/>
      <c r="C26" s="69">
        <f>+SUM(C21:C25)</f>
        <v>3.1400838176904595</v>
      </c>
      <c r="D26" s="69">
        <f t="shared" ref="D26:G26" si="23">+SUM(D21:D25)</f>
        <v>5.0217845033743256</v>
      </c>
      <c r="E26" s="69">
        <f t="shared" si="23"/>
        <v>3.7579724634140845</v>
      </c>
      <c r="F26" s="69">
        <f t="shared" si="23"/>
        <v>9.1736025874326632</v>
      </c>
      <c r="G26" s="69">
        <f t="shared" si="23"/>
        <v>9.6790977573393597</v>
      </c>
      <c r="M26" s="70"/>
      <c r="N26" s="45"/>
      <c r="O26" s="45"/>
      <c r="P26" s="45"/>
      <c r="Q26" s="45"/>
      <c r="V26" s="19"/>
      <c r="W26" s="91"/>
      <c r="Y26" s="92" t="s">
        <v>35</v>
      </c>
      <c r="Z26" s="84">
        <f>+AVERAGE(Z21:Z25)</f>
        <v>5.0206341133553449</v>
      </c>
      <c r="AJ26" s="125">
        <f>+MIN('1'!AJ26,'2'!AJ26,'3'!AJ26,'4'!AJ26,'5'!AJ26,'6'!AJ26,'7'!AJ26,'8'!AJ26,'9'!AJ26,'10'!AJ26,'11'!AJ26,'12'!AJ26,'13'!AJ26,'14'!AJ26,'15'!AJ26,'16'!AJ26,'17'!AJ26,'18'!AJ26)</f>
        <v>0.14285714285714285</v>
      </c>
      <c r="AK26" s="125">
        <f>+GEOMEAN('1'!AK26,'2'!AK26,'3'!AK26,'4'!AK26,'5'!AK26,'6'!AK26,'7'!AK26,'8'!AK26,'9'!AK26,'10'!AK26,'11'!AK26,'12'!AK26,'13'!AK26,'14'!AK26,'15'!AK26,'16'!AK26,'17'!AK26,'18'!AK26)</f>
        <v>0.35947487655594673</v>
      </c>
      <c r="AL26" s="125">
        <f>+MAX('1'!AL26,'2'!AL26,'3'!AL26,'4'!AL26,'5'!AL26,'6'!AL26,'7'!AL26,'8'!AL26,'9'!AL26,'10'!AL26,'11'!AL26,'12'!AL26,'13'!AL26,'14'!AL26,'15'!AL26,'16'!AL26,'17'!AL26,'18'!AL26)</f>
        <v>6</v>
      </c>
      <c r="AM26" s="125">
        <f>+MIN('1'!AM26,'2'!AM26,'3'!AM26,'4'!AM26,'5'!AM26,'6'!AM26,'7'!AM26,'8'!AM26,'9'!AM26,'10'!AM26,'11'!AM26,'12'!AM26,'13'!AM26,'14'!AM26,'15'!AM26,'16'!AM26,'17'!AM26,'18'!AM26)</f>
        <v>0.16666666666666666</v>
      </c>
      <c r="AN26" s="125">
        <f>+GEOMEAN('1'!AN26,'2'!AN26,'3'!AN26,'4'!AN26,'5'!AN26,'6'!AN26,'7'!AN26,'8'!AN26,'9'!AN26,'10'!AN26,'11'!AN26,'12'!AN26,'13'!AN26,'14'!AN26,'15'!AN26,'16'!AN26,'17'!AN26,'18'!AN26)</f>
        <v>0.48521323462168098</v>
      </c>
      <c r="AO26" s="125">
        <f>+MAX('1'!AO26,'2'!AO26,'3'!AO26,'4'!AO26,'5'!AO26,'6'!AO26,'7'!AO26,'8'!AO26,'9'!AO26,'10'!AO26,'11'!AO26,'12'!AO26,'13'!AO26,'14'!AO26,'15'!AO26,'16'!AO26,'17'!AO26,'18'!AO26)</f>
        <v>4</v>
      </c>
      <c r="AP26" s="125">
        <f>+MIN('1'!AP26,'2'!AP26,'3'!AP26,'4'!AP26,'5'!AP26,'6'!AP26,'7'!AP26,'8'!AP26,'9'!AP26,'10'!AP26,'11'!AP26,'12'!AP26,'13'!AP26,'14'!AP26,'15'!AP26,'16'!AP26,'17'!AP26,'18'!AP26)</f>
        <v>0.14285714285714285</v>
      </c>
      <c r="AQ26" s="125">
        <f>+GEOMEAN('1'!AQ26,'2'!AQ26,'3'!AQ26,'4'!AQ26,'5'!AQ26,'6'!AQ26,'7'!AQ26,'8'!AQ26,'9'!AQ26,'10'!AQ26,'11'!AQ26,'12'!AQ26,'13'!AQ26,'14'!AQ26,'15'!AQ26,'16'!AQ26,'17'!AQ26,'18'!AQ26)</f>
        <v>0.36313449151582272</v>
      </c>
      <c r="AR26" s="125">
        <f>+MAX('1'!AR26,'2'!AR26,'3'!AR26,'4'!AR26,'5'!AR26,'6'!AR26,'7'!AR26,'8'!AR26,'9'!AR26,'10'!AR26,'11'!AR26,'12'!AR26,'13'!AR26,'14'!AR26,'15'!AR26,'16'!AR26,'17'!AR26,'18'!AR26)</f>
        <v>3</v>
      </c>
      <c r="AS26" s="125">
        <f>+MIN('1'!AS26,'2'!AS26,'3'!AS26,'4'!AS26,'5'!AS26,'6'!AS26,'7'!AS26,'8'!AS26,'9'!AS26,'10'!AS26,'11'!AS26,'12'!AS26,'13'!AS26,'14'!AS26,'15'!AS26,'16'!AS26,'17'!AS26,'18'!AS26)</f>
        <v>0.16666666666666666</v>
      </c>
      <c r="AT26" s="125">
        <f>+GEOMEAN('1'!AT26,'2'!AT26,'3'!AT26,'4'!AT26,'5'!AT26,'6'!AT26,'7'!AT26,'8'!AT26,'9'!AT26,'10'!AT26,'11'!AT26,'12'!AT26,'13'!AT26,'14'!AT26,'15'!AT26,'16'!AT26,'17'!AT26,'18'!AT26)</f>
        <v>0.92377731083203085</v>
      </c>
      <c r="AU26" s="125">
        <f>+MAX('1'!AU26,'2'!AU26,'3'!AU26,'4'!AU26,'5'!AU26,'6'!AU26,'7'!AU26,'8'!AU26,'9'!AU26,'10'!AU26,'11'!AU26,'12'!AU26,'13'!AU26,'14'!AU26,'15'!AU26,'16'!AU26,'17'!AU26,'18'!AU26)</f>
        <v>6</v>
      </c>
      <c r="AV26" s="125">
        <f>+MIN('1'!AV26,'2'!AV26,'3'!AV26,'4'!AV26,'5'!AV26,'6'!AV26,'7'!AV26,'8'!AV26,'9'!AV26,'10'!AV26,'11'!AV26,'12'!AV26,'13'!AV26,'14'!AV26,'15'!AV26,'16'!AV26,'17'!AV26,'18'!AV26)</f>
        <v>1</v>
      </c>
      <c r="AW26" s="125">
        <f>+GEOMEAN('1'!AW26,'2'!AW26,'3'!AW26,'4'!AW26,'5'!AW26,'6'!AW26,'7'!AW26,'8'!AW26,'9'!AW26,'10'!AW26,'11'!AW26,'12'!AW26,'13'!AW26,'14'!AW26,'15'!AW26,'16'!AW26,'17'!AW26,'18'!AW26)</f>
        <v>1</v>
      </c>
      <c r="AX26" s="125">
        <f>+MAX('1'!AX26,'2'!AX26,'3'!AX26,'4'!AX26,'5'!AX26,'6'!AX26,'7'!AX26,'8'!AX26,'9'!AX26,'10'!AX26,'11'!AX26,'12'!AX26,'13'!AX26,'14'!AX26,'15'!AX26,'16'!AX26,'17'!AX26,'18'!AX26)</f>
        <v>1</v>
      </c>
      <c r="AY26" s="131">
        <v>0.19139918058159899</v>
      </c>
    </row>
    <row r="27" spans="1:57" x14ac:dyDescent="0.25">
      <c r="A27" s="19"/>
      <c r="B27" s="112"/>
      <c r="C27" s="45"/>
      <c r="D27" s="45"/>
      <c r="E27" s="45"/>
      <c r="F27" s="45"/>
      <c r="G27" s="45"/>
      <c r="M27" s="70"/>
      <c r="N27" s="45"/>
      <c r="O27" s="45"/>
      <c r="P27" s="45"/>
      <c r="Q27" s="45"/>
      <c r="V27" s="19"/>
      <c r="W27" s="91"/>
      <c r="Y27" s="92"/>
    </row>
    <row r="28" spans="1:57" ht="15.75" thickBot="1" x14ac:dyDescent="0.3">
      <c r="V28" s="52"/>
      <c r="W28" s="91"/>
      <c r="Y28" s="92"/>
    </row>
    <row r="29" spans="1:57" x14ac:dyDescent="0.25">
      <c r="A29" s="8">
        <v>0</v>
      </c>
      <c r="B29" s="14" t="s">
        <v>3</v>
      </c>
      <c r="C29" s="3">
        <v>1</v>
      </c>
      <c r="D29" s="3">
        <v>2</v>
      </c>
      <c r="E29" s="3">
        <v>3</v>
      </c>
      <c r="F29" s="3">
        <v>4</v>
      </c>
      <c r="G29" s="15">
        <v>5</v>
      </c>
      <c r="H29" s="16">
        <v>6</v>
      </c>
      <c r="I29" s="17">
        <v>7</v>
      </c>
      <c r="L29" s="1"/>
      <c r="M29" s="8">
        <v>1</v>
      </c>
      <c r="N29" s="3">
        <v>2</v>
      </c>
      <c r="O29" s="3">
        <v>3</v>
      </c>
      <c r="P29" s="3">
        <v>4</v>
      </c>
      <c r="Q29" s="15">
        <v>5</v>
      </c>
      <c r="R29" s="16">
        <v>6</v>
      </c>
      <c r="S29" s="17">
        <v>7</v>
      </c>
      <c r="V29" s="8">
        <v>0</v>
      </c>
      <c r="W29" s="91"/>
      <c r="Y29" s="92"/>
    </row>
    <row r="30" spans="1:57" x14ac:dyDescent="0.25">
      <c r="A30" s="10">
        <v>1</v>
      </c>
      <c r="B30" s="112" t="s">
        <v>20</v>
      </c>
      <c r="C30" s="45">
        <f>+GEOMEAN('1'!C30,'2'!C30,'3'!C30,'4'!C30,'5'!C30,'6'!C30,'7'!C30,'8'!C30,'9'!C30,'10'!C30,'11'!C30,'12'!C30,'13'!C30,'14'!C30,'15'!C30,'16'!C30,'17'!C30,'18'!C30)</f>
        <v>1</v>
      </c>
      <c r="D30" s="45">
        <f>+GEOMEAN('1'!D30,'2'!D30,'3'!D30,'4'!D30,'5'!D30,'6'!D30,'7'!D30,'8'!D30,'9'!D30,'10'!D30,'11'!D30,'12'!D30,'13'!D30,'14'!D30,'15'!D30,'16'!D30,'17'!D30,'18'!D30)</f>
        <v>0.94079123724206759</v>
      </c>
      <c r="E30" s="45">
        <f>+GEOMEAN('1'!E30,'2'!E30,'3'!E30,'4'!E30,'5'!E30,'6'!E30,'7'!E30,'8'!E30,'9'!E30,'10'!E30,'11'!E30,'12'!E30,'13'!E30,'14'!E30,'15'!E30,'16'!E30,'17'!E30,'18'!E30)</f>
        <v>0.44382724538368662</v>
      </c>
      <c r="F30" s="45">
        <f>+GEOMEAN('1'!F30,'2'!F30,'3'!F30,'4'!F30,'5'!F30,'6'!F30,'7'!F30,'8'!F30,'9'!F30,'10'!F30,'11'!F30,'12'!F30,'13'!F30,'14'!F30,'15'!F30,'16'!F30,'17'!F30,'18'!F30)</f>
        <v>0.41268915561918773</v>
      </c>
      <c r="G30" s="45">
        <f>+GEOMEAN('1'!G30,'2'!G30,'3'!G30,'4'!G30,'5'!G30,'6'!G30,'7'!G30,'8'!G30,'9'!G30,'10'!G30,'11'!G30,'12'!G30,'13'!G30,'14'!G30,'15'!G30,'16'!G30,'17'!G30,'18'!G30)</f>
        <v>0.40650134231384416</v>
      </c>
      <c r="H30" s="45">
        <f>+GEOMEAN('1'!H30,'2'!H30,'3'!H30,'4'!H30,'5'!H30,'6'!H30,'7'!H30,'8'!H30,'9'!H30,'10'!H30,'11'!H30,'12'!H30,'13'!H30,'14'!H30,'15'!H30,'16'!H30,'17'!H30,'18'!H30)</f>
        <v>0.50211090251201385</v>
      </c>
      <c r="I30" s="45">
        <f>+GEOMEAN('1'!I30,'2'!I30,'3'!I30,'4'!I30,'5'!I30,'6'!I30,'7'!I30,'8'!I30,'9'!I30,'10'!I30,'11'!I30,'12'!I30,'13'!I30,'14'!I30,'15'!I30,'16'!I30,'17'!I30,'18'!I30)</f>
        <v>1.2480848105492512</v>
      </c>
      <c r="L30" s="105">
        <f>+AC30</f>
        <v>1.2906427337830062E-2</v>
      </c>
      <c r="M30" s="71">
        <f>+C30/C$37</f>
        <v>8.3388708803257786E-2</v>
      </c>
      <c r="N30" s="69">
        <f t="shared" ref="N30:S36" si="24">+D30/D$37</f>
        <v>7.8424234535185905E-2</v>
      </c>
      <c r="O30" s="69">
        <f t="shared" si="24"/>
        <v>8.0043006309064649E-2</v>
      </c>
      <c r="P30" s="69">
        <f t="shared" si="24"/>
        <v>6.4589913694192633E-2</v>
      </c>
      <c r="Q30" s="69">
        <f t="shared" si="24"/>
        <v>0.10415575216214754</v>
      </c>
      <c r="R30" s="69">
        <f t="shared" si="24"/>
        <v>7.6840028874377103E-2</v>
      </c>
      <c r="S30" s="72">
        <f t="shared" si="24"/>
        <v>9.231546752306577E-2</v>
      </c>
      <c r="V30" s="10">
        <v>1</v>
      </c>
      <c r="W30" s="89">
        <f>+AVERAGE(M30:U30)</f>
        <v>8.2822444557327346E-2</v>
      </c>
      <c r="Y30" s="86">
        <f t="array" ref="Y30:Y36">+MMULT(C30:I36,W30:W36)</f>
        <v>0.5863208810066054</v>
      </c>
      <c r="Z30" s="84">
        <f t="shared" ref="Z30:Z36" si="25">+Y30/W30</f>
        <v>7.0792510911794055</v>
      </c>
      <c r="AA30" s="84">
        <f>+(Z37-7)/6</f>
        <v>1.7036484085935683E-2</v>
      </c>
      <c r="AB30" s="84">
        <v>1.32</v>
      </c>
      <c r="AC30" s="90">
        <f>+AA30/AB30</f>
        <v>1.2906427337830062E-2</v>
      </c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46" t="s">
        <v>41</v>
      </c>
    </row>
    <row r="31" spans="1:57" ht="25.5" customHeight="1" x14ac:dyDescent="0.25">
      <c r="A31" s="10">
        <v>2</v>
      </c>
      <c r="B31" s="112" t="s">
        <v>21</v>
      </c>
      <c r="C31" s="45">
        <f>+GEOMEAN('1'!C31,'2'!C31,'3'!C31,'4'!C31,'5'!C31,'6'!C31,'7'!C31,'8'!C31,'9'!C31,'10'!C31,'11'!C31,'12'!C31,'13'!C31,'14'!C31,'15'!C31,'16'!C31,'17'!C31,'18'!C31)</f>
        <v>1.0629350704110543</v>
      </c>
      <c r="D31" s="45">
        <f>+GEOMEAN('1'!D31,'2'!D31,'3'!D31,'4'!D31,'5'!D31,'6'!D31,'7'!D31,'8'!D31,'9'!D31,'10'!D31,'11'!D31,'12'!D31,'13'!D31,'14'!D31,'15'!D31,'16'!D31,'17'!D31,'18'!D31)</f>
        <v>1</v>
      </c>
      <c r="E31" s="45">
        <f>+GEOMEAN('1'!E31,'2'!E31,'3'!E31,'4'!E31,'5'!E31,'6'!E31,'7'!E31,'8'!E31,'9'!E31,'10'!E31,'11'!E31,'12'!E31,'13'!E31,'14'!E31,'15'!E31,'16'!E31,'17'!E31,'18'!E31)</f>
        <v>0.60437263515724982</v>
      </c>
      <c r="F31" s="45">
        <f>+GEOMEAN('1'!F31,'2'!F31,'3'!F31,'4'!F31,'5'!F31,'6'!F31,'7'!F31,'8'!F31,'9'!F31,'10'!F31,'11'!F31,'12'!F31,'13'!F31,'14'!F31,'15'!F31,'16'!F31,'17'!F31,'18'!F31)</f>
        <v>0.53843480594069282</v>
      </c>
      <c r="G31" s="45">
        <f>+GEOMEAN('1'!G31,'2'!G31,'3'!G31,'4'!G31,'5'!G31,'6'!G31,'7'!G31,'8'!G31,'9'!G31,'10'!G31,'11'!G31,'12'!G31,'13'!G31,'14'!G31,'15'!G31,'16'!G31,'17'!G31,'18'!G31)</f>
        <v>0.34441953756198179</v>
      </c>
      <c r="H31" s="45">
        <f>+GEOMEAN('1'!H31,'2'!H31,'3'!H31,'4'!H31,'5'!H31,'6'!H31,'7'!H31,'8'!H31,'9'!H31,'10'!H31,'11'!H31,'12'!H31,'13'!H31,'14'!H31,'15'!H31,'16'!H31,'17'!H31,'18'!H31)</f>
        <v>0.33333333333333331</v>
      </c>
      <c r="I31" s="45">
        <f>+GEOMEAN('1'!I31,'2'!I31,'3'!I31,'4'!I31,'5'!I31,'6'!I31,'7'!I31,'8'!I31,'9'!I31,'10'!I31,'11'!I31,'12'!I31,'13'!I31,'14'!I31,'15'!I31,'16'!I31,'17'!I31,'18'!I31)</f>
        <v>1.5622323360325188</v>
      </c>
      <c r="L31" s="1"/>
      <c r="M31" s="71">
        <f t="shared" ref="M31:M36" si="26">+C31/C$37</f>
        <v>8.8636783063277713E-2</v>
      </c>
      <c r="N31" s="69">
        <f t="shared" si="24"/>
        <v>8.3359869257590855E-2</v>
      </c>
      <c r="O31" s="69">
        <f t="shared" si="24"/>
        <v>0.10899691975218222</v>
      </c>
      <c r="P31" s="69">
        <f t="shared" si="24"/>
        <v>8.4270345300155869E-2</v>
      </c>
      <c r="Q31" s="69">
        <f t="shared" si="24"/>
        <v>8.8248850028177409E-2</v>
      </c>
      <c r="R31" s="69">
        <f t="shared" si="24"/>
        <v>5.101132604367789E-2</v>
      </c>
      <c r="S31" s="72">
        <f t="shared" si="24"/>
        <v>0.11555160936300979</v>
      </c>
      <c r="V31" s="10">
        <v>2</v>
      </c>
      <c r="W31" s="89">
        <f t="shared" ref="W31:W36" si="27">+AVERAGE(M31:U31)</f>
        <v>8.8582243258295973E-2</v>
      </c>
      <c r="Y31" s="86">
        <v>0.62571481040642196</v>
      </c>
      <c r="Z31" s="84">
        <f t="shared" si="25"/>
        <v>7.0636595709357586</v>
      </c>
      <c r="AJ31" s="125">
        <f>+MIN('1'!AJ31,'2'!AJ31,'3'!AJ31,'4'!AJ31,'5'!AJ31,'6'!AJ31,'7'!AJ31,'8'!AJ31,'9'!AJ31,'10'!AJ31,'11'!AJ31,'12'!AJ31,'13'!AJ31,'14'!AJ31,'15'!AJ31,'16'!AJ31,'17'!AJ31,'18'!AJ31)</f>
        <v>1</v>
      </c>
      <c r="AK31" s="125">
        <f>+GEOMEAN('1'!AK31,'2'!AK31,'3'!AK31,'4'!AK31,'5'!AK31,'6'!AK31,'7'!AK31,'8'!AK31,'9'!AK31,'10'!AK31,'11'!AK31,'12'!AK31,'13'!AK31,'14'!AK31,'15'!AK31,'16'!AK31,'17'!AK31,'18'!AK31)</f>
        <v>1</v>
      </c>
      <c r="AL31" s="125">
        <f>+MAX('1'!AL31,'2'!AL31,'3'!AL31,'4'!AL31,'5'!AL31,'6'!AL31,'7'!AL31,'8'!AL31,'9'!AL31,'10'!AL31,'11'!AL31,'12'!AL31,'13'!AL31,'14'!AL31,'15'!AL31,'16'!AL31,'17'!AL31,'18'!AL31)</f>
        <v>1</v>
      </c>
      <c r="AM31" s="125">
        <f>+MIN('1'!AM31,'2'!AM31,'3'!AM31,'4'!AM31,'5'!AM31,'6'!AM31,'7'!AM31,'8'!AM31,'9'!AM31,'10'!AM31,'11'!AM31,'12'!AM31,'13'!AM31,'14'!AM31,'15'!AM31,'16'!AM31,'17'!AM31,'18'!AM31)</f>
        <v>0.14285714285714285</v>
      </c>
      <c r="AN31" s="125">
        <f>+GEOMEAN('1'!AN31,'2'!AN31,'3'!AN31,'4'!AN31,'5'!AN31,'6'!AN31,'7'!AN31,'8'!AN31,'9'!AN31,'10'!AN31,'11'!AN31,'12'!AN31,'13'!AN31,'14'!AN31,'15'!AN31,'16'!AN31,'17'!AN31,'18'!AN31)</f>
        <v>0.94079123724206759</v>
      </c>
      <c r="AO31" s="125">
        <f>+MAX('1'!AO31,'2'!AO31,'3'!AO31,'4'!AO31,'5'!AO31,'6'!AO31,'7'!AO31,'8'!AO31,'9'!AO31,'10'!AO31,'11'!AO31,'12'!AO31,'13'!AO31,'14'!AO31,'15'!AO31,'16'!AO31,'17'!AO31,'18'!AO31)</f>
        <v>6</v>
      </c>
      <c r="AP31" s="125">
        <f>+MIN('1'!AP31,'2'!AP31,'3'!AP31,'4'!AP31,'5'!AP31,'6'!AP31,'7'!AP31,'8'!AP31,'9'!AP31,'10'!AP31,'11'!AP31,'12'!AP31,'13'!AP31,'14'!AP31,'15'!AP31,'16'!AP31,'17'!AP31,'18'!AP31)</f>
        <v>0.14285714285714285</v>
      </c>
      <c r="AQ31" s="125">
        <f>+GEOMEAN('1'!AQ31,'2'!AQ31,'3'!AQ31,'4'!AQ31,'5'!AQ31,'6'!AQ31,'7'!AQ31,'8'!AQ31,'9'!AQ31,'10'!AQ31,'11'!AQ31,'12'!AQ31,'13'!AQ31,'14'!AQ31,'15'!AQ31,'16'!AQ31,'17'!AQ31,'18'!AQ31)</f>
        <v>0.44382724538368662</v>
      </c>
      <c r="AR31" s="125">
        <f>+MAX('1'!AR31,'2'!AR31,'3'!AR31,'4'!AR31,'5'!AR31,'6'!AR31,'7'!AR31,'8'!AR31,'9'!AR31,'10'!AR31,'11'!AR31,'12'!AR31,'13'!AR31,'14'!AR31,'15'!AR31,'16'!AR31,'17'!AR31,'18'!AR31)</f>
        <v>5</v>
      </c>
      <c r="AS31" s="125">
        <f>+MIN('1'!AS31,'2'!AS31,'3'!AS31,'4'!AS31,'5'!AS31,'6'!AS31,'7'!AS31,'8'!AS31,'9'!AS31,'10'!AS31,'11'!AS31,'12'!AS31,'13'!AS31,'14'!AS31,'15'!AS31,'16'!AS31,'17'!AS31,'18'!AS31)</f>
        <v>0.14285714285714285</v>
      </c>
      <c r="AT31" s="125">
        <f>+GEOMEAN('1'!AT31,'2'!AT31,'3'!AT31,'4'!AT31,'5'!AT31,'6'!AT31,'7'!AT31,'8'!AT31,'9'!AT31,'10'!AT31,'11'!AT31,'12'!AT31,'13'!AT31,'14'!AT31,'15'!AT31,'16'!AT31,'17'!AT31,'18'!AT31)</f>
        <v>0.41268915561918773</v>
      </c>
      <c r="AU31" s="125">
        <f>+MAX('1'!AU31,'2'!AU31,'3'!AU31,'4'!AU31,'5'!AU31,'6'!AU31,'7'!AU31,'8'!AU31,'9'!AU31,'10'!AU31,'11'!AU31,'12'!AU31,'13'!AU31,'14'!AU31,'15'!AU31,'16'!AU31,'17'!AU31,'18'!AU31)</f>
        <v>4</v>
      </c>
      <c r="AV31" s="125">
        <f>+MIN('1'!AV31,'2'!AV31,'3'!AV31,'4'!AV31,'5'!AV31,'6'!AV31,'7'!AV31,'8'!AV31,'9'!AV31,'10'!AV31,'11'!AV31,'12'!AV31,'13'!AV31,'14'!AV31,'15'!AV31,'16'!AV31,'17'!AV31,'18'!AV31)</f>
        <v>0.125</v>
      </c>
      <c r="AW31" s="125">
        <f>+GEOMEAN('1'!AW31,'2'!AW31,'3'!AW31,'4'!AW31,'5'!AW31,'6'!AW31,'7'!AW31,'8'!AW31,'9'!AW31,'10'!AW31,'11'!AW31,'12'!AW31,'13'!AW31,'14'!AW31,'15'!AW31,'16'!AW31,'17'!AW31,'18'!AW31)</f>
        <v>0.40650134231384416</v>
      </c>
      <c r="AX31" s="125">
        <f>+MAX('1'!AX31,'2'!AX31,'3'!AX31,'4'!AX31,'5'!AX31,'6'!AX31,'7'!AX31,'8'!AX31,'9'!AX31,'10'!AX31,'11'!AX31,'12'!AX31,'13'!AX31,'14'!AX31,'15'!AX31,'16'!AX31,'17'!AX31,'18'!AX31)</f>
        <v>4</v>
      </c>
      <c r="AY31" s="125">
        <f>+MIN('1'!AY31,'2'!AY31,'3'!AY31,'4'!AY31,'5'!AY31,'6'!AY31,'7'!AY31,'8'!AY31,'9'!AY31,'10'!AY31,'11'!AY31,'12'!AY31,'13'!AY31,'14'!AY31,'15'!AY31,'16'!AY31,'17'!AY31,'18'!AY31)</f>
        <v>0.14285714285714285</v>
      </c>
      <c r="AZ31" s="125">
        <f>+GEOMEAN('1'!AZ31,'2'!AZ31,'3'!AZ31,'4'!AZ31,'5'!AZ31,'6'!AZ31,'7'!AZ31,'8'!AZ31,'9'!AZ31,'10'!AZ31,'11'!AZ31,'12'!AZ31,'13'!AZ31,'14'!AZ31,'15'!AZ31,'16'!AZ31,'17'!AZ31,'18'!AZ31)</f>
        <v>0.50211090251201385</v>
      </c>
      <c r="BA31" s="125">
        <f>+MAX('1'!BA31,'2'!BA31,'3'!BA31,'4'!BA31,'5'!BA31,'6'!BA31,'7'!BA31,'8'!BA31,'9'!BA31,'10'!BA31,'11'!BA31,'12'!BA31,'13'!BA31,'14'!BA31,'15'!BA31,'16'!BA31,'17'!BA31,'18'!BA31)</f>
        <v>5</v>
      </c>
      <c r="BB31" s="125">
        <f>+MIN('1'!BB31,'2'!BB31,'3'!BB31,'4'!BB31,'5'!BB31,'6'!BB31,'7'!BB31,'8'!BB31,'9'!BB31,'10'!BB31,'11'!BB31,'12'!BB31,'13'!BB31,'14'!BB31,'15'!BB31,'16'!BB31,'17'!BB31,'18'!BB31)</f>
        <v>0.14285714285714285</v>
      </c>
      <c r="BC31" s="125">
        <f>+GEOMEAN('1'!BC31,'2'!BC31,'3'!BC31,'4'!BC31,'5'!BC31,'6'!BC31,'7'!BC31,'8'!BC31,'9'!BC31,'10'!BC31,'11'!BC31,'12'!BC31,'13'!BC31,'14'!BC31,'15'!BC31,'16'!BC31,'17'!BC31,'18'!BC31)</f>
        <v>1.2480848105492512</v>
      </c>
      <c r="BD31" s="125">
        <f>+MAX('1'!BD31,'2'!BD31,'3'!BD31,'4'!BD31,'5'!BD31,'6'!BD31,'7'!BD31,'8'!BD31,'9'!BD31,'10'!BD31,'11'!BD31,'12'!BD31,'13'!BD31,'14'!BD31,'15'!BD31,'16'!BD31,'17'!BD31,'18'!BD31)</f>
        <v>7</v>
      </c>
      <c r="BE31" s="92">
        <v>0.13842887768658499</v>
      </c>
    </row>
    <row r="32" spans="1:57" x14ac:dyDescent="0.25">
      <c r="A32" s="10">
        <v>3</v>
      </c>
      <c r="B32" s="112" t="s">
        <v>22</v>
      </c>
      <c r="C32" s="45">
        <f>+GEOMEAN('1'!C32,'2'!C32,'3'!C32,'4'!C32,'5'!C32,'6'!C32,'7'!C32,'8'!C32,'9'!C32,'10'!C32,'11'!C32,'12'!C32,'13'!C32,'14'!C32,'15'!C32,'16'!C32,'17'!C32,'18'!C32)</f>
        <v>2.2531289153632392</v>
      </c>
      <c r="D32" s="45">
        <f>+GEOMEAN('1'!D32,'2'!D32,'3'!D32,'4'!D32,'5'!D32,'6'!D32,'7'!D32,'8'!D32,'9'!D32,'10'!D32,'11'!D32,'12'!D32,'13'!D32,'14'!D32,'15'!D32,'16'!D32,'17'!D32,'18'!D32)</f>
        <v>1.6546083356997345</v>
      </c>
      <c r="E32" s="45">
        <f>+GEOMEAN('1'!E32,'2'!E32,'3'!E32,'4'!E32,'5'!E32,'6'!E32,'7'!E32,'8'!E32,'9'!E32,'10'!E32,'11'!E32,'12'!E32,'13'!E32,'14'!E32,'15'!E32,'16'!E32,'17'!E32,'18'!E32)</f>
        <v>1</v>
      </c>
      <c r="F32" s="45">
        <f>+GEOMEAN('1'!F32,'2'!F32,'3'!F32,'4'!F32,'5'!F32,'6'!F32,'7'!F32,'8'!F32,'9'!F32,'10'!F32,'11'!F32,'12'!F32,'13'!F32,'14'!F32,'15'!F32,'16'!F32,'17'!F32,'18'!F32)</f>
        <v>1.0460819186432146</v>
      </c>
      <c r="G32" s="45">
        <f>+GEOMEAN('1'!G32,'2'!G32,'3'!G32,'4'!G32,'5'!G32,'6'!G32,'7'!G32,'8'!G32,'9'!G32,'10'!G32,'11'!G32,'12'!G32,'13'!G32,'14'!G32,'15'!G32,'16'!G32,'17'!G32,'18'!G32)</f>
        <v>0.70550495885334996</v>
      </c>
      <c r="H32" s="45">
        <f>+GEOMEAN('1'!H32,'2'!H32,'3'!H32,'4'!H32,'5'!H32,'6'!H32,'7'!H32,'8'!H32,'9'!H32,'10'!H32,'11'!H32,'12'!H32,'13'!H32,'14'!H32,'15'!H32,'16'!H32,'17'!H32,'18'!H32)</f>
        <v>1.4793832366985027</v>
      </c>
      <c r="I32" s="45">
        <f>+GEOMEAN('1'!I32,'2'!I32,'3'!I32,'4'!I32,'5'!I32,'6'!I32,'7'!I32,'8'!I32,'9'!I32,'10'!I32,'11'!I32,'12'!I32,'13'!I32,'14'!I32,'15'!I32,'16'!I32,'17'!I32,'18'!I32)</f>
        <v>2.2354863092870527</v>
      </c>
      <c r="L32" s="1"/>
      <c r="M32" s="71">
        <f t="shared" si="26"/>
        <v>0.18788551101942522</v>
      </c>
      <c r="N32" s="69">
        <f t="shared" si="24"/>
        <v>0.13792793453644989</v>
      </c>
      <c r="O32" s="69">
        <f t="shared" si="24"/>
        <v>0.18034721198755574</v>
      </c>
      <c r="P32" s="69">
        <f t="shared" si="24"/>
        <v>0.16372211365924058</v>
      </c>
      <c r="Q32" s="69">
        <f t="shared" si="24"/>
        <v>0.18076791388984556</v>
      </c>
      <c r="R32" s="69">
        <f t="shared" si="24"/>
        <v>0.22639590189233647</v>
      </c>
      <c r="S32" s="72">
        <f t="shared" si="24"/>
        <v>0.16534931123184551</v>
      </c>
      <c r="V32" s="10">
        <v>3</v>
      </c>
      <c r="W32" s="89">
        <f t="shared" si="27"/>
        <v>0.17748512831667132</v>
      </c>
      <c r="Y32" s="86">
        <v>1.2621694689288694</v>
      </c>
      <c r="Z32" s="84">
        <f t="shared" si="25"/>
        <v>7.1114097327461145</v>
      </c>
      <c r="AJ32" s="125">
        <f>+MIN('1'!AJ32,'2'!AJ32,'3'!AJ32,'4'!AJ32,'5'!AJ32,'6'!AJ32,'7'!AJ32,'8'!AJ32,'9'!AJ32,'10'!AJ32,'11'!AJ32,'12'!AJ32,'13'!AJ32,'14'!AJ32,'15'!AJ32,'16'!AJ32,'17'!AJ32,'18'!AJ32)</f>
        <v>0.16666666666666666</v>
      </c>
      <c r="AK32" s="125">
        <f>+GEOMEAN('1'!AK32,'2'!AK32,'3'!AK32,'4'!AK32,'5'!AK32,'6'!AK32,'7'!AK32,'8'!AK32,'9'!AK32,'10'!AK32,'11'!AK32,'12'!AK32,'13'!AK32,'14'!AK32,'15'!AK32,'16'!AK32,'17'!AK32,'18'!AK32)</f>
        <v>1.0629350704110543</v>
      </c>
      <c r="AL32" s="125">
        <f>+MAX('1'!AL32,'2'!AL32,'3'!AL32,'4'!AL32,'5'!AL32,'6'!AL32,'7'!AL32,'8'!AL32,'9'!AL32,'10'!AL32,'11'!AL32,'12'!AL32,'13'!AL32,'14'!AL32,'15'!AL32,'16'!AL32,'17'!AL32,'18'!AL32)</f>
        <v>7</v>
      </c>
      <c r="AM32" s="125">
        <f>+MIN('1'!AM32,'2'!AM32,'3'!AM32,'4'!AM32,'5'!AM32,'6'!AM32,'7'!AM32,'8'!AM32,'9'!AM32,'10'!AM32,'11'!AM32,'12'!AM32,'13'!AM32,'14'!AM32,'15'!AM32,'16'!AM32,'17'!AM32,'18'!AM32)</f>
        <v>1</v>
      </c>
      <c r="AN32" s="125">
        <f>+GEOMEAN('1'!AN32,'2'!AN32,'3'!AN32,'4'!AN32,'5'!AN32,'6'!AN32,'7'!AN32,'8'!AN32,'9'!AN32,'10'!AN32,'11'!AN32,'12'!AN32,'13'!AN32,'14'!AN32,'15'!AN32,'16'!AN32,'17'!AN32,'18'!AN32)</f>
        <v>1</v>
      </c>
      <c r="AO32" s="125">
        <f>+MAX('1'!AO32,'2'!AO32,'3'!AO32,'4'!AO32,'5'!AO32,'6'!AO32,'7'!AO32,'8'!AO32,'9'!AO32,'10'!AO32,'11'!AO32,'12'!AO32,'13'!AO32,'14'!AO32,'15'!AO32,'16'!AO32,'17'!AO32,'18'!AO32)</f>
        <v>1</v>
      </c>
      <c r="AP32" s="125">
        <f>+MIN('1'!AP32,'2'!AP32,'3'!AP32,'4'!AP32,'5'!AP32,'6'!AP32,'7'!AP32,'8'!AP32,'9'!AP32,'10'!AP32,'11'!AP32,'12'!AP32,'13'!AP32,'14'!AP32,'15'!AP32,'16'!AP32,'17'!AP32,'18'!AP32)</f>
        <v>0.14285714285714285</v>
      </c>
      <c r="AQ32" s="125">
        <f>+GEOMEAN('1'!AQ32,'2'!AQ32,'3'!AQ32,'4'!AQ32,'5'!AQ32,'6'!AQ32,'7'!AQ32,'8'!AQ32,'9'!AQ32,'10'!AQ32,'11'!AQ32,'12'!AQ32,'13'!AQ32,'14'!AQ32,'15'!AQ32,'16'!AQ32,'17'!AQ32,'18'!AQ32)</f>
        <v>0.60437263515724982</v>
      </c>
      <c r="AR32" s="125">
        <f>+MAX('1'!AR32,'2'!AR32,'3'!AR32,'4'!AR32,'5'!AR32,'6'!AR32,'7'!AR32,'8'!AR32,'9'!AR32,'10'!AR32,'11'!AR32,'12'!AR32,'13'!AR32,'14'!AR32,'15'!AR32,'16'!AR32,'17'!AR32,'18'!AR32)</f>
        <v>6</v>
      </c>
      <c r="AS32" s="125">
        <f>+MIN('1'!AS32,'2'!AS32,'3'!AS32,'4'!AS32,'5'!AS32,'6'!AS32,'7'!AS32,'8'!AS32,'9'!AS32,'10'!AS32,'11'!AS32,'12'!AS32,'13'!AS32,'14'!AS32,'15'!AS32,'16'!AS32,'17'!AS32,'18'!AS32)</f>
        <v>0.14285714285714285</v>
      </c>
      <c r="AT32" s="125">
        <f>+GEOMEAN('1'!AT32,'2'!AT32,'3'!AT32,'4'!AT32,'5'!AT32,'6'!AT32,'7'!AT32,'8'!AT32,'9'!AT32,'10'!AT32,'11'!AT32,'12'!AT32,'13'!AT32,'14'!AT32,'15'!AT32,'16'!AT32,'17'!AT32,'18'!AT32)</f>
        <v>0.53843480594069282</v>
      </c>
      <c r="AU32" s="125">
        <f>+MAX('1'!AU32,'2'!AU32,'3'!AU32,'4'!AU32,'5'!AU32,'6'!AU32,'7'!AU32,'8'!AU32,'9'!AU32,'10'!AU32,'11'!AU32,'12'!AU32,'13'!AU32,'14'!AU32,'15'!AU32,'16'!AU32,'17'!AU32,'18'!AU32)</f>
        <v>3</v>
      </c>
      <c r="AV32" s="125">
        <f>+MIN('1'!AV32,'2'!AV32,'3'!AV32,'4'!AV32,'5'!AV32,'6'!AV32,'7'!AV32,'8'!AV32,'9'!AV32,'10'!AV32,'11'!AV32,'12'!AV32,'13'!AV32,'14'!AV32,'15'!AV32,'16'!AV32,'17'!AV32,'18'!AV32)</f>
        <v>0.14285714285714285</v>
      </c>
      <c r="AW32" s="125">
        <f>+GEOMEAN('1'!AW32,'2'!AW32,'3'!AW32,'4'!AW32,'5'!AW32,'6'!AW32,'7'!AW32,'8'!AW32,'9'!AW32,'10'!AW32,'11'!AW32,'12'!AW32,'13'!AW32,'14'!AW32,'15'!AW32,'16'!AW32,'17'!AW32,'18'!AW32)</f>
        <v>0.34441953756198179</v>
      </c>
      <c r="AX32" s="125">
        <f>+MAX('1'!AX32,'2'!AX32,'3'!AX32,'4'!AX32,'5'!AX32,'6'!AX32,'7'!AX32,'8'!AX32,'9'!AX32,'10'!AX32,'11'!AX32,'12'!AX32,'13'!AX32,'14'!AX32,'15'!AX32,'16'!AX32,'17'!AX32,'18'!AX32)</f>
        <v>4</v>
      </c>
      <c r="AY32" s="125">
        <f>+MIN('1'!AY32,'2'!AY32,'3'!AY32,'4'!AY32,'5'!AY32,'6'!AY32,'7'!AY32,'8'!AY32,'9'!AY32,'10'!AY32,'11'!AY32,'12'!AY32,'13'!AY32,'14'!AY32,'15'!AY32,'16'!AY32,'17'!AY32,'18'!AY32)</f>
        <v>0.25</v>
      </c>
      <c r="AZ32" s="125">
        <f>+GEOMEAN('1'!AZ32,'2'!AZ32,'3'!AZ32,'4'!AZ32,'5'!AZ32,'6'!AZ32,'7'!AZ32,'8'!AZ32,'9'!AZ32,'10'!AZ32,'11'!AZ32,'12'!AZ32,'13'!AZ32,'14'!AZ32,'15'!AZ32,'16'!AZ32,'17'!AZ32,'18'!AZ32)</f>
        <v>0.33333333333333331</v>
      </c>
      <c r="BA32" s="125">
        <f>+MAX('1'!BA32,'2'!BA32,'3'!BA32,'4'!BA32,'5'!BA32,'6'!BA32,'7'!BA32,'8'!BA32,'9'!BA32,'10'!BA32,'11'!BA32,'12'!BA32,'13'!BA32,'14'!BA32,'15'!BA32,'16'!BA32,'17'!BA32,'18'!BA32)</f>
        <v>0.5</v>
      </c>
      <c r="BB32" s="125">
        <f>+MIN('1'!BB32,'2'!BB32,'3'!BB32,'4'!BB32,'5'!BB32,'6'!BB32,'7'!BB32,'8'!BB32,'9'!BB32,'10'!BB32,'11'!BB32,'12'!BB32,'13'!BB32,'14'!BB32,'15'!BB32,'16'!BB32,'17'!BB32,'18'!BB32)</f>
        <v>0.16666666666666666</v>
      </c>
      <c r="BC32" s="125">
        <f>+GEOMEAN('1'!BC32,'2'!BC32,'3'!BC32,'4'!BC32,'5'!BC32,'6'!BC32,'7'!BC32,'8'!BC32,'9'!BC32,'10'!BC32,'11'!BC32,'12'!BC32,'13'!BC32,'14'!BC32,'15'!BC32,'16'!BC32,'17'!BC32,'18'!BC32)</f>
        <v>1.5622323360325188</v>
      </c>
      <c r="BD32" s="125">
        <f>+MAX('1'!BD32,'2'!BD32,'3'!BD32,'4'!BD32,'5'!BD32,'6'!BD32,'7'!BD32,'8'!BD32,'9'!BD32,'10'!BD32,'11'!BD32,'12'!BD32,'13'!BD32,'14'!BD32,'15'!BD32,'16'!BD32,'17'!BD32,'18'!BD32)</f>
        <v>7</v>
      </c>
      <c r="BE32" s="92">
        <v>0.13773774349316101</v>
      </c>
    </row>
    <row r="33" spans="1:63" x14ac:dyDescent="0.25">
      <c r="A33" s="10">
        <v>4</v>
      </c>
      <c r="B33" s="112" t="s">
        <v>23</v>
      </c>
      <c r="C33" s="45">
        <f>+GEOMEAN('1'!C33,'2'!C33,'3'!C33,'4'!C33,'5'!C33,'6'!C33,'7'!C33,'8'!C33,'9'!C33,'10'!C33,'11'!C33,'12'!C33,'13'!C33,'14'!C33,'15'!C33,'16'!C33,'17'!C33,'18'!C33)</f>
        <v>2.4231312754017651</v>
      </c>
      <c r="D33" s="45">
        <f>+GEOMEAN('1'!D33,'2'!D33,'3'!D33,'4'!D33,'5'!D33,'6'!D33,'7'!D33,'8'!D33,'9'!D33,'10'!D33,'11'!D33,'12'!D33,'13'!D33,'14'!D33,'15'!D33,'16'!D33,'17'!D33,'18'!D33)</f>
        <v>1.8572350616392868</v>
      </c>
      <c r="E33" s="45">
        <f>+GEOMEAN('1'!E33,'2'!E33,'3'!E33,'4'!E33,'5'!E33,'6'!E33,'7'!E33,'8'!E33,'9'!E33,'10'!E33,'11'!E33,'12'!E33,'13'!E33,'14'!E33,'15'!E33,'16'!E33,'17'!E33,'18'!E33)</f>
        <v>0.95594807842297513</v>
      </c>
      <c r="F33" s="45">
        <f>+GEOMEAN('1'!F33,'2'!F33,'3'!F33,'4'!F33,'5'!F33,'6'!F33,'7'!F33,'8'!F33,'9'!F33,'10'!F33,'11'!F33,'12'!F33,'13'!F33,'14'!F33,'15'!F33,'16'!F33,'17'!F33,'18'!F33)</f>
        <v>1</v>
      </c>
      <c r="G33" s="45">
        <f>+GEOMEAN('1'!G33,'2'!G33,'3'!G33,'4'!G33,'5'!G33,'6'!G33,'7'!G33,'8'!G33,'9'!G33,'10'!G33,'11'!G33,'12'!G33,'13'!G33,'14'!G33,'15'!G33,'16'!G33,'17'!G33,'18'!G33)</f>
        <v>0.47056841774388369</v>
      </c>
      <c r="H33" s="45">
        <f>+GEOMEAN('1'!H33,'2'!H33,'3'!H33,'4'!H33,'5'!H33,'6'!H33,'7'!H33,'8'!H33,'9'!H33,'10'!H33,'11'!H33,'12'!H33,'13'!H33,'14'!H33,'15'!H33,'16'!H33,'17'!H33,'18'!H33)</f>
        <v>1.1480333746076383</v>
      </c>
      <c r="I33" s="45">
        <f>+GEOMEAN('1'!I33,'2'!I33,'3'!I33,'4'!I33,'5'!I33,'6'!I33,'7'!I33,'8'!I33,'9'!I33,'10'!I33,'11'!I33,'12'!I33,'13'!I33,'14'!I33,'15'!I33,'16'!I33,'17'!I33,'18'!I33)</f>
        <v>2.5250967040068395</v>
      </c>
      <c r="L33" s="1"/>
      <c r="M33" s="71">
        <f t="shared" si="26"/>
        <v>0.20206178831654442</v>
      </c>
      <c r="N33" s="69">
        <f t="shared" si="24"/>
        <v>0.15481887191886465</v>
      </c>
      <c r="O33" s="69">
        <f t="shared" si="24"/>
        <v>0.17240257074844484</v>
      </c>
      <c r="P33" s="69">
        <f t="shared" si="24"/>
        <v>0.15650983994789897</v>
      </c>
      <c r="Q33" s="69">
        <f t="shared" si="24"/>
        <v>0.12057133001057903</v>
      </c>
      <c r="R33" s="69">
        <f t="shared" si="24"/>
        <v>0.17568811434340212</v>
      </c>
      <c r="S33" s="72">
        <f t="shared" si="24"/>
        <v>0.1867705470021383</v>
      </c>
      <c r="V33" s="10">
        <v>4</v>
      </c>
      <c r="W33" s="89">
        <f t="shared" si="27"/>
        <v>0.16697472318398179</v>
      </c>
      <c r="Y33" s="86">
        <v>1.1867142729675373</v>
      </c>
      <c r="Z33" s="84">
        <f t="shared" si="25"/>
        <v>7.107149215992119</v>
      </c>
      <c r="AJ33" s="125">
        <f>+MIN('1'!AJ33,'2'!AJ33,'3'!AJ33,'4'!AJ33,'5'!AJ33,'6'!AJ33,'7'!AJ33,'8'!AJ33,'9'!AJ33,'10'!AJ33,'11'!AJ33,'12'!AJ33,'13'!AJ33,'14'!AJ33,'15'!AJ33,'16'!AJ33,'17'!AJ33,'18'!AJ33)</f>
        <v>0.16666666666666666</v>
      </c>
      <c r="AK33" s="125">
        <f>+GEOMEAN('1'!AK33,'2'!AK33,'3'!AK33,'4'!AK33,'5'!AK33,'6'!AK33,'7'!AK33,'8'!AK33,'9'!AK33,'10'!AK33,'11'!AK33,'12'!AK33,'13'!AK33,'14'!AK33,'15'!AK33,'16'!AK33,'17'!AK33,'18'!AK33)</f>
        <v>2.2531289153632392</v>
      </c>
      <c r="AL33" s="125">
        <f>+MAX('1'!AL33,'2'!AL33,'3'!AL33,'4'!AL33,'5'!AL33,'6'!AL33,'7'!AL33,'8'!AL33,'9'!AL33,'10'!AL33,'11'!AL33,'12'!AL33,'13'!AL33,'14'!AL33,'15'!AL33,'16'!AL33,'17'!AL33,'18'!AL33)</f>
        <v>7</v>
      </c>
      <c r="AM33" s="125">
        <f>+MIN('1'!AM33,'2'!AM33,'3'!AM33,'4'!AM33,'5'!AM33,'6'!AM33,'7'!AM33,'8'!AM33,'9'!AM33,'10'!AM33,'11'!AM33,'12'!AM33,'13'!AM33,'14'!AM33,'15'!AM33,'16'!AM33,'17'!AM33,'18'!AM33)</f>
        <v>0.14285714285714285</v>
      </c>
      <c r="AN33" s="125">
        <f>+GEOMEAN('1'!AN33,'2'!AN33,'3'!AN33,'4'!AN33,'5'!AN33,'6'!AN33,'7'!AN33,'8'!AN33,'9'!AN33,'10'!AN33,'11'!AN33,'12'!AN33,'13'!AN33,'14'!AN33,'15'!AN33,'16'!AN33,'17'!AN33,'18'!AN33)</f>
        <v>1.6546083356997345</v>
      </c>
      <c r="AO33" s="125">
        <f>+MAX('1'!AO33,'2'!AO33,'3'!AO33,'4'!AO33,'5'!AO33,'6'!AO33,'7'!AO33,'8'!AO33,'9'!AO33,'10'!AO33,'11'!AO33,'12'!AO33,'13'!AO33,'14'!AO33,'15'!AO33,'16'!AO33,'17'!AO33,'18'!AO33)</f>
        <v>7</v>
      </c>
      <c r="AP33" s="125">
        <f>+MIN('1'!AP33,'2'!AP33,'3'!AP33,'4'!AP33,'5'!AP33,'6'!AP33,'7'!AP33,'8'!AP33,'9'!AP33,'10'!AP33,'11'!AP33,'12'!AP33,'13'!AP33,'14'!AP33,'15'!AP33,'16'!AP33,'17'!AP33,'18'!AP33)</f>
        <v>1</v>
      </c>
      <c r="AQ33" s="125">
        <f>+GEOMEAN('1'!AQ33,'2'!AQ33,'3'!AQ33,'4'!AQ33,'5'!AQ33,'6'!AQ33,'7'!AQ33,'8'!AQ33,'9'!AQ33,'10'!AQ33,'11'!AQ33,'12'!AQ33,'13'!AQ33,'14'!AQ33,'15'!AQ33,'16'!AQ33,'17'!AQ33,'18'!AQ33)</f>
        <v>1</v>
      </c>
      <c r="AR33" s="125">
        <f>+MAX('1'!AR33,'2'!AR33,'3'!AR33,'4'!AR33,'5'!AR33,'6'!AR33,'7'!AR33,'8'!AR33,'9'!AR33,'10'!AR33,'11'!AR33,'12'!AR33,'13'!AR33,'14'!AR33,'15'!AR33,'16'!AR33,'17'!AR33,'18'!AR33)</f>
        <v>1</v>
      </c>
      <c r="AS33" s="125">
        <f>+MIN('1'!AS33,'2'!AS33,'3'!AS33,'4'!AS33,'5'!AS33,'6'!AS33,'7'!AS33,'8'!AS33,'9'!AS33,'10'!AS33,'11'!AS33,'12'!AS33,'13'!AS33,'14'!AS33,'15'!AS33,'16'!AS33,'17'!AS33,'18'!AS33)</f>
        <v>0.2</v>
      </c>
      <c r="AT33" s="125">
        <f>+GEOMEAN('1'!AT33,'2'!AT33,'3'!AT33,'4'!AT33,'5'!AT33,'6'!AT33,'7'!AT33,'8'!AT33,'9'!AT33,'10'!AT33,'11'!AT33,'12'!AT33,'13'!AT33,'14'!AT33,'15'!AT33,'16'!AT33,'17'!AT33,'18'!AT33)</f>
        <v>1.0460819186432146</v>
      </c>
      <c r="AU33" s="125">
        <f>+MAX('1'!AU33,'2'!AU33,'3'!AU33,'4'!AU33,'5'!AU33,'6'!AU33,'7'!AU33,'8'!AU33,'9'!AU33,'10'!AU33,'11'!AU33,'12'!AU33,'13'!AU33,'14'!AU33,'15'!AU33,'16'!AU33,'17'!AU33,'18'!AU33)</f>
        <v>7</v>
      </c>
      <c r="AV33" s="125">
        <f>+MIN('1'!AV33,'2'!AV33,'3'!AV33,'4'!AV33,'5'!AV33,'6'!AV33,'7'!AV33,'8'!AV33,'9'!AV33,'10'!AV33,'11'!AV33,'12'!AV33,'13'!AV33,'14'!AV33,'15'!AV33,'16'!AV33,'17'!AV33,'18'!AV33)</f>
        <v>0.16666666666666666</v>
      </c>
      <c r="AW33" s="125">
        <f>+GEOMEAN('1'!AW33,'2'!AW33,'3'!AW33,'4'!AW33,'5'!AW33,'6'!AW33,'7'!AW33,'8'!AW33,'9'!AW33,'10'!AW33,'11'!AW33,'12'!AW33,'13'!AW33,'14'!AW33,'15'!AW33,'16'!AW33,'17'!AW33,'18'!AW33)</f>
        <v>0.70550495885334996</v>
      </c>
      <c r="AX33" s="125">
        <f>+MAX('1'!AX33,'2'!AX33,'3'!AX33,'4'!AX33,'5'!AX33,'6'!AX33,'7'!AX33,'8'!AX33,'9'!AX33,'10'!AX33,'11'!AX33,'12'!AX33,'13'!AX33,'14'!AX33,'15'!AX33,'16'!AX33,'17'!AX33,'18'!AX33)</f>
        <v>7</v>
      </c>
      <c r="AY33" s="125">
        <f>+MIN('1'!AY33,'2'!AY33,'3'!AY33,'4'!AY33,'5'!AY33,'6'!AY33,'7'!AY33,'8'!AY33,'9'!AY33,'10'!AY33,'11'!AY33,'12'!AY33,'13'!AY33,'14'!AY33,'15'!AY33,'16'!AY33,'17'!AY33,'18'!AY33)</f>
        <v>0.16666666666666666</v>
      </c>
      <c r="AZ33" s="125">
        <f>+GEOMEAN('1'!AZ33,'2'!AZ33,'3'!AZ33,'4'!AZ33,'5'!AZ33,'6'!AZ33,'7'!AZ33,'8'!AZ33,'9'!AZ33,'10'!AZ33,'11'!AZ33,'12'!AZ33,'13'!AZ33,'14'!AZ33,'15'!AZ33,'16'!AZ33,'17'!AZ33,'18'!AZ33)</f>
        <v>1.4793832366985027</v>
      </c>
      <c r="BA33" s="125">
        <f>+MAX('1'!BA33,'2'!BA33,'3'!BA33,'4'!BA33,'5'!BA33,'6'!BA33,'7'!BA33,'8'!BA33,'9'!BA33,'10'!BA33,'11'!BA33,'12'!BA33,'13'!BA33,'14'!BA33,'15'!BA33,'16'!BA33,'17'!BA33,'18'!BA33)</f>
        <v>7</v>
      </c>
      <c r="BB33" s="125">
        <f>+MIN('1'!BB33,'2'!BB33,'3'!BB33,'4'!BB33,'5'!BB33,'6'!BB33,'7'!BB33,'8'!BB33,'9'!BB33,'10'!BB33,'11'!BB33,'12'!BB33,'13'!BB33,'14'!BB33,'15'!BB33,'16'!BB33,'17'!BB33,'18'!BB33)</f>
        <v>0.25</v>
      </c>
      <c r="BC33" s="125">
        <f>+GEOMEAN('1'!BC33,'2'!BC33,'3'!BC33,'4'!BC33,'5'!BC33,'6'!BC33,'7'!BC33,'8'!BC33,'9'!BC33,'10'!BC33,'11'!BC33,'12'!BC33,'13'!BC33,'14'!BC33,'15'!BC33,'16'!BC33,'17'!BC33,'18'!BC33)</f>
        <v>2.2354863092870527</v>
      </c>
      <c r="BD33" s="125">
        <f>+MAX('1'!BD33,'2'!BD33,'3'!BD33,'4'!BD33,'5'!BD33,'6'!BD33,'7'!BD33,'8'!BD33,'9'!BD33,'10'!BD33,'11'!BD33,'12'!BD33,'13'!BD33,'14'!BD33,'15'!BD33,'16'!BD33,'17'!BD33,'18'!BD33)</f>
        <v>7</v>
      </c>
      <c r="BE33" s="92">
        <v>0.14612931601034801</v>
      </c>
    </row>
    <row r="34" spans="1:63" x14ac:dyDescent="0.25">
      <c r="A34" s="19">
        <v>5</v>
      </c>
      <c r="B34" s="112" t="s">
        <v>8</v>
      </c>
      <c r="C34" s="45">
        <f>+GEOMEAN('1'!C34,'2'!C34,'3'!C34,'4'!C34,'5'!C34,'6'!C34,'7'!C34,'8'!C34,'9'!C34,'10'!C34,'11'!C34,'12'!C34,'13'!C34,'14'!C34,'15'!C34,'16'!C34,'17'!C34,'18'!C34)</f>
        <v>2.4600164769639017</v>
      </c>
      <c r="D34" s="45">
        <f>+GEOMEAN('1'!D34,'2'!D34,'3'!D34,'4'!D34,'5'!D34,'6'!D34,'7'!D34,'8'!D34,'9'!D34,'10'!D34,'11'!D34,'12'!D34,'13'!D34,'14'!D34,'15'!D34,'16'!D34,'17'!D34,'18'!D34)</f>
        <v>2.9034357547734637</v>
      </c>
      <c r="E34" s="45">
        <f>+GEOMEAN('1'!E34,'2'!E34,'3'!E34,'4'!E34,'5'!E34,'6'!E34,'7'!E34,'8'!E34,'9'!E34,'10'!E34,'11'!E34,'12'!E34,'13'!E34,'14'!E34,'15'!E34,'16'!E34,'17'!E34,'18'!E34)</f>
        <v>1.4174244807935719</v>
      </c>
      <c r="F34" s="45">
        <f>+GEOMEAN('1'!F34,'2'!F34,'3'!F34,'4'!F34,'5'!F34,'6'!F34,'7'!F34,'8'!F34,'9'!F34,'10'!F34,'11'!F34,'12'!F34,'13'!F34,'14'!F34,'15'!F34,'16'!F34,'17'!F34,'18'!F34)</f>
        <v>2.1250894923940051</v>
      </c>
      <c r="G34" s="45">
        <f>+GEOMEAN('1'!G34,'2'!G34,'3'!G34,'4'!G34,'5'!G34,'6'!G34,'7'!G34,'8'!G34,'9'!G34,'10'!G34,'11'!G34,'12'!G34,'13'!G34,'14'!G34,'15'!G34,'16'!G34,'17'!G34,'18'!G34)</f>
        <v>1</v>
      </c>
      <c r="H34" s="45">
        <f>+GEOMEAN('1'!H34,'2'!H34,'3'!H34,'4'!H34,'5'!H34,'6'!H34,'7'!H34,'8'!H34,'9'!H34,'10'!H34,'11'!H34,'12'!H34,'13'!H34,'14'!H34,'15'!H34,'16'!H34,'17'!H34,'18'!H34)</f>
        <v>1.5781365596670651</v>
      </c>
      <c r="I34" s="45">
        <f>+GEOMEAN('1'!I34,'2'!I34,'3'!I34,'4'!I34,'5'!I34,'6'!I34,'7'!I34,'8'!I34,'9'!I34,'10'!I34,'11'!I34,'12'!I34,'13'!I34,'14'!I34,'15'!I34,'16'!I34,'17'!I34,'18'!I34)</f>
        <v>2.9225338025451788</v>
      </c>
      <c r="L34" s="1"/>
      <c r="M34" s="71">
        <f t="shared" si="26"/>
        <v>0.20513759764875891</v>
      </c>
      <c r="N34" s="69">
        <f t="shared" si="24"/>
        <v>0.24203002491573058</v>
      </c>
      <c r="O34" s="69">
        <f t="shared" si="24"/>
        <v>0.25562855331402945</v>
      </c>
      <c r="P34" s="69">
        <f t="shared" si="24"/>
        <v>0.33259741632954759</v>
      </c>
      <c r="Q34" s="69">
        <f t="shared" si="24"/>
        <v>0.25622486648945147</v>
      </c>
      <c r="R34" s="69">
        <f t="shared" si="24"/>
        <v>0.24150851575987436</v>
      </c>
      <c r="S34" s="72">
        <f t="shared" si="24"/>
        <v>0.21616726047262064</v>
      </c>
      <c r="V34" s="19">
        <v>5</v>
      </c>
      <c r="W34" s="89">
        <f t="shared" si="27"/>
        <v>0.24989917641857332</v>
      </c>
      <c r="Y34" s="86">
        <v>1.7829277515456672</v>
      </c>
      <c r="Z34" s="84">
        <f t="shared" si="25"/>
        <v>7.1345883451785328</v>
      </c>
      <c r="AJ34" s="125">
        <f>+MIN('1'!AJ34,'2'!AJ34,'3'!AJ34,'4'!AJ34,'5'!AJ34,'6'!AJ34,'7'!AJ34,'8'!AJ34,'9'!AJ34,'10'!AJ34,'11'!AJ34,'12'!AJ34,'13'!AJ34,'14'!AJ34,'15'!AJ34,'16'!AJ34,'17'!AJ34,'18'!AJ34)</f>
        <v>0.25</v>
      </c>
      <c r="AK34" s="125">
        <f>+GEOMEAN('1'!AK34,'2'!AK34,'3'!AK34,'4'!AK34,'5'!AK34,'6'!AK34,'7'!AK34,'8'!AK34,'9'!AK34,'10'!AK34,'11'!AK34,'12'!AK34,'13'!AK34,'14'!AK34,'15'!AK34,'16'!AK34,'17'!AK34,'18'!AK34)</f>
        <v>2.4231312754017651</v>
      </c>
      <c r="AL34" s="125">
        <f>+MAX('1'!AL34,'2'!AL34,'3'!AL34,'4'!AL34,'5'!AL34,'6'!AL34,'7'!AL34,'8'!AL34,'9'!AL34,'10'!AL34,'11'!AL34,'12'!AL34,'13'!AL34,'14'!AL34,'15'!AL34,'16'!AL34,'17'!AL34,'18'!AL34)</f>
        <v>7</v>
      </c>
      <c r="AM34" s="125">
        <f>+MIN('1'!AM34,'2'!AM34,'3'!AM34,'4'!AM34,'5'!AM34,'6'!AM34,'7'!AM34,'8'!AM34,'9'!AM34,'10'!AM34,'11'!AM34,'12'!AM34,'13'!AM34,'14'!AM34,'15'!AM34,'16'!AM34,'17'!AM34,'18'!AM34)</f>
        <v>0.33333333333333331</v>
      </c>
      <c r="AN34" s="125">
        <f>+GEOMEAN('1'!AN34,'2'!AN34,'3'!AN34,'4'!AN34,'5'!AN34,'6'!AN34,'7'!AN34,'8'!AN34,'9'!AN34,'10'!AN34,'11'!AN34,'12'!AN34,'13'!AN34,'14'!AN34,'15'!AN34,'16'!AN34,'17'!AN34,'18'!AN34)</f>
        <v>1.8572350616392868</v>
      </c>
      <c r="AO34" s="125">
        <f>+MAX('1'!AO34,'2'!AO34,'3'!AO34,'4'!AO34,'5'!AO34,'6'!AO34,'7'!AO34,'8'!AO34,'9'!AO34,'10'!AO34,'11'!AO34,'12'!AO34,'13'!AO34,'14'!AO34,'15'!AO34,'16'!AO34,'17'!AO34,'18'!AO34)</f>
        <v>7</v>
      </c>
      <c r="AP34" s="125">
        <f>+MIN('1'!AP34,'2'!AP34,'3'!AP34,'4'!AP34,'5'!AP34,'6'!AP34,'7'!AP34,'8'!AP34,'9'!AP34,'10'!AP34,'11'!AP34,'12'!AP34,'13'!AP34,'14'!AP34,'15'!AP34,'16'!AP34,'17'!AP34,'18'!AP34)</f>
        <v>0.14285714285714285</v>
      </c>
      <c r="AQ34" s="125">
        <f>+GEOMEAN('1'!AQ34,'2'!AQ34,'3'!AQ34,'4'!AQ34,'5'!AQ34,'6'!AQ34,'7'!AQ34,'8'!AQ34,'9'!AQ34,'10'!AQ34,'11'!AQ34,'12'!AQ34,'13'!AQ34,'14'!AQ34,'15'!AQ34,'16'!AQ34,'17'!AQ34,'18'!AQ34)</f>
        <v>0.95594807842297513</v>
      </c>
      <c r="AR34" s="125">
        <f>+MAX('1'!AR34,'2'!AR34,'3'!AR34,'4'!AR34,'5'!AR34,'6'!AR34,'7'!AR34,'8'!AR34,'9'!AR34,'10'!AR34,'11'!AR34,'12'!AR34,'13'!AR34,'14'!AR34,'15'!AR34,'16'!AR34,'17'!AR34,'18'!AR34)</f>
        <v>4</v>
      </c>
      <c r="AS34" s="125">
        <f>+MIN('1'!AS34,'2'!AS34,'3'!AS34,'4'!AS34,'5'!AS34,'6'!AS34,'7'!AS34,'8'!AS34,'9'!AS34,'10'!AS34,'11'!AS34,'12'!AS34,'13'!AS34,'14'!AS34,'15'!AS34,'16'!AS34,'17'!AS34,'18'!AS34)</f>
        <v>1</v>
      </c>
      <c r="AT34" s="125">
        <f>+GEOMEAN('1'!AT34,'2'!AT34,'3'!AT34,'4'!AT34,'5'!AT34,'6'!AT34,'7'!AT34,'8'!AT34,'9'!AT34,'10'!AT34,'11'!AT34,'12'!AT34,'13'!AT34,'14'!AT34,'15'!AT34,'16'!AT34,'17'!AT34,'18'!AT34)</f>
        <v>1</v>
      </c>
      <c r="AU34" s="125">
        <f>+MAX('1'!AU34,'2'!AU34,'3'!AU34,'4'!AU34,'5'!AU34,'6'!AU34,'7'!AU34,'8'!AU34,'9'!AU34,'10'!AU34,'11'!AU34,'12'!AU34,'13'!AU34,'14'!AU34,'15'!AU34,'16'!AU34,'17'!AU34,'18'!AU34)</f>
        <v>1</v>
      </c>
      <c r="AV34" s="125">
        <f>+MIN('1'!AV34,'2'!AV34,'3'!AV34,'4'!AV34,'5'!AV34,'6'!AV34,'7'!AV34,'8'!AV34,'9'!AV34,'10'!AV34,'11'!AV34,'12'!AV34,'13'!AV34,'14'!AV34,'15'!AV34,'16'!AV34,'17'!AV34,'18'!AV34)</f>
        <v>0.16666666666666666</v>
      </c>
      <c r="AW34" s="125">
        <f>+GEOMEAN('1'!AW34,'2'!AW34,'3'!AW34,'4'!AW34,'5'!AW34,'6'!AW34,'7'!AW34,'8'!AW34,'9'!AW34,'10'!AW34,'11'!AW34,'12'!AW34,'13'!AW34,'14'!AW34,'15'!AW34,'16'!AW34,'17'!AW34,'18'!AW34)</f>
        <v>0.47056841774388369</v>
      </c>
      <c r="AX34" s="125">
        <f>+MAX('1'!AX34,'2'!AX34,'3'!AX34,'4'!AX34,'5'!AX34,'6'!AX34,'7'!AX34,'8'!AX34,'9'!AX34,'10'!AX34,'11'!AX34,'12'!AX34,'13'!AX34,'14'!AX34,'15'!AX34,'16'!AX34,'17'!AX34,'18'!AX34)</f>
        <v>3</v>
      </c>
      <c r="AY34" s="125">
        <f>+MIN('1'!AY34,'2'!AY34,'3'!AY34,'4'!AY34,'5'!AY34,'6'!AY34,'7'!AY34,'8'!AY34,'9'!AY34,'10'!AY34,'11'!AY34,'12'!AY34,'13'!AY34,'14'!AY34,'15'!AY34,'16'!AY34,'17'!AY34,'18'!AY34)</f>
        <v>0.14285714285714285</v>
      </c>
      <c r="AZ34" s="125">
        <f>+GEOMEAN('1'!AZ34,'2'!AZ34,'3'!AZ34,'4'!AZ34,'5'!AZ34,'6'!AZ34,'7'!AZ34,'8'!AZ34,'9'!AZ34,'10'!AZ34,'11'!AZ34,'12'!AZ34,'13'!AZ34,'14'!AZ34,'15'!AZ34,'16'!AZ34,'17'!AZ34,'18'!AZ34)</f>
        <v>1.1480333746076383</v>
      </c>
      <c r="BA34" s="125">
        <f>+MAX('1'!BA34,'2'!BA34,'3'!BA34,'4'!BA34,'5'!BA34,'6'!BA34,'7'!BA34,'8'!BA34,'9'!BA34,'10'!BA34,'11'!BA34,'12'!BA34,'13'!BA34,'14'!BA34,'15'!BA34,'16'!BA34,'17'!BA34,'18'!BA34)</f>
        <v>7</v>
      </c>
      <c r="BB34" s="125">
        <f>+MIN('1'!BB34,'2'!BB34,'3'!BB34,'4'!BB34,'5'!BB34,'6'!BB34,'7'!BB34,'8'!BB34,'9'!BB34,'10'!BB34,'11'!BB34,'12'!BB34,'13'!BB34,'14'!BB34,'15'!BB34,'16'!BB34,'17'!BB34,'18'!BB34)</f>
        <v>0.16666666666666666</v>
      </c>
      <c r="BC34" s="125">
        <f>+GEOMEAN('1'!BC34,'2'!BC34,'3'!BC34,'4'!BC34,'5'!BC34,'6'!BC34,'7'!BC34,'8'!BC34,'9'!BC34,'10'!BC34,'11'!BC34,'12'!BC34,'13'!BC34,'14'!BC34,'15'!BC34,'16'!BC34,'17'!BC34,'18'!BC34)</f>
        <v>2.5250967040068395</v>
      </c>
      <c r="BD34" s="125">
        <f>+MAX('1'!BD34,'2'!BD34,'3'!BD34,'4'!BD34,'5'!BD34,'6'!BD34,'7'!BD34,'8'!BD34,'9'!BD34,'10'!BD34,'11'!BD34,'12'!BD34,'13'!BD34,'14'!BD34,'15'!BD34,'16'!BD34,'17'!BD34,'18'!BD34)</f>
        <v>8</v>
      </c>
      <c r="BE34" s="92">
        <v>0.14552360445419199</v>
      </c>
    </row>
    <row r="35" spans="1:63" x14ac:dyDescent="0.25">
      <c r="A35" s="19">
        <v>6</v>
      </c>
      <c r="B35" s="112" t="s">
        <v>24</v>
      </c>
      <c r="C35" s="45">
        <f>+GEOMEAN('1'!C35,'2'!C35,'3'!C35,'4'!C35,'5'!C35,'6'!C35,'7'!C35,'8'!C35,'9'!C35,'10'!C35,'11'!C35,'12'!C35,'13'!C35,'14'!C35,'15'!C35,'16'!C35,'17'!C35,'18'!C35)</f>
        <v>1.9915918873641134</v>
      </c>
      <c r="D35" s="45">
        <f>+GEOMEAN('1'!D35,'2'!D35,'3'!D35,'4'!D35,'5'!D35,'6'!D35,'7'!D35,'8'!D35,'9'!D35,'10'!D35,'11'!D35,'12'!D35,'13'!D35,'14'!D35,'15'!D35,'16'!D35,'17'!D35,'18'!D35)</f>
        <v>3</v>
      </c>
      <c r="E35" s="45">
        <f>+GEOMEAN('1'!E35,'2'!E35,'3'!E35,'4'!E35,'5'!E35,'6'!E35,'7'!E35,'8'!E35,'9'!E35,'10'!E35,'11'!E35,'12'!E35,'13'!E35,'14'!E35,'15'!E35,'16'!E35,'17'!E35,'18'!E35)</f>
        <v>0.67595736871513523</v>
      </c>
      <c r="F35" s="45">
        <f>+GEOMEAN('1'!F35,'2'!F35,'3'!F35,'4'!F35,'5'!F35,'6'!F35,'7'!F35,'8'!F35,'9'!F35,'10'!F35,'11'!F35,'12'!F35,'13'!F35,'14'!F35,'15'!F35,'16'!F35,'17'!F35,'18'!F35)</f>
        <v>0.87105481610390334</v>
      </c>
      <c r="G35" s="45">
        <f>+GEOMEAN('1'!G35,'2'!G35,'3'!G35,'4'!G35,'5'!G35,'6'!G35,'7'!G35,'8'!G35,'9'!G35,'10'!G35,'11'!G35,'12'!G35,'13'!G35,'14'!G35,'15'!G35,'16'!G35,'17'!G35,'18'!G35)</f>
        <v>0.63365872482604868</v>
      </c>
      <c r="H35" s="45">
        <f>+GEOMEAN('1'!H35,'2'!H35,'3'!H35,'4'!H35,'5'!H35,'6'!H35,'7'!H35,'8'!H35,'9'!H35,'10'!H35,'11'!H35,'12'!H35,'13'!H35,'14'!H35,'15'!H35,'16'!H35,'17'!H35,'18'!H35)</f>
        <v>1</v>
      </c>
      <c r="I35" s="45">
        <f>+GEOMEAN('1'!I35,'2'!I35,'3'!I35,'4'!I35,'5'!I35,'6'!I35,'7'!I35,'8'!I35,'9'!I35,'10'!I35,'11'!I35,'12'!I35,'13'!I35,'14'!I35,'15'!I35,'16'!I35,'17'!I35,'18'!I35)</f>
        <v>2.0263460271828198</v>
      </c>
      <c r="L35" s="1"/>
      <c r="M35" s="71">
        <f t="shared" si="26"/>
        <v>0.16607627595033664</v>
      </c>
      <c r="N35" s="69">
        <f t="shared" si="24"/>
        <v>0.25007960777277261</v>
      </c>
      <c r="O35" s="69">
        <f t="shared" si="24"/>
        <v>0.12190702687021887</v>
      </c>
      <c r="P35" s="69">
        <f t="shared" si="24"/>
        <v>0.13632864985426849</v>
      </c>
      <c r="Q35" s="69">
        <f t="shared" si="24"/>
        <v>0.1623591221684304</v>
      </c>
      <c r="R35" s="69">
        <f t="shared" si="24"/>
        <v>0.15303397813103367</v>
      </c>
      <c r="S35" s="72">
        <f t="shared" si="24"/>
        <v>0.14988010372513635</v>
      </c>
      <c r="V35" s="19">
        <v>6</v>
      </c>
      <c r="W35" s="89">
        <f t="shared" si="27"/>
        <v>0.16280925206745672</v>
      </c>
      <c r="Y35" s="86">
        <v>1.1620076840261393</v>
      </c>
      <c r="Z35" s="84">
        <f t="shared" si="25"/>
        <v>7.1372337214882906</v>
      </c>
      <c r="AJ35" s="125">
        <f>+MIN('1'!AJ35,'2'!AJ35,'3'!AJ35,'4'!AJ35,'5'!AJ35,'6'!AJ35,'7'!AJ35,'8'!AJ35,'9'!AJ35,'10'!AJ35,'11'!AJ35,'12'!AJ35,'13'!AJ35,'14'!AJ35,'15'!AJ35,'16'!AJ35,'17'!AJ35,'18'!AJ35)</f>
        <v>0.25</v>
      </c>
      <c r="AK35" s="125">
        <f>+GEOMEAN('1'!AK35,'2'!AK35,'3'!AK35,'4'!AK35,'5'!AK35,'6'!AK35,'7'!AK35,'8'!AK35,'9'!AK35,'10'!AK35,'11'!AK35,'12'!AK35,'13'!AK35,'14'!AK35,'15'!AK35,'16'!AK35,'17'!AK35,'18'!AK35)</f>
        <v>2.4600164769639017</v>
      </c>
      <c r="AL35" s="125">
        <f>+MAX('1'!AL35,'2'!AL35,'3'!AL35,'4'!AL35,'5'!AL35,'6'!AL35,'7'!AL35,'8'!AL35,'9'!AL35,'10'!AL35,'11'!AL35,'12'!AL35,'13'!AL35,'14'!AL35,'15'!AL35,'16'!AL35,'17'!AL35,'18'!AL35)</f>
        <v>8</v>
      </c>
      <c r="AM35" s="125">
        <f>+MIN('1'!AM35,'2'!AM35,'3'!AM35,'4'!AM35,'5'!AM35,'6'!AM35,'7'!AM35,'8'!AM35,'9'!AM35,'10'!AM35,'11'!AM35,'12'!AM35,'13'!AM35,'14'!AM35,'15'!AM35,'16'!AM35,'17'!AM35,'18'!AM35)</f>
        <v>0.25</v>
      </c>
      <c r="AN35" s="125">
        <f>+GEOMEAN('1'!AN35,'2'!AN35,'3'!AN35,'4'!AN35,'5'!AN35,'6'!AN35,'7'!AN35,'8'!AN35,'9'!AN35,'10'!AN35,'11'!AN35,'12'!AN35,'13'!AN35,'14'!AN35,'15'!AN35,'16'!AN35,'17'!AN35,'18'!AN35)</f>
        <v>2.9034357547734637</v>
      </c>
      <c r="AO35" s="125">
        <f>+MAX('1'!AO35,'2'!AO35,'3'!AO35,'4'!AO35,'5'!AO35,'6'!AO35,'7'!AO35,'8'!AO35,'9'!AO35,'10'!AO35,'11'!AO35,'12'!AO35,'13'!AO35,'14'!AO35,'15'!AO35,'16'!AO35,'17'!AO35,'18'!AO35)</f>
        <v>7</v>
      </c>
      <c r="AP35" s="125">
        <f>+MIN('1'!AP35,'2'!AP35,'3'!AP35,'4'!AP35,'5'!AP35,'6'!AP35,'7'!AP35,'8'!AP35,'9'!AP35,'10'!AP35,'11'!AP35,'12'!AP35,'13'!AP35,'14'!AP35,'15'!AP35,'16'!AP35,'17'!AP35,'18'!AP35)</f>
        <v>0.14285714285714285</v>
      </c>
      <c r="AQ35" s="125">
        <f>+GEOMEAN('1'!AQ35,'2'!AQ35,'3'!AQ35,'4'!AQ35,'5'!AQ35,'6'!AQ35,'7'!AQ35,'8'!AQ35,'9'!AQ35,'10'!AQ35,'11'!AQ35,'12'!AQ35,'13'!AQ35,'14'!AQ35,'15'!AQ35,'16'!AQ35,'17'!AQ35,'18'!AQ35)</f>
        <v>1.4174244807935719</v>
      </c>
      <c r="AR35" s="125">
        <f>+MAX('1'!AR35,'2'!AR35,'3'!AR35,'4'!AR35,'5'!AR35,'6'!AR35,'7'!AR35,'8'!AR35,'9'!AR35,'10'!AR35,'11'!AR35,'12'!AR35,'13'!AR35,'14'!AR35,'15'!AR35,'16'!AR35,'17'!AR35,'18'!AR35)</f>
        <v>5</v>
      </c>
      <c r="AS35" s="125">
        <f>+MIN('1'!AS35,'2'!AS35,'3'!AS35,'4'!AS35,'5'!AS35,'6'!AS35,'7'!AS35,'8'!AS35,'9'!AS35,'10'!AS35,'11'!AS35,'12'!AS35,'13'!AS35,'14'!AS35,'15'!AS35,'16'!AS35,'17'!AS35,'18'!AS35)</f>
        <v>0.33333333333333331</v>
      </c>
      <c r="AT35" s="125">
        <f>+GEOMEAN('1'!AT35,'2'!AT35,'3'!AT35,'4'!AT35,'5'!AT35,'6'!AT35,'7'!AT35,'8'!AT35,'9'!AT35,'10'!AT35,'11'!AT35,'12'!AT35,'13'!AT35,'14'!AT35,'15'!AT35,'16'!AT35,'17'!AT35,'18'!AT35)</f>
        <v>2.1250894923940051</v>
      </c>
      <c r="AU35" s="125">
        <f>+MAX('1'!AU35,'2'!AU35,'3'!AU35,'4'!AU35,'5'!AU35,'6'!AU35,'7'!AU35,'8'!AU35,'9'!AU35,'10'!AU35,'11'!AU35,'12'!AU35,'13'!AU35,'14'!AU35,'15'!AU35,'16'!AU35,'17'!AU35,'18'!AU35)</f>
        <v>6</v>
      </c>
      <c r="AV35" s="125">
        <f>+MIN('1'!AV35,'2'!AV35,'3'!AV35,'4'!AV35,'5'!AV35,'6'!AV35,'7'!AV35,'8'!AV35,'9'!AV35,'10'!AV35,'11'!AV35,'12'!AV35,'13'!AV35,'14'!AV35,'15'!AV35,'16'!AV35,'17'!AV35,'18'!AV35)</f>
        <v>1</v>
      </c>
      <c r="AW35" s="125">
        <f>+GEOMEAN('1'!AW35,'2'!AW35,'3'!AW35,'4'!AW35,'5'!AW35,'6'!AW35,'7'!AW35,'8'!AW35,'9'!AW35,'10'!AW35,'11'!AW35,'12'!AW35,'13'!AW35,'14'!AW35,'15'!AW35,'16'!AW35,'17'!AW35,'18'!AW35)</f>
        <v>1</v>
      </c>
      <c r="AX35" s="125">
        <f>+MAX('1'!AX35,'2'!AX35,'3'!AX35,'4'!AX35,'5'!AX35,'6'!AX35,'7'!AX35,'8'!AX35,'9'!AX35,'10'!AX35,'11'!AX35,'12'!AX35,'13'!AX35,'14'!AX35,'15'!AX35,'16'!AX35,'17'!AX35,'18'!AX35)</f>
        <v>1</v>
      </c>
      <c r="AY35" s="125">
        <f>+MIN('1'!AY35,'2'!AY35,'3'!AY35,'4'!AY35,'5'!AY35,'6'!AY35,'7'!AY35,'8'!AY35,'9'!AY35,'10'!AY35,'11'!AY35,'12'!AY35,'13'!AY35,'14'!AY35,'15'!AY35,'16'!AY35,'17'!AY35,'18'!AY35)</f>
        <v>0.14285714285714285</v>
      </c>
      <c r="AZ35" s="125">
        <f>+GEOMEAN('1'!AZ35,'2'!AZ35,'3'!AZ35,'4'!AZ35,'5'!AZ35,'6'!AZ35,'7'!AZ35,'8'!AZ35,'9'!AZ35,'10'!AZ35,'11'!AZ35,'12'!AZ35,'13'!AZ35,'14'!AZ35,'15'!AZ35,'16'!AZ35,'17'!AZ35,'18'!AZ35)</f>
        <v>1.5781365596670651</v>
      </c>
      <c r="BA35" s="125">
        <f>+MAX('1'!BA35,'2'!BA35,'3'!BA35,'4'!BA35,'5'!BA35,'6'!BA35,'7'!BA35,'8'!BA35,'9'!BA35,'10'!BA35,'11'!BA35,'12'!BA35,'13'!BA35,'14'!BA35,'15'!BA35,'16'!BA35,'17'!BA35,'18'!BA35)</f>
        <v>7</v>
      </c>
      <c r="BB35" s="125">
        <f>+MIN('1'!BB35,'2'!BB35,'3'!BB35,'4'!BB35,'5'!BB35,'6'!BB35,'7'!BB35,'8'!BB35,'9'!BB35,'10'!BB35,'11'!BB35,'12'!BB35,'13'!BB35,'14'!BB35,'15'!BB35,'16'!BB35,'17'!BB35,'18'!BB35)</f>
        <v>0.16666666666666666</v>
      </c>
      <c r="BC35" s="125">
        <f>+GEOMEAN('1'!BC35,'2'!BC35,'3'!BC35,'4'!BC35,'5'!BC35,'6'!BC35,'7'!BC35,'8'!BC35,'9'!BC35,'10'!BC35,'11'!BC35,'12'!BC35,'13'!BC35,'14'!BC35,'15'!BC35,'16'!BC35,'17'!BC35,'18'!BC35)</f>
        <v>2.9225338025451788</v>
      </c>
      <c r="BD35" s="125">
        <f>+MAX('1'!BD35,'2'!BD35,'3'!BD35,'4'!BD35,'5'!BD35,'6'!BD35,'7'!BD35,'8'!BD35,'9'!BD35,'10'!BD35,'11'!BD35,'12'!BD35,'13'!BD35,'14'!BD35,'15'!BD35,'16'!BD35,'17'!BD35,'18'!BD35)</f>
        <v>9</v>
      </c>
      <c r="BE35" s="92">
        <v>0.15000349683924699</v>
      </c>
    </row>
    <row r="36" spans="1:63" ht="15.75" thickBot="1" x14ac:dyDescent="0.3">
      <c r="A36" s="13">
        <v>7</v>
      </c>
      <c r="B36" s="113" t="s">
        <v>25</v>
      </c>
      <c r="C36" s="45">
        <f>+GEOMEAN('1'!C36,'2'!C36,'3'!C36,'4'!C36,'5'!C36,'6'!C36,'7'!C36,'8'!C36,'9'!C36,'10'!C36,'11'!C36,'12'!C36,'13'!C36,'14'!C36,'15'!C36,'16'!C36,'17'!C36,'18'!C36)</f>
        <v>0.80122760212098465</v>
      </c>
      <c r="D36" s="45">
        <f>+GEOMEAN('1'!D36,'2'!D36,'3'!D36,'4'!D36,'5'!D36,'6'!D36,'7'!D36,'8'!D36,'9'!D36,'10'!D36,'11'!D36,'12'!D36,'13'!D36,'14'!D36,'15'!D36,'16'!D36,'17'!D36,'18'!D36)</f>
        <v>0.64010965394534269</v>
      </c>
      <c r="E36" s="45">
        <f>+GEOMEAN('1'!E36,'2'!E36,'3'!E36,'4'!E36,'5'!E36,'6'!E36,'7'!E36,'8'!E36,'9'!E36,'10'!E36,'11'!E36,'12'!E36,'13'!E36,'14'!E36,'15'!E36,'16'!E36,'17'!E36,'18'!E36)</f>
        <v>0.44732995941224202</v>
      </c>
      <c r="F36" s="45">
        <f>+GEOMEAN('1'!F36,'2'!F36,'3'!F36,'4'!F36,'5'!F36,'6'!F36,'7'!F36,'8'!F36,'9'!F36,'10'!F36,'11'!F36,'12'!F36,'13'!F36,'14'!F36,'15'!F36,'16'!F36,'17'!F36,'18'!F36)</f>
        <v>0.39602443677233967</v>
      </c>
      <c r="G36" s="45">
        <f>+GEOMEAN('1'!G36,'2'!G36,'3'!G36,'4'!G36,'5'!G36,'6'!G36,'7'!G36,'8'!G36,'9'!G36,'10'!G36,'11'!G36,'12'!G36,'13'!G36,'14'!G36,'15'!G36,'16'!G36,'17'!G36,'18'!G36)</f>
        <v>0.34216883963125388</v>
      </c>
      <c r="H36" s="45">
        <f>+GEOMEAN('1'!H36,'2'!H36,'3'!H36,'4'!H36,'5'!H36,'6'!H36,'7'!H36,'8'!H36,'9'!H36,'10'!H36,'11'!H36,'12'!H36,'13'!H36,'14'!H36,'15'!H36,'16'!H36,'17'!H36,'18'!H36)</f>
        <v>0.49349912926287126</v>
      </c>
      <c r="I36" s="45">
        <f>+GEOMEAN('1'!I36,'2'!I36,'3'!I36,'4'!I36,'5'!I36,'6'!I36,'7'!I36,'8'!I36,'9'!I36,'10'!I36,'11'!I36,'12'!I36,'13'!I36,'14'!I36,'15'!I36,'16'!I36,'17'!I36,'18'!I36)</f>
        <v>1</v>
      </c>
      <c r="L36" s="1"/>
      <c r="M36" s="79">
        <f t="shared" si="26"/>
        <v>6.6813335198399271E-2</v>
      </c>
      <c r="N36" s="73">
        <f t="shared" si="24"/>
        <v>5.3359457063405495E-2</v>
      </c>
      <c r="O36" s="73">
        <f t="shared" si="24"/>
        <v>8.0674711018504319E-2</v>
      </c>
      <c r="P36" s="73">
        <f t="shared" si="24"/>
        <v>6.1981721214695716E-2</v>
      </c>
      <c r="Q36" s="73">
        <f t="shared" si="24"/>
        <v>8.7672165251368561E-2</v>
      </c>
      <c r="R36" s="73">
        <f t="shared" si="24"/>
        <v>7.5522134955298401E-2</v>
      </c>
      <c r="S36" s="74">
        <f t="shared" si="24"/>
        <v>7.3965700682183624E-2</v>
      </c>
      <c r="V36" s="13">
        <v>7</v>
      </c>
      <c r="W36" s="89">
        <f t="shared" si="27"/>
        <v>7.1427032197693627E-2</v>
      </c>
      <c r="Y36" s="86">
        <v>0.50586343123143451</v>
      </c>
      <c r="Z36" s="84">
        <f t="shared" si="25"/>
        <v>7.0822406540890661</v>
      </c>
      <c r="AJ36" s="125">
        <f>+MIN('1'!AJ36,'2'!AJ36,'3'!AJ36,'4'!AJ36,'5'!AJ36,'6'!AJ36,'7'!AJ36,'8'!AJ36,'9'!AJ36,'10'!AJ36,'11'!AJ36,'12'!AJ36,'13'!AJ36,'14'!AJ36,'15'!AJ36,'16'!AJ36,'17'!AJ36,'18'!AJ36)</f>
        <v>0.2</v>
      </c>
      <c r="AK36" s="125">
        <f>+GEOMEAN('1'!AK36,'2'!AK36,'3'!AK36,'4'!AK36,'5'!AK36,'6'!AK36,'7'!AK36,'8'!AK36,'9'!AK36,'10'!AK36,'11'!AK36,'12'!AK36,'13'!AK36,'14'!AK36,'15'!AK36,'16'!AK36,'17'!AK36,'18'!AK36)</f>
        <v>1.9915918873641134</v>
      </c>
      <c r="AL36" s="125">
        <f>+MAX('1'!AL36,'2'!AL36,'3'!AL36,'4'!AL36,'5'!AL36,'6'!AL36,'7'!AL36,'8'!AL36,'9'!AL36,'10'!AL36,'11'!AL36,'12'!AL36,'13'!AL36,'14'!AL36,'15'!AL36,'16'!AL36,'17'!AL36,'18'!AL36)</f>
        <v>7</v>
      </c>
      <c r="AM36" s="125">
        <f>+MIN('1'!AM36,'2'!AM36,'3'!AM36,'4'!AM36,'5'!AM36,'6'!AM36,'7'!AM36,'8'!AM36,'9'!AM36,'10'!AM36,'11'!AM36,'12'!AM36,'13'!AM36,'14'!AM36,'15'!AM36,'16'!AM36,'17'!AM36,'18'!AM36)</f>
        <v>2</v>
      </c>
      <c r="AN36" s="125">
        <f>+GEOMEAN('1'!AN36,'2'!AN36,'3'!AN36,'4'!AN36,'5'!AN36,'6'!AN36,'7'!AN36,'8'!AN36,'9'!AN36,'10'!AN36,'11'!AN36,'12'!AN36,'13'!AN36,'14'!AN36,'15'!AN36,'16'!AN36,'17'!AN36,'18'!AN36)</f>
        <v>3</v>
      </c>
      <c r="AO36" s="125">
        <f>+MAX('1'!AO36,'2'!AO36,'3'!AO36,'4'!AO36,'5'!AO36,'6'!AO36,'7'!AO36,'8'!AO36,'9'!AO36,'10'!AO36,'11'!AO36,'12'!AO36,'13'!AO36,'14'!AO36,'15'!AO36,'16'!AO36,'17'!AO36,'18'!AO36)</f>
        <v>4</v>
      </c>
      <c r="AP36" s="125">
        <f>+MIN('1'!AP36,'2'!AP36,'3'!AP36,'4'!AP36,'5'!AP36,'6'!AP36,'7'!AP36,'8'!AP36,'9'!AP36,'10'!AP36,'11'!AP36,'12'!AP36,'13'!AP36,'14'!AP36,'15'!AP36,'16'!AP36,'17'!AP36,'18'!AP36)</f>
        <v>0.14285714285714285</v>
      </c>
      <c r="AQ36" s="125">
        <f>+GEOMEAN('1'!AQ36,'2'!AQ36,'3'!AQ36,'4'!AQ36,'5'!AQ36,'6'!AQ36,'7'!AQ36,'8'!AQ36,'9'!AQ36,'10'!AQ36,'11'!AQ36,'12'!AQ36,'13'!AQ36,'14'!AQ36,'15'!AQ36,'16'!AQ36,'17'!AQ36,'18'!AQ36)</f>
        <v>0.67595736871513523</v>
      </c>
      <c r="AR36" s="125">
        <f>+MAX('1'!AR36,'2'!AR36,'3'!AR36,'4'!AR36,'5'!AR36,'6'!AR36,'7'!AR36,'8'!AR36,'9'!AR36,'10'!AR36,'11'!AR36,'12'!AR36,'13'!AR36,'14'!AR36,'15'!AR36,'16'!AR36,'17'!AR36,'18'!AR36)</f>
        <v>5</v>
      </c>
      <c r="AS36" s="125">
        <f>+MIN('1'!AS36,'2'!AS36,'3'!AS36,'4'!AS36,'5'!AS36,'6'!AS36,'7'!AS36,'8'!AS36,'9'!AS36,'10'!AS36,'11'!AS36,'12'!AS36,'13'!AS36,'14'!AS36,'15'!AS36,'16'!AS36,'17'!AS36,'18'!AS36)</f>
        <v>0.14285714285714285</v>
      </c>
      <c r="AT36" s="125">
        <f>+GEOMEAN('1'!AT36,'2'!AT36,'3'!AT36,'4'!AT36,'5'!AT36,'6'!AT36,'7'!AT36,'8'!AT36,'9'!AT36,'10'!AT36,'11'!AT36,'12'!AT36,'13'!AT36,'14'!AT36,'15'!AT36,'16'!AT36,'17'!AT36,'18'!AT36)</f>
        <v>0.87105481610390334</v>
      </c>
      <c r="AU36" s="125">
        <f>+MAX('1'!AU36,'2'!AU36,'3'!AU36,'4'!AU36,'5'!AU36,'6'!AU36,'7'!AU36,'8'!AU36,'9'!AU36,'10'!AU36,'11'!AU36,'12'!AU36,'13'!AU36,'14'!AU36,'15'!AU36,'16'!AU36,'17'!AU36,'18'!AU36)</f>
        <v>7</v>
      </c>
      <c r="AV36" s="125">
        <f>+MIN('1'!AV36,'2'!AV36,'3'!AV36,'4'!AV36,'5'!AV36,'6'!AV36,'7'!AV36,'8'!AV36,'9'!AV36,'10'!AV36,'11'!AV36,'12'!AV36,'13'!AV36,'14'!AV36,'15'!AV36,'16'!AV36,'17'!AV36,'18'!AV36)</f>
        <v>0.14285714285714285</v>
      </c>
      <c r="AW36" s="125">
        <f>+GEOMEAN('1'!AW36,'2'!AW36,'3'!AW36,'4'!AW36,'5'!AW36,'6'!AW36,'7'!AW36,'8'!AW36,'9'!AW36,'10'!AW36,'11'!AW36,'12'!AW36,'13'!AW36,'14'!AW36,'15'!AW36,'16'!AW36,'17'!AW36,'18'!AW36)</f>
        <v>0.63365872482604868</v>
      </c>
      <c r="AX36" s="125">
        <f>+MAX('1'!AX36,'2'!AX36,'3'!AX36,'4'!AX36,'5'!AX36,'6'!AX36,'7'!AX36,'8'!AX36,'9'!AX36,'10'!AX36,'11'!AX36,'12'!AX36,'13'!AX36,'14'!AX36,'15'!AX36,'16'!AX36,'17'!AX36,'18'!AX36)</f>
        <v>7</v>
      </c>
      <c r="AY36" s="125">
        <f>+MIN('1'!AY36,'2'!AY36,'3'!AY36,'4'!AY36,'5'!AY36,'6'!AY36,'7'!AY36,'8'!AY36,'9'!AY36,'10'!AY36,'11'!AY36,'12'!AY36,'13'!AY36,'14'!AY36,'15'!AY36,'16'!AY36,'17'!AY36,'18'!AY36)</f>
        <v>1</v>
      </c>
      <c r="AZ36" s="125">
        <f>+GEOMEAN('1'!AZ36,'2'!AZ36,'3'!AZ36,'4'!AZ36,'5'!AZ36,'6'!AZ36,'7'!AZ36,'8'!AZ36,'9'!AZ36,'10'!AZ36,'11'!AZ36,'12'!AZ36,'13'!AZ36,'14'!AZ36,'15'!AZ36,'16'!AZ36,'17'!AZ36,'18'!AZ36)</f>
        <v>1</v>
      </c>
      <c r="BA36" s="125">
        <f>+MAX('1'!BA36,'2'!BA36,'3'!BA36,'4'!BA36,'5'!BA36,'6'!BA36,'7'!BA36,'8'!BA36,'9'!BA36,'10'!BA36,'11'!BA36,'12'!BA36,'13'!BA36,'14'!BA36,'15'!BA36,'16'!BA36,'17'!BA36,'18'!BA36)</f>
        <v>1</v>
      </c>
      <c r="BB36" s="125">
        <f>+MIN('1'!BB36,'2'!BB36,'3'!BB36,'4'!BB36,'5'!BB36,'6'!BB36,'7'!BB36,'8'!BB36,'9'!BB36,'10'!BB36,'11'!BB36,'12'!BB36,'13'!BB36,'14'!BB36,'15'!BB36,'16'!BB36,'17'!BB36,'18'!BB36)</f>
        <v>1</v>
      </c>
      <c r="BC36" s="125">
        <f>+GEOMEAN('1'!BC36,'2'!BC36,'3'!BC36,'4'!BC36,'5'!BC36,'6'!BC36,'7'!BC36,'8'!BC36,'9'!BC36,'10'!BC36,'11'!BC36,'12'!BC36,'13'!BC36,'14'!BC36,'15'!BC36,'16'!BC36,'17'!BC36,'18'!BC36)</f>
        <v>2.0263460271828198</v>
      </c>
      <c r="BD36" s="125">
        <f>+MAX('1'!BD36,'2'!BD36,'3'!BD36,'4'!BD36,'5'!BD36,'6'!BD36,'7'!BD36,'8'!BD36,'9'!BD36,'10'!BD36,'11'!BD36,'12'!BD36,'13'!BD36,'14'!BD36,'15'!BD36,'16'!BD36,'17'!BD36,'18'!BD36)</f>
        <v>7</v>
      </c>
      <c r="BE36" s="92">
        <v>0.145447854800067</v>
      </c>
    </row>
    <row r="37" spans="1:63" x14ac:dyDescent="0.25">
      <c r="B37" s="114"/>
      <c r="C37" s="46">
        <f>+SUM(C30:C36)</f>
        <v>11.992031227625059</v>
      </c>
      <c r="D37" s="46">
        <f t="shared" ref="D37:I37" si="28">+SUM(D30:D36)</f>
        <v>11.996180043299896</v>
      </c>
      <c r="E37" s="46">
        <f t="shared" si="28"/>
        <v>5.5448597678848603</v>
      </c>
      <c r="F37" s="46">
        <f t="shared" si="28"/>
        <v>6.3893746254733443</v>
      </c>
      <c r="G37" s="46">
        <f t="shared" si="28"/>
        <v>3.9028218209303622</v>
      </c>
      <c r="H37" s="46">
        <f t="shared" si="28"/>
        <v>6.5344965360814244</v>
      </c>
      <c r="I37" s="46">
        <f t="shared" si="28"/>
        <v>13.519779989603661</v>
      </c>
      <c r="M37" s="10"/>
      <c r="N37" s="54"/>
      <c r="O37" s="54"/>
      <c r="P37" s="54"/>
      <c r="V37" s="52"/>
      <c r="W37" s="91"/>
      <c r="Y37" s="92" t="s">
        <v>35</v>
      </c>
      <c r="Z37" s="84">
        <f>+AVERAGE(Z30:Z36)</f>
        <v>7.1022189045156141</v>
      </c>
      <c r="AJ37" s="125">
        <f>+MIN('1'!AJ37,'2'!AJ37,'3'!AJ37,'4'!AJ37,'5'!AJ37,'6'!AJ37,'7'!AJ37,'8'!AJ37,'9'!AJ37,'10'!AJ37,'11'!AJ37,'12'!AJ37,'13'!AJ37,'14'!AJ37,'15'!AJ37,'16'!AJ37,'17'!AJ37,'18'!AJ37)</f>
        <v>0.14285714285714285</v>
      </c>
      <c r="AK37" s="125">
        <f>+GEOMEAN('1'!AK37,'2'!AK37,'3'!AK37,'4'!AK37,'5'!AK37,'6'!AK37,'7'!AK37,'8'!AK37,'9'!AK37,'10'!AK37,'11'!AK37,'12'!AK37,'13'!AK37,'14'!AK37,'15'!AK37,'16'!AK37,'17'!AK37,'18'!AK37)</f>
        <v>0.80122760212098465</v>
      </c>
      <c r="AL37" s="125">
        <f>+MAX('1'!AL37,'2'!AL37,'3'!AL37,'4'!AL37,'5'!AL37,'6'!AL37,'7'!AL37,'8'!AL37,'9'!AL37,'10'!AL37,'11'!AL37,'12'!AL37,'13'!AL37,'14'!AL37,'15'!AL37,'16'!AL37,'17'!AL37,'18'!AL37)</f>
        <v>7</v>
      </c>
      <c r="AM37" s="125">
        <f>+MIN('1'!AM37,'2'!AM37,'3'!AM37,'4'!AM37,'5'!AM37,'6'!AM37,'7'!AM37,'8'!AM37,'9'!AM37,'10'!AM37,'11'!AM37,'12'!AM37,'13'!AM37,'14'!AM37,'15'!AM37,'16'!AM37,'17'!AM37,'18'!AM37)</f>
        <v>0.14285714285714285</v>
      </c>
      <c r="AN37" s="125">
        <f>+GEOMEAN('1'!AN37,'2'!AN37,'3'!AN37,'4'!AN37,'5'!AN37,'6'!AN37,'7'!AN37,'8'!AN37,'9'!AN37,'10'!AN37,'11'!AN37,'12'!AN37,'13'!AN37,'14'!AN37,'15'!AN37,'16'!AN37,'17'!AN37,'18'!AN37)</f>
        <v>0.64010965394534269</v>
      </c>
      <c r="AO37" s="125">
        <f>+MAX('1'!AO37,'2'!AO37,'3'!AO37,'4'!AO37,'5'!AO37,'6'!AO37,'7'!AO37,'8'!AO37,'9'!AO37,'10'!AO37,'11'!AO37,'12'!AO37,'13'!AO37,'14'!AO37,'15'!AO37,'16'!AO37,'17'!AO37,'18'!AO37)</f>
        <v>6</v>
      </c>
      <c r="AP37" s="125">
        <f>+MIN('1'!AP37,'2'!AP37,'3'!AP37,'4'!AP37,'5'!AP37,'6'!AP37,'7'!AP37,'8'!AP37,'9'!AP37,'10'!AP37,'11'!AP37,'12'!AP37,'13'!AP37,'14'!AP37,'15'!AP37,'16'!AP37,'17'!AP37,'18'!AP37)</f>
        <v>0.14285714285714285</v>
      </c>
      <c r="AQ37" s="125">
        <f>+GEOMEAN('1'!AQ37,'2'!AQ37,'3'!AQ37,'4'!AQ37,'5'!AQ37,'6'!AQ37,'7'!AQ37,'8'!AQ37,'9'!AQ37,'10'!AQ37,'11'!AQ37,'12'!AQ37,'13'!AQ37,'14'!AQ37,'15'!AQ37,'16'!AQ37,'17'!AQ37,'18'!AQ37)</f>
        <v>0.44732995941224202</v>
      </c>
      <c r="AR37" s="125">
        <f>+MAX('1'!AR37,'2'!AR37,'3'!AR37,'4'!AR37,'5'!AR37,'6'!AR37,'7'!AR37,'8'!AR37,'9'!AR37,'10'!AR37,'11'!AR37,'12'!AR37,'13'!AR37,'14'!AR37,'15'!AR37,'16'!AR37,'17'!AR37,'18'!AR37)</f>
        <v>3</v>
      </c>
      <c r="AS37" s="125">
        <f>+MIN('1'!AS37,'2'!AS37,'3'!AS37,'4'!AS37,'5'!AS37,'6'!AS37,'7'!AS37,'8'!AS37,'9'!AS37,'10'!AS37,'11'!AS37,'12'!AS37,'13'!AS37,'14'!AS37,'15'!AS37,'16'!AS37,'17'!AS37,'18'!AS37)</f>
        <v>0.125</v>
      </c>
      <c r="AT37" s="125">
        <f>+GEOMEAN('1'!AT37,'2'!AT37,'3'!AT37,'4'!AT37,'5'!AT37,'6'!AT37,'7'!AT37,'8'!AT37,'9'!AT37,'10'!AT37,'11'!AT37,'12'!AT37,'13'!AT37,'14'!AT37,'15'!AT37,'16'!AT37,'17'!AT37,'18'!AT37)</f>
        <v>0.39602443677233967</v>
      </c>
      <c r="AU37" s="125">
        <f>+MAX('1'!AU37,'2'!AU37,'3'!AU37,'4'!AU37,'5'!AU37,'6'!AU37,'7'!AU37,'8'!AU37,'9'!AU37,'10'!AU37,'11'!AU37,'12'!AU37,'13'!AU37,'14'!AU37,'15'!AU37,'16'!AU37,'17'!AU37,'18'!AU37)</f>
        <v>6</v>
      </c>
      <c r="AV37" s="125">
        <f>+MIN('1'!AV37,'2'!AV37,'3'!AV37,'4'!AV37,'5'!AV37,'6'!AV37,'7'!AV37,'8'!AV37,'9'!AV37,'10'!AV37,'11'!AV37,'12'!AV37,'13'!AV37,'14'!AV37,'15'!AV37,'16'!AV37,'17'!AV37,'18'!AV37)</f>
        <v>0.1111111111111111</v>
      </c>
      <c r="AW37" s="125">
        <f>+GEOMEAN('1'!AW37,'2'!AW37,'3'!AW37,'4'!AW37,'5'!AW37,'6'!AW37,'7'!AW37,'8'!AW37,'9'!AW37,'10'!AW37,'11'!AW37,'12'!AW37,'13'!AW37,'14'!AW37,'15'!AW37,'16'!AW37,'17'!AW37,'18'!AW37)</f>
        <v>0.34216883963125388</v>
      </c>
      <c r="AX37" s="125">
        <f>+MAX('1'!AX37,'2'!AX37,'3'!AX37,'4'!AX37,'5'!AX37,'6'!AX37,'7'!AX37,'8'!AX37,'9'!AX37,'10'!AX37,'11'!AX37,'12'!AX37,'13'!AX37,'14'!AX37,'15'!AX37,'16'!AX37,'17'!AX37,'18'!AX37)</f>
        <v>6</v>
      </c>
      <c r="AY37" s="125">
        <f>+MIN('1'!AY37,'2'!AY37,'3'!AY37,'4'!AY37,'5'!AY37,'6'!AY37,'7'!AY37,'8'!AY37,'9'!AY37,'10'!AY37,'11'!AY37,'12'!AY37,'13'!AY37,'14'!AY37,'15'!AY37,'16'!AY37,'17'!AY37,'18'!AY37)</f>
        <v>0.14285714285714285</v>
      </c>
      <c r="AZ37" s="125">
        <f>+GEOMEAN('1'!AZ37,'2'!AZ37,'3'!AZ37,'4'!AZ37,'5'!AZ37,'6'!AZ37,'7'!AZ37,'8'!AZ37,'9'!AZ37,'10'!AZ37,'11'!AZ37,'12'!AZ37,'13'!AZ37,'14'!AZ37,'15'!AZ37,'16'!AZ37,'17'!AZ37,'18'!AZ37)</f>
        <v>0.49349912926287126</v>
      </c>
      <c r="BA37" s="125">
        <f>+MAX('1'!BA37,'2'!BA37,'3'!BA37,'4'!BA37,'5'!BA37,'6'!BA37,'7'!BA37,'8'!BA37,'9'!BA37,'10'!BA37,'11'!BA37,'12'!BA37,'13'!BA37,'14'!BA37,'15'!BA37,'16'!BA37,'17'!BA37,'18'!BA37)</f>
        <v>1</v>
      </c>
      <c r="BB37" s="125">
        <f>+MIN('1'!BB37,'2'!BB37,'3'!BB37,'4'!BB37,'5'!BB37,'6'!BB37,'7'!BB37,'8'!BB37,'9'!BB37,'10'!BB37,'11'!BB37,'12'!BB37,'13'!BB37,'14'!BB37,'15'!BB37,'16'!BB37,'17'!BB37,'18'!BB37)</f>
        <v>1</v>
      </c>
      <c r="BC37" s="125">
        <f>+GEOMEAN('1'!BC37,'2'!BC37,'3'!BC37,'4'!BC37,'5'!BC37,'6'!BC37,'7'!BC37,'8'!BC37,'9'!BC37,'10'!BC37,'11'!BC37,'12'!BC37,'13'!BC37,'14'!BC37,'15'!BC37,'16'!BC37,'17'!BC37,'18'!BC37)</f>
        <v>1</v>
      </c>
      <c r="BD37" s="125">
        <f>+MAX('1'!BD37,'2'!BD37,'3'!BD37,'4'!BD37,'5'!BD37,'6'!BD37,'7'!BD37,'8'!BD37,'9'!BD37,'10'!BD37,'11'!BD37,'12'!BD37,'13'!BD37,'14'!BD37,'15'!BD37,'16'!BD37,'17'!BD37,'18'!BD37)</f>
        <v>1</v>
      </c>
      <c r="BE37" s="92">
        <v>0.13672910671640101</v>
      </c>
    </row>
    <row r="38" spans="1:63" x14ac:dyDescent="0.25">
      <c r="A38" s="56"/>
      <c r="B38" s="57"/>
      <c r="C38" s="45"/>
      <c r="D38" s="45"/>
      <c r="E38" s="45"/>
      <c r="F38" s="45"/>
      <c r="M38" s="70"/>
      <c r="N38" s="45"/>
      <c r="O38" s="45"/>
      <c r="P38" s="45"/>
      <c r="V38" s="56"/>
      <c r="W38" s="91"/>
      <c r="Y38" s="92"/>
    </row>
    <row r="39" spans="1:63" ht="15.75" thickBot="1" x14ac:dyDescent="0.3">
      <c r="V39" s="52"/>
      <c r="W39" s="91"/>
      <c r="Y39" s="92"/>
    </row>
    <row r="40" spans="1:63" x14ac:dyDescent="0.25">
      <c r="A40" s="8">
        <v>0</v>
      </c>
      <c r="B40" s="14" t="s">
        <v>12</v>
      </c>
      <c r="C40" s="3">
        <v>1</v>
      </c>
      <c r="D40" s="3">
        <v>2</v>
      </c>
      <c r="E40" s="3">
        <v>3</v>
      </c>
      <c r="F40" s="3">
        <v>4</v>
      </c>
      <c r="G40" s="14">
        <v>5</v>
      </c>
      <c r="H40" s="22">
        <v>6</v>
      </c>
      <c r="I40" s="14">
        <v>7</v>
      </c>
      <c r="J40" s="14">
        <v>8</v>
      </c>
      <c r="K40" s="21">
        <v>9</v>
      </c>
      <c r="M40" s="8">
        <v>1</v>
      </c>
      <c r="N40" s="3">
        <v>2</v>
      </c>
      <c r="O40" s="3">
        <v>3</v>
      </c>
      <c r="P40" s="3">
        <v>4</v>
      </c>
      <c r="Q40" s="14">
        <v>5</v>
      </c>
      <c r="R40" s="22">
        <v>6</v>
      </c>
      <c r="S40" s="14">
        <v>7</v>
      </c>
      <c r="T40" s="14">
        <v>8</v>
      </c>
      <c r="U40" s="21">
        <v>9</v>
      </c>
      <c r="V40" s="8">
        <v>0</v>
      </c>
      <c r="W40" s="91"/>
      <c r="Y40" s="92"/>
    </row>
    <row r="41" spans="1:63" x14ac:dyDescent="0.25">
      <c r="A41" s="10">
        <v>1</v>
      </c>
      <c r="B41" s="109" t="s">
        <v>7</v>
      </c>
      <c r="C41" s="45">
        <f>+GEOMEAN('1'!C41,'2'!C41,'3'!C41,'4'!C41,'5'!C41,'6'!C41,'7'!C41,'8'!C41,'9'!C41,'10'!C41,'11'!C41,'12'!C41,'13'!C41,'14'!C41,'15'!C41,'16'!C41,'17'!C41,'18'!C41)</f>
        <v>1</v>
      </c>
      <c r="D41" s="45">
        <f>+GEOMEAN('1'!D41,'2'!D41,'3'!D41,'4'!D41,'5'!D41,'6'!D41,'7'!D41,'8'!D41,'9'!D41,'10'!D41,'11'!D41,'12'!D41,'13'!D41,'14'!D41,'15'!D41,'16'!D41,'17'!D41,'18'!D41)</f>
        <v>1.5601753178791584</v>
      </c>
      <c r="E41" s="45">
        <f>+GEOMEAN('1'!E41,'2'!E41,'3'!E41,'4'!E41,'5'!E41,'6'!E41,'7'!E41,'8'!E41,'9'!E41,'10'!E41,'11'!E41,'12'!E41,'13'!E41,'14'!E41,'15'!E41,'16'!E41,'17'!E41,'18'!E41)</f>
        <v>2.2796606705851761</v>
      </c>
      <c r="F41" s="45">
        <f>+GEOMEAN('1'!F41,'2'!F41,'3'!F41,'4'!F41,'5'!F41,'6'!F41,'7'!F41,'8'!F41,'9'!F41,'10'!F41,'11'!F41,'12'!F41,'13'!F41,'14'!F41,'15'!F41,'16'!F41,'17'!F41,'18'!F41)</f>
        <v>2.398711321714118</v>
      </c>
      <c r="G41" s="45">
        <f>+GEOMEAN('1'!G41,'2'!G41,'3'!G41,'4'!G41,'5'!G41,'6'!G41,'7'!G41,'8'!G41,'9'!G41,'10'!G41,'11'!G41,'12'!G41,'13'!G41,'14'!G41,'15'!G41,'16'!G41,'17'!G41,'18'!G41)</f>
        <v>1</v>
      </c>
      <c r="H41" s="45">
        <f>+GEOMEAN('1'!H41,'2'!H41,'3'!H41,'4'!H41,'5'!H41,'6'!H41,'7'!H41,'8'!H41,'9'!H41,'10'!H41,'11'!H41,'12'!H41,'13'!H41,'14'!H41,'15'!H41,'16'!H41,'17'!H41,'18'!H41)</f>
        <v>1.1853226833579225</v>
      </c>
      <c r="I41" s="45">
        <f>+GEOMEAN('1'!I41,'2'!I41,'3'!I41,'4'!I41,'5'!I41,'6'!I41,'7'!I41,'8'!I41,'9'!I41,'10'!I41,'11'!I41,'12'!I41,'13'!I41,'14'!I41,'15'!I41,'16'!I41,'17'!I41,'18'!I41)</f>
        <v>0.88192037443349069</v>
      </c>
      <c r="J41" s="45">
        <f>+GEOMEAN('1'!J41,'2'!J41,'3'!J41,'4'!J41,'5'!J41,'6'!J41,'7'!J41,'8'!J41,'9'!J41,'10'!J41,'11'!J41,'12'!J41,'13'!J41,'14'!J41,'15'!J41,'16'!J41,'17'!J41,'18'!J41)</f>
        <v>2.6943212408391624</v>
      </c>
      <c r="K41" s="45">
        <f>+GEOMEAN('1'!K41,'2'!K41,'3'!K41,'4'!K41,'5'!K41,'6'!K41,'7'!K41,'8'!K41,'9'!K41,'10'!K41,'11'!K41,'12'!K41,'13'!K41,'14'!K41,'15'!K41,'16'!K41,'17'!K41,'18'!K41)</f>
        <v>1.888459340913254</v>
      </c>
      <c r="L41" s="105">
        <f>+AC41</f>
        <v>4.9022100151570281E-3</v>
      </c>
      <c r="M41" s="71">
        <f>+C41/C$50</f>
        <v>0.15686937876063994</v>
      </c>
      <c r="N41" s="69">
        <f t="shared" ref="N41:U49" si="29">+D41/D$50</f>
        <v>0.16293410994810076</v>
      </c>
      <c r="O41" s="69">
        <f t="shared" si="29"/>
        <v>0.16396156493691047</v>
      </c>
      <c r="P41" s="69">
        <f t="shared" si="29"/>
        <v>0.16026515649781692</v>
      </c>
      <c r="Q41" s="69">
        <f t="shared" si="29"/>
        <v>0.18524487467138651</v>
      </c>
      <c r="R41" s="69">
        <f t="shared" si="29"/>
        <v>0.12844440462103196</v>
      </c>
      <c r="S41" s="69">
        <f t="shared" si="29"/>
        <v>0.13723524807963383</v>
      </c>
      <c r="T41" s="69">
        <f t="shared" si="29"/>
        <v>0.16242983514123782</v>
      </c>
      <c r="U41" s="72">
        <f t="shared" si="29"/>
        <v>0.15768253608975427</v>
      </c>
      <c r="V41" s="10">
        <v>1</v>
      </c>
      <c r="W41" s="89">
        <f>+AVERAGE(M41:U41)</f>
        <v>0.15722967874961247</v>
      </c>
      <c r="Y41" s="86">
        <f t="array" ref="Y41:Y49">+MMULT(C41:K49,W41:W49)</f>
        <v>1.4229075321131217</v>
      </c>
      <c r="Z41" s="84">
        <f t="shared" ref="Z41:Z49" si="30">+Y41/W41</f>
        <v>9.0498660521916818</v>
      </c>
      <c r="AA41" s="84">
        <f>+(Z50-9)/8</f>
        <v>7.1082045219776901E-3</v>
      </c>
      <c r="AB41" s="84">
        <v>1.45</v>
      </c>
      <c r="AC41" s="90">
        <f>+AA41/AB41</f>
        <v>4.9022100151570281E-3</v>
      </c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27" t="s">
        <v>41</v>
      </c>
    </row>
    <row r="42" spans="1:63" x14ac:dyDescent="0.25">
      <c r="A42" s="10">
        <v>2</v>
      </c>
      <c r="B42" s="109" t="s">
        <v>26</v>
      </c>
      <c r="C42" s="45">
        <f>+GEOMEAN('1'!C42,'2'!C42,'3'!C42,'4'!C42,'5'!C42,'6'!C42,'7'!C42,'8'!C42,'9'!C42,'10'!C42,'11'!C42,'12'!C42,'13'!C42,'14'!C42,'15'!C42,'16'!C42,'17'!C42,'18'!C42)</f>
        <v>0.64095360857224759</v>
      </c>
      <c r="D42" s="45">
        <f>+GEOMEAN('1'!D42,'2'!D42,'3'!D42,'4'!D42,'5'!D42,'6'!D42,'7'!D42,'8'!D42,'9'!D42,'10'!D42,'11'!D42,'12'!D42,'13'!D42,'14'!D42,'15'!D42,'16'!D42,'17'!D42,'18'!D42)</f>
        <v>1</v>
      </c>
      <c r="E42" s="45">
        <f>+GEOMEAN('1'!E42,'2'!E42,'3'!E42,'4'!E42,'5'!E42,'6'!E42,'7'!E42,'8'!E42,'9'!E42,'10'!E42,'11'!E42,'12'!E42,'13'!E42,'14'!E42,'15'!E42,'16'!E42,'17'!E42,'18'!E42)</f>
        <v>1.4737237067430373</v>
      </c>
      <c r="F42" s="45">
        <f>+GEOMEAN('1'!F42,'2'!F42,'3'!F42,'4'!F42,'5'!F42,'6'!F42,'7'!F42,'8'!F42,'9'!F42,'10'!F42,'11'!F42,'12'!F42,'13'!F42,'14'!F42,'15'!F42,'16'!F42,'17'!F42,'18'!F42)</f>
        <v>1.725743506270911</v>
      </c>
      <c r="G42" s="45">
        <f>+GEOMEAN('1'!G42,'2'!G42,'3'!G42,'4'!G42,'5'!G42,'6'!G42,'7'!G42,'8'!G42,'9'!G42,'10'!G42,'11'!G42,'12'!G42,'13'!G42,'14'!G42,'15'!G42,'16'!G42,'17'!G42,'18'!G42)</f>
        <v>0.57437696411144468</v>
      </c>
      <c r="H42" s="45">
        <f>+GEOMEAN('1'!H42,'2'!H42,'3'!H42,'4'!H42,'5'!H42,'6'!H42,'7'!H42,'8'!H42,'9'!H42,'10'!H42,'11'!H42,'12'!H42,'13'!H42,'14'!H42,'15'!H42,'16'!H42,'17'!H42,'18'!H42)</f>
        <v>0.97551111197907658</v>
      </c>
      <c r="I42" s="45">
        <f>+GEOMEAN('1'!I42,'2'!I42,'3'!I42,'4'!I42,'5'!I42,'6'!I42,'7'!I42,'8'!I42,'9'!I42,'10'!I42,'11'!I42,'12'!I42,'13'!I42,'14'!I42,'15'!I42,'16'!I42,'17'!I42,'18'!I42)</f>
        <v>0.58746211098979384</v>
      </c>
      <c r="J42" s="45">
        <f>+GEOMEAN('1'!J42,'2'!J42,'3'!J42,'4'!J42,'5'!J42,'6'!J42,'7'!J42,'8'!J42,'9'!J42,'10'!J42,'11'!J42,'12'!J42,'13'!J42,'14'!J42,'15'!J42,'16'!J42,'17'!J42,'18'!J42)</f>
        <v>1.9670547993817789</v>
      </c>
      <c r="K42" s="45">
        <f>+GEOMEAN('1'!K42,'2'!K42,'3'!K42,'4'!K42,'5'!K42,'6'!K42,'7'!K42,'8'!K42,'9'!K42,'10'!K42,'11'!K42,'12'!K42,'13'!K42,'14'!K42,'15'!K42,'16'!K42,'17'!K42,'18'!K42)</f>
        <v>1.2811031433937672</v>
      </c>
      <c r="M42" s="71">
        <f t="shared" ref="M42:M49" si="31">+C42/C$50</f>
        <v>0.10054599439111887</v>
      </c>
      <c r="N42" s="69">
        <f t="shared" si="29"/>
        <v>0.10443320573074251</v>
      </c>
      <c r="O42" s="69">
        <f t="shared" si="29"/>
        <v>0.10599561959376473</v>
      </c>
      <c r="P42" s="69">
        <f t="shared" si="29"/>
        <v>0.1153021418642229</v>
      </c>
      <c r="Q42" s="69">
        <f t="shared" si="29"/>
        <v>0.10640038873095603</v>
      </c>
      <c r="R42" s="69">
        <f t="shared" si="29"/>
        <v>0.1057087202823046</v>
      </c>
      <c r="S42" s="69">
        <f t="shared" si="29"/>
        <v>9.1414725043467829E-2</v>
      </c>
      <c r="T42" s="69">
        <f t="shared" si="29"/>
        <v>0.11858585455008705</v>
      </c>
      <c r="U42" s="72">
        <f t="shared" si="29"/>
        <v>0.10696952180352212</v>
      </c>
      <c r="V42" s="10">
        <v>2</v>
      </c>
      <c r="W42" s="89">
        <f t="shared" ref="W42:W49" si="32">+AVERAGE(M42:U42)</f>
        <v>0.10615068577668742</v>
      </c>
      <c r="Y42" s="86">
        <v>0.96143595818836292</v>
      </c>
      <c r="Z42" s="84">
        <f t="shared" si="30"/>
        <v>9.0572750534176141</v>
      </c>
      <c r="AJ42" s="125">
        <f>+MIN('1'!AJ42,'2'!AJ42,'3'!AJ42,'4'!AJ42,'5'!AJ42,'6'!AJ42,'7'!AJ42,'8'!AJ42,'9'!AJ42,'10'!AJ42,'11'!AJ42,'12'!AJ42,'13'!AJ42,'14'!AJ42,'15'!AJ42,'16'!AJ42,'17'!AJ42,'18'!AJ42)</f>
        <v>1</v>
      </c>
      <c r="AK42" s="125">
        <f>+GEOMEAN('1'!AK42,'2'!AK42,'3'!AK42,'4'!AK42,'5'!AK42,'6'!AK42,'7'!AK42,'8'!AK42,'9'!AK42,'10'!AK42,'11'!AK42,'12'!AK42,'13'!AK42,'14'!AK42,'15'!AK42,'16'!AK42,'17'!AK42,'18'!AK42)</f>
        <v>1</v>
      </c>
      <c r="AL42" s="125">
        <f>+MAX('1'!AL42,'2'!AL42,'3'!AL42,'4'!AL42,'5'!AL42,'6'!AL42,'7'!AL42,'8'!AL42,'9'!AL42,'10'!AL42,'11'!AL42,'12'!AL42,'13'!AL42,'14'!AL42,'15'!AL42,'16'!AL42,'17'!AL42,'18'!AL42)</f>
        <v>1</v>
      </c>
      <c r="AM42" s="125">
        <f>+MIN('1'!AM42,'2'!AM42,'3'!AM42,'4'!AM42,'5'!AM42,'6'!AM42,'7'!AM42,'8'!AM42,'9'!AM42,'10'!AM42,'11'!AM42,'12'!AM42,'13'!AM42,'14'!AM42,'15'!AM42,'16'!AM42,'17'!AM42,'18'!AM42)</f>
        <v>0.16666666666666666</v>
      </c>
      <c r="AN42" s="125">
        <f>+GEOMEAN('1'!AN42,'2'!AN42,'3'!AN42,'4'!AN42,'5'!AN42,'6'!AN42,'7'!AN42,'8'!AN42,'9'!AN42,'10'!AN42,'11'!AN42,'12'!AN42,'13'!AN42,'14'!AN42,'15'!AN42,'16'!AN42,'17'!AN42,'18'!AN42)</f>
        <v>1.5601753178791584</v>
      </c>
      <c r="AO42" s="125">
        <f>+MAX('1'!AO42,'2'!AO42,'3'!AO42,'4'!AO42,'5'!AO42,'6'!AO42,'7'!AO42,'8'!AO42,'9'!AO42,'10'!AO42,'11'!AO42,'12'!AO42,'13'!AO42,'14'!AO42,'15'!AO42,'16'!AO42,'17'!AO42,'18'!AO42)</f>
        <v>7</v>
      </c>
      <c r="AP42" s="125">
        <f>+MIN('1'!AP42,'2'!AP42,'3'!AP42,'4'!AP42,'5'!AP42,'6'!AP42,'7'!AP42,'8'!AP42,'9'!AP42,'10'!AP42,'11'!AP42,'12'!AP42,'13'!AP42,'14'!AP42,'15'!AP42,'16'!AP42,'17'!AP42,'18'!AP42)</f>
        <v>1</v>
      </c>
      <c r="AQ42" s="125">
        <f>+GEOMEAN('1'!AQ42,'2'!AQ42,'3'!AQ42,'4'!AQ42,'5'!AQ42,'6'!AQ42,'7'!AQ42,'8'!AQ42,'9'!AQ42,'10'!AQ42,'11'!AQ42,'12'!AQ42,'13'!AQ42,'14'!AQ42,'15'!AQ42,'16'!AQ42,'17'!AQ42,'18'!AQ42)</f>
        <v>2.2796606705851761</v>
      </c>
      <c r="AR42" s="125">
        <f>+MAX('1'!AR42,'2'!AR42,'3'!AR42,'4'!AR42,'5'!AR42,'6'!AR42,'7'!AR42,'8'!AR42,'9'!AR42,'10'!AR42,'11'!AR42,'12'!AR42,'13'!AR42,'14'!AR42,'15'!AR42,'16'!AR42,'17'!AR42,'18'!AR42)</f>
        <v>6</v>
      </c>
      <c r="AS42" s="125">
        <f>+MIN('1'!AS42,'2'!AS42,'3'!AS42,'4'!AS42,'5'!AS42,'6'!AS42,'7'!AS42,'8'!AS42,'9'!AS42,'10'!AS42,'11'!AS42,'12'!AS42,'13'!AS42,'14'!AS42,'15'!AS42,'16'!AS42,'17'!AS42,'18'!AS42)</f>
        <v>1</v>
      </c>
      <c r="AT42" s="125">
        <f>+GEOMEAN('1'!AT42,'2'!AT42,'3'!AT42,'4'!AT42,'5'!AT42,'6'!AT42,'7'!AT42,'8'!AT42,'9'!AT42,'10'!AT42,'11'!AT42,'12'!AT42,'13'!AT42,'14'!AT42,'15'!AT42,'16'!AT42,'17'!AT42,'18'!AT42)</f>
        <v>2.398711321714118</v>
      </c>
      <c r="AU42" s="125">
        <f>+MAX('1'!AU42,'2'!AU42,'3'!AU42,'4'!AU42,'5'!AU42,'6'!AU42,'7'!AU42,'8'!AU42,'9'!AU42,'10'!AU42,'11'!AU42,'12'!AU42,'13'!AU42,'14'!AU42,'15'!AU42,'16'!AU42,'17'!AU42,'18'!AU42)</f>
        <v>7</v>
      </c>
      <c r="AV42" s="125">
        <f>+MIN('1'!AV42,'2'!AV42,'3'!AV42,'4'!AV42,'5'!AV42,'6'!AV42,'7'!AV42,'8'!AV42,'9'!AV42,'10'!AV42,'11'!AV42,'12'!AV42,'13'!AV42,'14'!AV42,'15'!AV42,'16'!AV42,'17'!AV42,'18'!AV42)</f>
        <v>0.16666666666666666</v>
      </c>
      <c r="AW42" s="125">
        <f>+GEOMEAN('1'!AW42,'2'!AW42,'3'!AW42,'4'!AW42,'5'!AW42,'6'!AW42,'7'!AW42,'8'!AW42,'9'!AW42,'10'!AW42,'11'!AW42,'12'!AW42,'13'!AW42,'14'!AW42,'15'!AW42,'16'!AW42,'17'!AW42,'18'!AW42)</f>
        <v>1</v>
      </c>
      <c r="AX42" s="125">
        <f>+MAX('1'!AX42,'2'!AX42,'3'!AX42,'4'!AX42,'5'!AX42,'6'!AX42,'7'!AX42,'8'!AX42,'9'!AX42,'10'!AX42,'11'!AX42,'12'!AX42,'13'!AX42,'14'!AX42,'15'!AX42,'16'!AX42,'17'!AX42,'18'!AX42)</f>
        <v>6</v>
      </c>
      <c r="AY42" s="125">
        <f>+MIN('1'!AY42,'2'!AY42,'3'!AY42,'4'!AY42,'5'!AY42,'6'!AY42,'7'!AY42,'8'!AY42,'9'!AY42,'10'!AY42,'11'!AY42,'12'!AY42,'13'!AY42,'14'!AY42,'15'!AY42,'16'!AY42,'17'!AY42,'18'!AY42)</f>
        <v>0.16666666666666666</v>
      </c>
      <c r="AZ42" s="125">
        <f>+GEOMEAN('1'!AZ42,'2'!AZ42,'3'!AZ42,'4'!AZ42,'5'!AZ42,'6'!AZ42,'7'!AZ42,'8'!AZ42,'9'!AZ42,'10'!AZ42,'11'!AZ42,'12'!AZ42,'13'!AZ42,'14'!AZ42,'15'!AZ42,'16'!AZ42,'17'!AZ42,'18'!AZ42)</f>
        <v>1.1853226833579225</v>
      </c>
      <c r="BA42" s="125">
        <f>+MAX('1'!BA42,'2'!BA42,'3'!BA42,'4'!BA42,'5'!BA42,'6'!BA42,'7'!BA42,'8'!BA42,'9'!BA42,'10'!BA42,'11'!BA42,'12'!BA42,'13'!BA42,'14'!BA42,'15'!BA42,'16'!BA42,'17'!BA42,'18'!BA42)</f>
        <v>6</v>
      </c>
      <c r="BB42" s="125">
        <f>+MIN('1'!BB42,'2'!BB42,'3'!BB42,'4'!BB42,'5'!BB42,'6'!BB42,'7'!BB42,'8'!BB42,'9'!BB42,'10'!BB42,'11'!BB42,'12'!BB42,'13'!BB42,'14'!BB42,'15'!BB42,'16'!BB42,'17'!BB42,'18'!BB42)</f>
        <v>0.2</v>
      </c>
      <c r="BC42" s="125">
        <f>+GEOMEAN('1'!BC42,'2'!BC42,'3'!BC42,'4'!BC42,'5'!BC42,'6'!BC42,'7'!BC42,'8'!BC42,'9'!BC42,'10'!BC42,'11'!BC42,'12'!BC42,'13'!BC42,'14'!BC42,'15'!BC42,'16'!BC42,'17'!BC42,'18'!BC42)</f>
        <v>0.88192037443349069</v>
      </c>
      <c r="BD42" s="125">
        <f>+MAX('1'!BD42,'2'!BD42,'3'!BD42,'4'!BD42,'5'!BD42,'6'!BD42,'7'!BD42,'8'!BD42,'9'!BD42,'10'!BD42,'11'!BD42,'12'!BD42,'13'!BD42,'14'!BD42,'15'!BD42,'16'!BD42,'17'!BD42,'18'!BD42)</f>
        <v>6</v>
      </c>
      <c r="BE42" s="125">
        <f>+MIN('1'!BE42,'2'!BE42,'3'!BE42,'4'!BE42,'5'!BE42,'6'!BE42,'7'!BE42,'8'!BE42,'9'!BE42,'10'!BE42,'11'!BE42,'12'!BE42,'13'!BE42,'14'!BE42,'15'!BE42,'16'!BE42,'17'!BE42,'18'!BE42)</f>
        <v>1</v>
      </c>
      <c r="BF42" s="125">
        <f>+GEOMEAN('1'!BF42,'2'!BF42,'3'!BF42,'4'!BF42,'5'!BF42,'6'!BF42,'7'!BF42,'8'!BF42,'9'!BF42,'10'!BF42,'11'!BF42,'12'!BF42,'13'!BF42,'14'!BF42,'15'!BF42,'16'!BF42,'17'!BF42,'18'!BF42)</f>
        <v>2.6943212408391624</v>
      </c>
      <c r="BG42" s="125">
        <f>+MAX('1'!BG42,'2'!BG42,'3'!BG42,'4'!BG42,'5'!BG42,'6'!BG42,'7'!BG42,'8'!BG42,'9'!BG42,'10'!BG42,'11'!BG42,'12'!BG42,'13'!BG42,'14'!BG42,'15'!BG42,'16'!BG42,'17'!BG42,'18'!BG42)</f>
        <v>7</v>
      </c>
      <c r="BH42" s="125">
        <f>+MIN('1'!BH42,'2'!BH42,'3'!BH42,'4'!BH42,'5'!BH42,'6'!BH42,'7'!BH42,'8'!BH42,'9'!BH42,'10'!BH42,'11'!BH42,'12'!BH42,'13'!BH42,'14'!BH42,'15'!BH42,'16'!BH42,'17'!BH42,'18'!BH42)</f>
        <v>0.14285714285714285</v>
      </c>
      <c r="BI42" s="125">
        <f>+GEOMEAN('1'!BI42,'2'!BI42,'3'!BI42,'4'!BI42,'5'!BI42,'6'!BI42,'7'!BI42,'8'!BI42,'9'!BI42,'10'!BI42,'11'!BI42,'12'!BI42,'13'!BI42,'14'!BI42,'15'!BI42,'16'!BI42,'17'!BI42,'18'!BI42)</f>
        <v>1.888459340913254</v>
      </c>
      <c r="BJ42" s="125">
        <f>+MAX('1'!BJ42,'2'!BJ42,'3'!BJ42,'4'!BJ42,'5'!BJ42,'6'!BJ42,'7'!BJ42,'8'!BJ42,'9'!BJ42,'10'!BJ42,'11'!BJ42,'12'!BJ42,'13'!BJ42,'14'!BJ42,'15'!BJ42,'16'!BJ42,'17'!BJ42,'18'!BJ42)</f>
        <v>7</v>
      </c>
      <c r="BK42" s="129">
        <v>0.11603948044073099</v>
      </c>
    </row>
    <row r="43" spans="1:63" x14ac:dyDescent="0.25">
      <c r="A43" s="10">
        <v>3</v>
      </c>
      <c r="B43" s="109" t="s">
        <v>27</v>
      </c>
      <c r="C43" s="45">
        <f>+GEOMEAN('1'!C43,'2'!C43,'3'!C43,'4'!C43,'5'!C43,'6'!C43,'7'!C43,'8'!C43,'9'!C43,'10'!C43,'11'!C43,'12'!C43,'13'!C43,'14'!C43,'15'!C43,'16'!C43,'17'!C43,'18'!C43)</f>
        <v>0.4386617766859599</v>
      </c>
      <c r="D43" s="45">
        <f>+GEOMEAN('1'!D43,'2'!D43,'3'!D43,'4'!D43,'5'!D43,'6'!D43,'7'!D43,'8'!D43,'9'!D43,'10'!D43,'11'!D43,'12'!D43,'13'!D43,'14'!D43,'15'!D43,'16'!D43,'17'!D43,'18'!D43)</f>
        <v>0.67855324266311934</v>
      </c>
      <c r="E43" s="45">
        <f>+GEOMEAN('1'!E43,'2'!E43,'3'!E43,'4'!E43,'5'!E43,'6'!E43,'7'!E43,'8'!E43,'9'!E43,'10'!E43,'11'!E43,'12'!E43,'13'!E43,'14'!E43,'15'!E43,'16'!E43,'17'!E43,'18'!E43)</f>
        <v>1</v>
      </c>
      <c r="F43" s="45">
        <f>+GEOMEAN('1'!F43,'2'!F43,'3'!F43,'4'!F43,'5'!F43,'6'!F43,'7'!F43,'8'!F43,'9'!F43,'10'!F43,'11'!F43,'12'!F43,'13'!F43,'14'!F43,'15'!F43,'16'!F43,'17'!F43,'18'!F43)</f>
        <v>1.3046982180397728</v>
      </c>
      <c r="G43" s="45">
        <f>+GEOMEAN('1'!G43,'2'!G43,'3'!G43,'4'!G43,'5'!G43,'6'!G43,'7'!G43,'8'!G43,'9'!G43,'10'!G43,'11'!G43,'12'!G43,'13'!G43,'14'!G43,'15'!G43,'16'!G43,'17'!G43,'18'!G43)</f>
        <v>0.38320635873937137</v>
      </c>
      <c r="H43" s="45">
        <f>+GEOMEAN('1'!H43,'2'!H43,'3'!H43,'4'!H43,'5'!H43,'6'!H43,'7'!H43,'8'!H43,'9'!H43,'10'!H43,'11'!H43,'12'!H43,'13'!H43,'14'!H43,'15'!H43,'16'!H43,'17'!H43,'18'!H43)</f>
        <v>0.53914470703804307</v>
      </c>
      <c r="I43" s="45">
        <f>+GEOMEAN('1'!I43,'2'!I43,'3'!I43,'4'!I43,'5'!I43,'6'!I43,'7'!I43,'8'!I43,'9'!I43,'10'!I43,'11'!I43,'12'!I43,'13'!I43,'14'!I43,'15'!I43,'16'!I43,'17'!I43,'18'!I43)</f>
        <v>0.54036881470974862</v>
      </c>
      <c r="J43" s="45">
        <f>+GEOMEAN('1'!J43,'2'!J43,'3'!J43,'4'!J43,'5'!J43,'6'!J43,'7'!J43,'8'!J43,'9'!J43,'10'!J43,'11'!J43,'12'!J43,'13'!J43,'14'!J43,'15'!J43,'16'!J43,'17'!J43,'18'!J43)</f>
        <v>1.1454327129429083</v>
      </c>
      <c r="K43" s="45">
        <f>+GEOMEAN('1'!K43,'2'!K43,'3'!K43,'4'!K43,'5'!K43,'6'!K43,'7'!K43,'8'!K43,'9'!K43,'10'!K43,'11'!K43,'12'!K43,'13'!K43,'14'!K43,'15'!K43,'16'!K43,'17'!K43,'18'!K43)</f>
        <v>0.83625103095037345</v>
      </c>
      <c r="M43" s="71">
        <f t="shared" si="31"/>
        <v>6.8812600394765097E-2</v>
      </c>
      <c r="N43" s="69">
        <f t="shared" si="29"/>
        <v>7.0863490390299988E-2</v>
      </c>
      <c r="O43" s="69">
        <f t="shared" si="29"/>
        <v>7.1923671383435528E-2</v>
      </c>
      <c r="P43" s="69">
        <f t="shared" si="29"/>
        <v>8.717083302343609E-2</v>
      </c>
      <c r="Q43" s="69">
        <f t="shared" si="29"/>
        <v>7.0987013897953227E-2</v>
      </c>
      <c r="R43" s="69">
        <f t="shared" si="29"/>
        <v>5.8423011617310998E-2</v>
      </c>
      <c r="S43" s="69">
        <f t="shared" si="29"/>
        <v>8.4086557574799048E-2</v>
      </c>
      <c r="T43" s="69">
        <f t="shared" si="29"/>
        <v>6.9053550077328663E-2</v>
      </c>
      <c r="U43" s="72">
        <f t="shared" si="29"/>
        <v>6.982527000245517E-2</v>
      </c>
      <c r="V43" s="10">
        <v>3</v>
      </c>
      <c r="W43" s="89">
        <f t="shared" si="32"/>
        <v>7.2349555373531549E-2</v>
      </c>
      <c r="Y43" s="86">
        <v>0.65454206151185435</v>
      </c>
      <c r="Z43" s="84">
        <f t="shared" si="30"/>
        <v>9.0469396547433778</v>
      </c>
      <c r="AJ43" s="125">
        <f>+MIN('1'!AJ43,'2'!AJ43,'3'!AJ43,'4'!AJ43,'5'!AJ43,'6'!AJ43,'7'!AJ43,'8'!AJ43,'9'!AJ43,'10'!AJ43,'11'!AJ43,'12'!AJ43,'13'!AJ43,'14'!AJ43,'15'!AJ43,'16'!AJ43,'17'!AJ43,'18'!AJ43)</f>
        <v>0.14285714285714285</v>
      </c>
      <c r="AK43" s="125">
        <f>+GEOMEAN('1'!AK43,'2'!AK43,'3'!AK43,'4'!AK43,'5'!AK43,'6'!AK43,'7'!AK43,'8'!AK43,'9'!AK43,'10'!AK43,'11'!AK43,'12'!AK43,'13'!AK43,'14'!AK43,'15'!AK43,'16'!AK43,'17'!AK43,'18'!AK43)</f>
        <v>0.64095360857224759</v>
      </c>
      <c r="AL43" s="125">
        <f>+MAX('1'!AL43,'2'!AL43,'3'!AL43,'4'!AL43,'5'!AL43,'6'!AL43,'7'!AL43,'8'!AL43,'9'!AL43,'10'!AL43,'11'!AL43,'12'!AL43,'13'!AL43,'14'!AL43,'15'!AL43,'16'!AL43,'17'!AL43,'18'!AL43)</f>
        <v>6</v>
      </c>
      <c r="AM43" s="125">
        <f>+MIN('1'!AM43,'2'!AM43,'3'!AM43,'4'!AM43,'5'!AM43,'6'!AM43,'7'!AM43,'8'!AM43,'9'!AM43,'10'!AM43,'11'!AM43,'12'!AM43,'13'!AM43,'14'!AM43,'15'!AM43,'16'!AM43,'17'!AM43,'18'!AM43)</f>
        <v>1</v>
      </c>
      <c r="AN43" s="125">
        <f>+GEOMEAN('1'!AN43,'2'!AN43,'3'!AN43,'4'!AN43,'5'!AN43,'6'!AN43,'7'!AN43,'8'!AN43,'9'!AN43,'10'!AN43,'11'!AN43,'12'!AN43,'13'!AN43,'14'!AN43,'15'!AN43,'16'!AN43,'17'!AN43,'18'!AN43)</f>
        <v>1</v>
      </c>
      <c r="AO43" s="125">
        <f>+MAX('1'!AO43,'2'!AO43,'3'!AO43,'4'!AO43,'5'!AO43,'6'!AO43,'7'!AO43,'8'!AO43,'9'!AO43,'10'!AO43,'11'!AO43,'12'!AO43,'13'!AO43,'14'!AO43,'15'!AO43,'16'!AO43,'17'!AO43,'18'!AO43)</f>
        <v>1</v>
      </c>
      <c r="AP43" s="125">
        <f>+MIN('1'!AP43,'2'!AP43,'3'!AP43,'4'!AP43,'5'!AP43,'6'!AP43,'7'!AP43,'8'!AP43,'9'!AP43,'10'!AP43,'11'!AP43,'12'!AP43,'13'!AP43,'14'!AP43,'15'!AP43,'16'!AP43,'17'!AP43,'18'!AP43)</f>
        <v>0.16666666666666666</v>
      </c>
      <c r="AQ43" s="125">
        <f>+GEOMEAN('1'!AQ43,'2'!AQ43,'3'!AQ43,'4'!AQ43,'5'!AQ43,'6'!AQ43,'7'!AQ43,'8'!AQ43,'9'!AQ43,'10'!AQ43,'11'!AQ43,'12'!AQ43,'13'!AQ43,'14'!AQ43,'15'!AQ43,'16'!AQ43,'17'!AQ43,'18'!AQ43)</f>
        <v>1.4737237067430373</v>
      </c>
      <c r="AR43" s="125">
        <f>+MAX('1'!AR43,'2'!AR43,'3'!AR43,'4'!AR43,'5'!AR43,'6'!AR43,'7'!AR43,'8'!AR43,'9'!AR43,'10'!AR43,'11'!AR43,'12'!AR43,'13'!AR43,'14'!AR43,'15'!AR43,'16'!AR43,'17'!AR43,'18'!AR43)</f>
        <v>7</v>
      </c>
      <c r="AS43" s="125">
        <f>+MIN('1'!AS43,'2'!AS43,'3'!AS43,'4'!AS43,'5'!AS43,'6'!AS43,'7'!AS43,'8'!AS43,'9'!AS43,'10'!AS43,'11'!AS43,'12'!AS43,'13'!AS43,'14'!AS43,'15'!AS43,'16'!AS43,'17'!AS43,'18'!AS43)</f>
        <v>0.33333333333333331</v>
      </c>
      <c r="AT43" s="125">
        <f>+GEOMEAN('1'!AT43,'2'!AT43,'3'!AT43,'4'!AT43,'5'!AT43,'6'!AT43,'7'!AT43,'8'!AT43,'9'!AT43,'10'!AT43,'11'!AT43,'12'!AT43,'13'!AT43,'14'!AT43,'15'!AT43,'16'!AT43,'17'!AT43,'18'!AT43)</f>
        <v>1.725743506270911</v>
      </c>
      <c r="AU43" s="125">
        <f>+MAX('1'!AU43,'2'!AU43,'3'!AU43,'4'!AU43,'5'!AU43,'6'!AU43,'7'!AU43,'8'!AU43,'9'!AU43,'10'!AU43,'11'!AU43,'12'!AU43,'13'!AU43,'14'!AU43,'15'!AU43,'16'!AU43,'17'!AU43,'18'!AU43)</f>
        <v>7</v>
      </c>
      <c r="AV43" s="125">
        <f>+MIN('1'!AV43,'2'!AV43,'3'!AV43,'4'!AV43,'5'!AV43,'6'!AV43,'7'!AV43,'8'!AV43,'9'!AV43,'10'!AV43,'11'!AV43,'12'!AV43,'13'!AV43,'14'!AV43,'15'!AV43,'16'!AV43,'17'!AV43,'18'!AV43)</f>
        <v>0.14285714285714285</v>
      </c>
      <c r="AW43" s="125">
        <f>+GEOMEAN('1'!AW43,'2'!AW43,'3'!AW43,'4'!AW43,'5'!AW43,'6'!AW43,'7'!AW43,'8'!AW43,'9'!AW43,'10'!AW43,'11'!AW43,'12'!AW43,'13'!AW43,'14'!AW43,'15'!AW43,'16'!AW43,'17'!AW43,'18'!AW43)</f>
        <v>0.57437696411144468</v>
      </c>
      <c r="AX43" s="125">
        <f>+MAX('1'!AX43,'2'!AX43,'3'!AX43,'4'!AX43,'5'!AX43,'6'!AX43,'7'!AX43,'8'!AX43,'9'!AX43,'10'!AX43,'11'!AX43,'12'!AX43,'13'!AX43,'14'!AX43,'15'!AX43,'16'!AX43,'17'!AX43,'18'!AX43)</f>
        <v>1</v>
      </c>
      <c r="AY43" s="125">
        <f>+MIN('1'!AY43,'2'!AY43,'3'!AY43,'4'!AY43,'5'!AY43,'6'!AY43,'7'!AY43,'8'!AY43,'9'!AY43,'10'!AY43,'11'!AY43,'12'!AY43,'13'!AY43,'14'!AY43,'15'!AY43,'16'!AY43,'17'!AY43,'18'!AY43)</f>
        <v>0.16666666666666666</v>
      </c>
      <c r="AZ43" s="125">
        <f>+GEOMEAN('1'!AZ43,'2'!AZ43,'3'!AZ43,'4'!AZ43,'5'!AZ43,'6'!AZ43,'7'!AZ43,'8'!AZ43,'9'!AZ43,'10'!AZ43,'11'!AZ43,'12'!AZ43,'13'!AZ43,'14'!AZ43,'15'!AZ43,'16'!AZ43,'17'!AZ43,'18'!AZ43)</f>
        <v>0.97551111197907658</v>
      </c>
      <c r="BA43" s="125">
        <f>+MAX('1'!BA43,'2'!BA43,'3'!BA43,'4'!BA43,'5'!BA43,'6'!BA43,'7'!BA43,'8'!BA43,'9'!BA43,'10'!BA43,'11'!BA43,'12'!BA43,'13'!BA43,'14'!BA43,'15'!BA43,'16'!BA43,'17'!BA43,'18'!BA43)</f>
        <v>5</v>
      </c>
      <c r="BB43" s="125">
        <f>+MIN('1'!BB43,'2'!BB43,'3'!BB43,'4'!BB43,'5'!BB43,'6'!BB43,'7'!BB43,'8'!BB43,'9'!BB43,'10'!BB43,'11'!BB43,'12'!BB43,'13'!BB43,'14'!BB43,'15'!BB43,'16'!BB43,'17'!BB43,'18'!BB43)</f>
        <v>0.14285714285714285</v>
      </c>
      <c r="BC43" s="125">
        <f>+GEOMEAN('1'!BC43,'2'!BC43,'3'!BC43,'4'!BC43,'5'!BC43,'6'!BC43,'7'!BC43,'8'!BC43,'9'!BC43,'10'!BC43,'11'!BC43,'12'!BC43,'13'!BC43,'14'!BC43,'15'!BC43,'16'!BC43,'17'!BC43,'18'!BC43)</f>
        <v>0.58746211098979384</v>
      </c>
      <c r="BD43" s="125">
        <f>+MAX('1'!BD43,'2'!BD43,'3'!BD43,'4'!BD43,'5'!BD43,'6'!BD43,'7'!BD43,'8'!BD43,'9'!BD43,'10'!BD43,'11'!BD43,'12'!BD43,'13'!BD43,'14'!BD43,'15'!BD43,'16'!BD43,'17'!BD43,'18'!BD43)</f>
        <v>3</v>
      </c>
      <c r="BE43" s="125">
        <f>+MIN('1'!BE43,'2'!BE43,'3'!BE43,'4'!BE43,'5'!BE43,'6'!BE43,'7'!BE43,'8'!BE43,'9'!BE43,'10'!BE43,'11'!BE43,'12'!BE43,'13'!BE43,'14'!BE43,'15'!BE43,'16'!BE43,'17'!BE43,'18'!BE43)</f>
        <v>0.16666666666666666</v>
      </c>
      <c r="BF43" s="125">
        <f>+GEOMEAN('1'!BF43,'2'!BF43,'3'!BF43,'4'!BF43,'5'!BF43,'6'!BF43,'7'!BF43,'8'!BF43,'9'!BF43,'10'!BF43,'11'!BF43,'12'!BF43,'13'!BF43,'14'!BF43,'15'!BF43,'16'!BF43,'17'!BF43,'18'!BF43)</f>
        <v>1.9670547993817789</v>
      </c>
      <c r="BG43" s="125">
        <f>+MAX('1'!BG43,'2'!BG43,'3'!BG43,'4'!BG43,'5'!BG43,'6'!BG43,'7'!BG43,'8'!BG43,'9'!BG43,'10'!BG43,'11'!BG43,'12'!BG43,'13'!BG43,'14'!BG43,'15'!BG43,'16'!BG43,'17'!BG43,'18'!BG43)</f>
        <v>7</v>
      </c>
      <c r="BH43" s="125">
        <f>+MIN('1'!BH43,'2'!BH43,'3'!BH43,'4'!BH43,'5'!BH43,'6'!BH43,'7'!BH43,'8'!BH43,'9'!BH43,'10'!BH43,'11'!BH43,'12'!BH43,'13'!BH43,'14'!BH43,'15'!BH43,'16'!BH43,'17'!BH43,'18'!BH43)</f>
        <v>0.14285714285714285</v>
      </c>
      <c r="BI43" s="125">
        <f>+GEOMEAN('1'!BI43,'2'!BI43,'3'!BI43,'4'!BI43,'5'!BI43,'6'!BI43,'7'!BI43,'8'!BI43,'9'!BI43,'10'!BI43,'11'!BI43,'12'!BI43,'13'!BI43,'14'!BI43,'15'!BI43,'16'!BI43,'17'!BI43,'18'!BI43)</f>
        <v>1.2811031433937672</v>
      </c>
      <c r="BJ43" s="125">
        <f>+MAX('1'!BJ43,'2'!BJ43,'3'!BJ43,'4'!BJ43,'5'!BJ43,'6'!BJ43,'7'!BJ43,'8'!BJ43,'9'!BJ43,'10'!BJ43,'11'!BJ43,'12'!BJ43,'13'!BJ43,'14'!BJ43,'15'!BJ43,'16'!BJ43,'17'!BJ43,'18'!BJ43)</f>
        <v>7</v>
      </c>
      <c r="BK43" s="129">
        <v>0.111948069500499</v>
      </c>
    </row>
    <row r="44" spans="1:63" x14ac:dyDescent="0.25">
      <c r="A44" s="10">
        <v>4</v>
      </c>
      <c r="B44" s="109" t="s">
        <v>28</v>
      </c>
      <c r="C44" s="45">
        <f>+GEOMEAN('1'!C44,'2'!C44,'3'!C44,'4'!C44,'5'!C44,'6'!C44,'7'!C44,'8'!C44,'9'!C44,'10'!C44,'11'!C44,'12'!C44,'13'!C44,'14'!C44,'15'!C44,'16'!C44,'17'!C44,'18'!C44)</f>
        <v>0.41689051573133878</v>
      </c>
      <c r="D44" s="45">
        <f>+GEOMEAN('1'!D44,'2'!D44,'3'!D44,'4'!D44,'5'!D44,'6'!D44,'7'!D44,'8'!D44,'9'!D44,'10'!D44,'11'!D44,'12'!D44,'13'!D44,'14'!D44,'15'!D44,'16'!D44,'17'!D44,'18'!D44)</f>
        <v>0.57946038699624569</v>
      </c>
      <c r="E44" s="45">
        <f>+GEOMEAN('1'!E44,'2'!E44,'3'!E44,'4'!E44,'5'!E44,'6'!E44,'7'!E44,'8'!E44,'9'!E44,'10'!E44,'11'!E44,'12'!E44,'13'!E44,'14'!E44,'15'!E44,'16'!E44,'17'!E44,'18'!E44)</f>
        <v>0.76646076937426733</v>
      </c>
      <c r="F44" s="45">
        <f>+GEOMEAN('1'!F44,'2'!F44,'3'!F44,'4'!F44,'5'!F44,'6'!F44,'7'!F44,'8'!F44,'9'!F44,'10'!F44,'11'!F44,'12'!F44,'13'!F44,'14'!F44,'15'!F44,'16'!F44,'17'!F44,'18'!F44)</f>
        <v>1</v>
      </c>
      <c r="G44" s="45">
        <f>+GEOMEAN('1'!G44,'2'!G44,'3'!G44,'4'!G44,'5'!G44,'6'!G44,'7'!G44,'8'!G44,'9'!G44,'10'!G44,'11'!G44,'12'!G44,'13'!G44,'14'!G44,'15'!G44,'16'!G44,'17'!G44,'18'!G44)</f>
        <v>0.36814898782800276</v>
      </c>
      <c r="H44" s="45">
        <f>+GEOMEAN('1'!H44,'2'!H44,'3'!H44,'4'!H44,'5'!H44,'6'!H44,'7'!H44,'8'!H44,'9'!H44,'10'!H44,'11'!H44,'12'!H44,'13'!H44,'14'!H44,'15'!H44,'16'!H44,'17'!H44,'18'!H44)</f>
        <v>0.51171170105622577</v>
      </c>
      <c r="I44" s="45">
        <f>+GEOMEAN('1'!I44,'2'!I44,'3'!I44,'4'!I44,'5'!I44,'6'!I44,'7'!I44,'8'!I44,'9'!I44,'10'!I44,'11'!I44,'12'!I44,'13'!I44,'14'!I44,'15'!I44,'16'!I44,'17'!I44,'18'!I44)</f>
        <v>0.56730044497474463</v>
      </c>
      <c r="J44" s="45">
        <f>+GEOMEAN('1'!J44,'2'!J44,'3'!J44,'4'!J44,'5'!J44,'6'!J44,'7'!J44,'8'!J44,'9'!J44,'10'!J44,'11'!J44,'12'!J44,'13'!J44,'14'!J44,'15'!J44,'16'!J44,'17'!J44,'18'!J44)</f>
        <v>1.1673343857962513</v>
      </c>
      <c r="K44" s="45">
        <f>+GEOMEAN('1'!K44,'2'!K44,'3'!K44,'4'!K44,'5'!K44,'6'!K44,'7'!K44,'8'!K44,'9'!K44,'10'!K44,'11'!K44,'12'!K44,'13'!K44,'14'!K44,'15'!K44,'16'!K44,'17'!K44,'18'!K44)</f>
        <v>0.80122760212098465</v>
      </c>
      <c r="M44" s="71">
        <f t="shared" si="31"/>
        <v>6.5397356213977909E-2</v>
      </c>
      <c r="N44" s="69">
        <f t="shared" si="29"/>
        <v>6.0514905807994603E-2</v>
      </c>
      <c r="O44" s="69">
        <f t="shared" si="29"/>
        <v>5.512667250476997E-2</v>
      </c>
      <c r="P44" s="69">
        <f t="shared" si="29"/>
        <v>6.6813023746138622E-2</v>
      </c>
      <c r="Q44" s="69">
        <f t="shared" si="29"/>
        <v>6.8197713110596164E-2</v>
      </c>
      <c r="R44" s="69">
        <f t="shared" si="29"/>
        <v>5.5450305391595636E-2</v>
      </c>
      <c r="S44" s="69">
        <f t="shared" si="29"/>
        <v>8.8277376913766969E-2</v>
      </c>
      <c r="T44" s="69">
        <f t="shared" si="29"/>
        <v>7.0373914203537238E-2</v>
      </c>
      <c r="U44" s="72">
        <f t="shared" si="29"/>
        <v>6.690088452020998E-2</v>
      </c>
      <c r="V44" s="10">
        <v>4</v>
      </c>
      <c r="W44" s="89">
        <f t="shared" si="32"/>
        <v>6.6339128045843021E-2</v>
      </c>
      <c r="Y44" s="86">
        <v>0.60011116566477052</v>
      </c>
      <c r="Z44" s="84">
        <f t="shared" si="30"/>
        <v>9.0461117494651031</v>
      </c>
      <c r="AJ44" s="125">
        <f>+MIN('1'!AJ44,'2'!AJ44,'3'!AJ44,'4'!AJ44,'5'!AJ44,'6'!AJ44,'7'!AJ44,'8'!AJ44,'9'!AJ44,'10'!AJ44,'11'!AJ44,'12'!AJ44,'13'!AJ44,'14'!AJ44,'15'!AJ44,'16'!AJ44,'17'!AJ44,'18'!AJ44)</f>
        <v>0.14285714285714285</v>
      </c>
      <c r="AK44" s="125">
        <f>+GEOMEAN('1'!AK44,'2'!AK44,'3'!AK44,'4'!AK44,'5'!AK44,'6'!AK44,'7'!AK44,'8'!AK44,'9'!AK44,'10'!AK44,'11'!AK44,'12'!AK44,'13'!AK44,'14'!AK44,'15'!AK44,'16'!AK44,'17'!AK44,'18'!AK44)</f>
        <v>0.4386617766859599</v>
      </c>
      <c r="AL44" s="125">
        <f>+MAX('1'!AL44,'2'!AL44,'3'!AL44,'4'!AL44,'5'!AL44,'6'!AL44,'7'!AL44,'8'!AL44,'9'!AL44,'10'!AL44,'11'!AL44,'12'!AL44,'13'!AL44,'14'!AL44,'15'!AL44,'16'!AL44,'17'!AL44,'18'!AL44)</f>
        <v>1</v>
      </c>
      <c r="AM44" s="125">
        <f>+MIN('1'!AM44,'2'!AM44,'3'!AM44,'4'!AM44,'5'!AM44,'6'!AM44,'7'!AM44,'8'!AM44,'9'!AM44,'10'!AM44,'11'!AM44,'12'!AM44,'13'!AM44,'14'!AM44,'15'!AM44,'16'!AM44,'17'!AM44,'18'!AM44)</f>
        <v>0.125</v>
      </c>
      <c r="AN44" s="125">
        <f>+GEOMEAN('1'!AN44,'2'!AN44,'3'!AN44,'4'!AN44,'5'!AN44,'6'!AN44,'7'!AN44,'8'!AN44,'9'!AN44,'10'!AN44,'11'!AN44,'12'!AN44,'13'!AN44,'14'!AN44,'15'!AN44,'16'!AN44,'17'!AN44,'18'!AN44)</f>
        <v>0.67855324266311934</v>
      </c>
      <c r="AO44" s="125">
        <f>+MAX('1'!AO44,'2'!AO44,'3'!AO44,'4'!AO44,'5'!AO44,'6'!AO44,'7'!AO44,'8'!AO44,'9'!AO44,'10'!AO44,'11'!AO44,'12'!AO44,'13'!AO44,'14'!AO44,'15'!AO44,'16'!AO44,'17'!AO44,'18'!AO44)</f>
        <v>6</v>
      </c>
      <c r="AP44" s="125">
        <f>+MIN('1'!AP44,'2'!AP44,'3'!AP44,'4'!AP44,'5'!AP44,'6'!AP44,'7'!AP44,'8'!AP44,'9'!AP44,'10'!AP44,'11'!AP44,'12'!AP44,'13'!AP44,'14'!AP44,'15'!AP44,'16'!AP44,'17'!AP44,'18'!AP44)</f>
        <v>1</v>
      </c>
      <c r="AQ44" s="125">
        <f>+GEOMEAN('1'!AQ44,'2'!AQ44,'3'!AQ44,'4'!AQ44,'5'!AQ44,'6'!AQ44,'7'!AQ44,'8'!AQ44,'9'!AQ44,'10'!AQ44,'11'!AQ44,'12'!AQ44,'13'!AQ44,'14'!AQ44,'15'!AQ44,'16'!AQ44,'17'!AQ44,'18'!AQ44)</f>
        <v>1</v>
      </c>
      <c r="AR44" s="125">
        <f>+MAX('1'!AR44,'2'!AR44,'3'!AR44,'4'!AR44,'5'!AR44,'6'!AR44,'7'!AR44,'8'!AR44,'9'!AR44,'10'!AR44,'11'!AR44,'12'!AR44,'13'!AR44,'14'!AR44,'15'!AR44,'16'!AR44,'17'!AR44,'18'!AR44)</f>
        <v>1</v>
      </c>
      <c r="AS44" s="125">
        <f>+MIN('1'!AS44,'2'!AS44,'3'!AS44,'4'!AS44,'5'!AS44,'6'!AS44,'7'!AS44,'8'!AS44,'9'!AS44,'10'!AS44,'11'!AS44,'12'!AS44,'13'!AS44,'14'!AS44,'15'!AS44,'16'!AS44,'17'!AS44,'18'!AS44)</f>
        <v>0.25</v>
      </c>
      <c r="AT44" s="125">
        <f>+GEOMEAN('1'!AT44,'2'!AT44,'3'!AT44,'4'!AT44,'5'!AT44,'6'!AT44,'7'!AT44,'8'!AT44,'9'!AT44,'10'!AT44,'11'!AT44,'12'!AT44,'13'!AT44,'14'!AT44,'15'!AT44,'16'!AT44,'17'!AT44,'18'!AT44)</f>
        <v>1.3046982180397728</v>
      </c>
      <c r="AU44" s="125">
        <f>+MAX('1'!AU44,'2'!AU44,'3'!AU44,'4'!AU44,'5'!AU44,'6'!AU44,'7'!AU44,'8'!AU44,'9'!AU44,'10'!AU44,'11'!AU44,'12'!AU44,'13'!AU44,'14'!AU44,'15'!AU44,'16'!AU44,'17'!AU44,'18'!AU44)</f>
        <v>6</v>
      </c>
      <c r="AV44" s="125">
        <f>+MIN('1'!AV44,'2'!AV44,'3'!AV44,'4'!AV44,'5'!AV44,'6'!AV44,'7'!AV44,'8'!AV44,'9'!AV44,'10'!AV44,'11'!AV44,'12'!AV44,'13'!AV44,'14'!AV44,'15'!AV44,'16'!AV44,'17'!AV44,'18'!AV44)</f>
        <v>0.14285714285714285</v>
      </c>
      <c r="AW44" s="125">
        <f>+GEOMEAN('1'!AW44,'2'!AW44,'3'!AW44,'4'!AW44,'5'!AW44,'6'!AW44,'7'!AW44,'8'!AW44,'9'!AW44,'10'!AW44,'11'!AW44,'12'!AW44,'13'!AW44,'14'!AW44,'15'!AW44,'16'!AW44,'17'!AW44,'18'!AW44)</f>
        <v>0.38320635873937137</v>
      </c>
      <c r="AX44" s="125">
        <f>+MAX('1'!AX44,'2'!AX44,'3'!AX44,'4'!AX44,'5'!AX44,'6'!AX44,'7'!AX44,'8'!AX44,'9'!AX44,'10'!AX44,'11'!AX44,'12'!AX44,'13'!AX44,'14'!AX44,'15'!AX44,'16'!AX44,'17'!AX44,'18'!AX44)</f>
        <v>1</v>
      </c>
      <c r="AY44" s="125">
        <f>+MIN('1'!AY44,'2'!AY44,'3'!AY44,'4'!AY44,'5'!AY44,'6'!AY44,'7'!AY44,'8'!AY44,'9'!AY44,'10'!AY44,'11'!AY44,'12'!AY44,'13'!AY44,'14'!AY44,'15'!AY44,'16'!AY44,'17'!AY44,'18'!AY44)</f>
        <v>0.16666666666666666</v>
      </c>
      <c r="AZ44" s="125">
        <f>+GEOMEAN('1'!AZ44,'2'!AZ44,'3'!AZ44,'4'!AZ44,'5'!AZ44,'6'!AZ44,'7'!AZ44,'8'!AZ44,'9'!AZ44,'10'!AZ44,'11'!AZ44,'12'!AZ44,'13'!AZ44,'14'!AZ44,'15'!AZ44,'16'!AZ44,'17'!AZ44,'18'!AZ44)</f>
        <v>0.53914470703804307</v>
      </c>
      <c r="BA44" s="125">
        <f>+MAX('1'!BA44,'2'!BA44,'3'!BA44,'4'!BA44,'5'!BA44,'6'!BA44,'7'!BA44,'8'!BA44,'9'!BA44,'10'!BA44,'11'!BA44,'12'!BA44,'13'!BA44,'14'!BA44,'15'!BA44,'16'!BA44,'17'!BA44,'18'!BA44)</f>
        <v>3</v>
      </c>
      <c r="BB44" s="125">
        <f>+MIN('1'!BB44,'2'!BB44,'3'!BB44,'4'!BB44,'5'!BB44,'6'!BB44,'7'!BB44,'8'!BB44,'9'!BB44,'10'!BB44,'11'!BB44,'12'!BB44,'13'!BB44,'14'!BB44,'15'!BB44,'16'!BB44,'17'!BB44,'18'!BB44)</f>
        <v>0.14285714285714285</v>
      </c>
      <c r="BC44" s="125">
        <f>+GEOMEAN('1'!BC44,'2'!BC44,'3'!BC44,'4'!BC44,'5'!BC44,'6'!BC44,'7'!BC44,'8'!BC44,'9'!BC44,'10'!BC44,'11'!BC44,'12'!BC44,'13'!BC44,'14'!BC44,'15'!BC44,'16'!BC44,'17'!BC44,'18'!BC44)</f>
        <v>0.54036881470974862</v>
      </c>
      <c r="BD44" s="125">
        <f>+MAX('1'!BD44,'2'!BD44,'3'!BD44,'4'!BD44,'5'!BD44,'6'!BD44,'7'!BD44,'8'!BD44,'9'!BD44,'10'!BD44,'11'!BD44,'12'!BD44,'13'!BD44,'14'!BD44,'15'!BD44,'16'!BD44,'17'!BD44,'18'!BD44)</f>
        <v>1</v>
      </c>
      <c r="BE44" s="125">
        <f>+MIN('1'!BE44,'2'!BE44,'3'!BE44,'4'!BE44,'5'!BE44,'6'!BE44,'7'!BE44,'8'!BE44,'9'!BE44,'10'!BE44,'11'!BE44,'12'!BE44,'13'!BE44,'14'!BE44,'15'!BE44,'16'!BE44,'17'!BE44,'18'!BE44)</f>
        <v>0.16666666666666666</v>
      </c>
      <c r="BF44" s="125">
        <f>+GEOMEAN('1'!BF44,'2'!BF44,'3'!BF44,'4'!BF44,'5'!BF44,'6'!BF44,'7'!BF44,'8'!BF44,'9'!BF44,'10'!BF44,'11'!BF44,'12'!BF44,'13'!BF44,'14'!BF44,'15'!BF44,'16'!BF44,'17'!BF44,'18'!BF44)</f>
        <v>1.1454327129429083</v>
      </c>
      <c r="BG44" s="125">
        <f>+MAX('1'!BG44,'2'!BG44,'3'!BG44,'4'!BG44,'5'!BG44,'6'!BG44,'7'!BG44,'8'!BG44,'9'!BG44,'10'!BG44,'11'!BG44,'12'!BG44,'13'!BG44,'14'!BG44,'15'!BG44,'16'!BG44,'17'!BG44,'18'!BG44)</f>
        <v>7</v>
      </c>
      <c r="BH44" s="125">
        <f>+MIN('1'!BH44,'2'!BH44,'3'!BH44,'4'!BH44,'5'!BH44,'6'!BH44,'7'!BH44,'8'!BH44,'9'!BH44,'10'!BH44,'11'!BH44,'12'!BH44,'13'!BH44,'14'!BH44,'15'!BH44,'16'!BH44,'17'!BH44,'18'!BH44)</f>
        <v>0.14285714285714285</v>
      </c>
      <c r="BI44" s="125">
        <f>+GEOMEAN('1'!BI44,'2'!BI44,'3'!BI44,'4'!BI44,'5'!BI44,'6'!BI44,'7'!BI44,'8'!BI44,'9'!BI44,'10'!BI44,'11'!BI44,'12'!BI44,'13'!BI44,'14'!BI44,'15'!BI44,'16'!BI44,'17'!BI44,'18'!BI44)</f>
        <v>0.83625103095037345</v>
      </c>
      <c r="BJ44" s="125">
        <f>+MAX('1'!BJ44,'2'!BJ44,'3'!BJ44,'4'!BJ44,'5'!BJ44,'6'!BJ44,'7'!BJ44,'8'!BJ44,'9'!BJ44,'10'!BJ44,'11'!BJ44,'12'!BJ44,'13'!BJ44,'14'!BJ44,'15'!BJ44,'16'!BJ44,'17'!BJ44,'18'!BJ44)</f>
        <v>7</v>
      </c>
      <c r="BK44" s="129">
        <v>0.106830115421894</v>
      </c>
    </row>
    <row r="45" spans="1:63" x14ac:dyDescent="0.25">
      <c r="A45" s="19">
        <v>5</v>
      </c>
      <c r="B45" s="109" t="s">
        <v>29</v>
      </c>
      <c r="C45" s="45">
        <f>+GEOMEAN('1'!C45,'2'!C45,'3'!C45,'4'!C45,'5'!C45,'6'!C45,'7'!C45,'8'!C45,'9'!C45,'10'!C45,'11'!C45,'12'!C45,'13'!C45,'14'!C45,'15'!C45,'16'!C45,'17'!C45,'18'!C45)</f>
        <v>1</v>
      </c>
      <c r="D45" s="45">
        <f>+GEOMEAN('1'!D45,'2'!D45,'3'!D45,'4'!D45,'5'!D45,'6'!D45,'7'!D45,'8'!D45,'9'!D45,'10'!D45,'11'!D45,'12'!D45,'13'!D45,'14'!D45,'15'!D45,'16'!D45,'17'!D45,'18'!D45)</f>
        <v>1.7410168974081157</v>
      </c>
      <c r="E45" s="45">
        <f>+GEOMEAN('1'!E45,'2'!E45,'3'!E45,'4'!E45,'5'!E45,'6'!E45,'7'!E45,'8'!E45,'9'!E45,'10'!E45,'11'!E45,'12'!E45,'13'!E45,'14'!E45,'15'!E45,'16'!E45,'17'!E45,'18'!E45)</f>
        <v>2.6095600378075301</v>
      </c>
      <c r="F45" s="45">
        <f>+GEOMEAN('1'!F45,'2'!F45,'3'!F45,'4'!F45,'5'!F45,'6'!F45,'7'!F45,'8'!F45,'9'!F45,'10'!F45,'11'!F45,'12'!F45,'13'!F45,'14'!F45,'15'!F45,'16'!F45,'17'!F45,'18'!F45)</f>
        <v>2.7162915913466934</v>
      </c>
      <c r="G45" s="45">
        <f>+GEOMEAN('1'!G45,'2'!G45,'3'!G45,'4'!G45,'5'!G45,'6'!G45,'7'!G45,'8'!G45,'9'!G45,'10'!G45,'11'!G45,'12'!G45,'13'!G45,'14'!G45,'15'!G45,'16'!G45,'17'!G45,'18'!G45)</f>
        <v>1</v>
      </c>
      <c r="H45" s="45">
        <f>+GEOMEAN('1'!H45,'2'!H45,'3'!H45,'4'!H45,'5'!H45,'6'!H45,'7'!H45,'8'!H45,'9'!H45,'10'!H45,'11'!H45,'12'!H45,'13'!H45,'14'!H45,'15'!H45,'16'!H45,'17'!H45,'18'!H45)</f>
        <v>1.8914412066640116</v>
      </c>
      <c r="I45" s="45">
        <f>+GEOMEAN('1'!I45,'2'!I45,'3'!I45,'4'!I45,'5'!I45,'6'!I45,'7'!I45,'8'!I45,'9'!I45,'10'!I45,'11'!I45,'12'!I45,'13'!I45,'14'!I45,'15'!I45,'16'!I45,'17'!I45,'18'!I45)</f>
        <v>1.3344211506810242</v>
      </c>
      <c r="J45" s="45">
        <f>+GEOMEAN('1'!J45,'2'!J45,'3'!J45,'4'!J45,'5'!J45,'6'!J45,'7'!J45,'8'!J45,'9'!J45,'10'!J45,'11'!J45,'12'!J45,'13'!J45,'14'!J45,'15'!J45,'16'!J45,'17'!J45,'18'!J45)</f>
        <v>2.8594099182929869</v>
      </c>
      <c r="K45" s="45">
        <f>+GEOMEAN('1'!K45,'2'!K45,'3'!K45,'4'!K45,'5'!K45,'6'!K45,'7'!K45,'8'!K45,'9'!K45,'10'!K45,'11'!K45,'12'!K45,'13'!K45,'14'!K45,'15'!K45,'16'!K45,'17'!K45,'18'!K45)</f>
        <v>2.2486097906327043</v>
      </c>
      <c r="M45" s="71">
        <f t="shared" si="31"/>
        <v>0.15686937876063994</v>
      </c>
      <c r="N45" s="69">
        <f t="shared" si="29"/>
        <v>0.18181997582772078</v>
      </c>
      <c r="O45" s="69">
        <f t="shared" si="29"/>
        <v>0.18768913861461439</v>
      </c>
      <c r="P45" s="69">
        <f t="shared" si="29"/>
        <v>0.18148365459408328</v>
      </c>
      <c r="Q45" s="69">
        <f t="shared" si="29"/>
        <v>0.18524487467138651</v>
      </c>
      <c r="R45" s="69">
        <f t="shared" si="29"/>
        <v>0.20496109884390451</v>
      </c>
      <c r="S45" s="69">
        <f t="shared" si="29"/>
        <v>0.20764869818781059</v>
      </c>
      <c r="T45" s="69">
        <f t="shared" si="29"/>
        <v>0.17238237021985298</v>
      </c>
      <c r="U45" s="72">
        <f t="shared" si="29"/>
        <v>0.18775437033860035</v>
      </c>
      <c r="V45" s="19">
        <v>5</v>
      </c>
      <c r="W45" s="89">
        <f t="shared" si="32"/>
        <v>0.18509484000651258</v>
      </c>
      <c r="Y45" s="86">
        <v>1.6780486403770647</v>
      </c>
      <c r="Z45" s="84">
        <f t="shared" si="30"/>
        <v>9.0658855769184186</v>
      </c>
      <c r="AJ45" s="125">
        <f>+MIN('1'!AJ45,'2'!AJ45,'3'!AJ45,'4'!AJ45,'5'!AJ45,'6'!AJ45,'7'!AJ45,'8'!AJ45,'9'!AJ45,'10'!AJ45,'11'!AJ45,'12'!AJ45,'13'!AJ45,'14'!AJ45,'15'!AJ45,'16'!AJ45,'17'!AJ45,'18'!AJ45)</f>
        <v>0.14285714285714285</v>
      </c>
      <c r="AK45" s="125">
        <f>+GEOMEAN('1'!AK45,'2'!AK45,'3'!AK45,'4'!AK45,'5'!AK45,'6'!AK45,'7'!AK45,'8'!AK45,'9'!AK45,'10'!AK45,'11'!AK45,'12'!AK45,'13'!AK45,'14'!AK45,'15'!AK45,'16'!AK45,'17'!AK45,'18'!AK45)</f>
        <v>0.41689051573133878</v>
      </c>
      <c r="AL45" s="125">
        <f>+MAX('1'!AL45,'2'!AL45,'3'!AL45,'4'!AL45,'5'!AL45,'6'!AL45,'7'!AL45,'8'!AL45,'9'!AL45,'10'!AL45,'11'!AL45,'12'!AL45,'13'!AL45,'14'!AL45,'15'!AL45,'16'!AL45,'17'!AL45,'18'!AL45)</f>
        <v>1</v>
      </c>
      <c r="AM45" s="125">
        <f>+MIN('1'!AM45,'2'!AM45,'3'!AM45,'4'!AM45,'5'!AM45,'6'!AM45,'7'!AM45,'8'!AM45,'9'!AM45,'10'!AM45,'11'!AM45,'12'!AM45,'13'!AM45,'14'!AM45,'15'!AM45,'16'!AM45,'17'!AM45,'18'!AM45)</f>
        <v>0.14285714285714285</v>
      </c>
      <c r="AN45" s="125">
        <f>+GEOMEAN('1'!AN45,'2'!AN45,'3'!AN45,'4'!AN45,'5'!AN45,'6'!AN45,'7'!AN45,'8'!AN45,'9'!AN45,'10'!AN45,'11'!AN45,'12'!AN45,'13'!AN45,'14'!AN45,'15'!AN45,'16'!AN45,'17'!AN45,'18'!AN45)</f>
        <v>0.57946038699624569</v>
      </c>
      <c r="AO45" s="125">
        <f>+MAX('1'!AO45,'2'!AO45,'3'!AO45,'4'!AO45,'5'!AO45,'6'!AO45,'7'!AO45,'8'!AO45,'9'!AO45,'10'!AO45,'11'!AO45,'12'!AO45,'13'!AO45,'14'!AO45,'15'!AO45,'16'!AO45,'17'!AO45,'18'!AO45)</f>
        <v>3</v>
      </c>
      <c r="AP45" s="125">
        <f>+MIN('1'!AP45,'2'!AP45,'3'!AP45,'4'!AP45,'5'!AP45,'6'!AP45,'7'!AP45,'8'!AP45,'9'!AP45,'10'!AP45,'11'!AP45,'12'!AP45,'13'!AP45,'14'!AP45,'15'!AP45,'16'!AP45,'17'!AP45,'18'!AP45)</f>
        <v>0.16666666666666666</v>
      </c>
      <c r="AQ45" s="125">
        <f>+GEOMEAN('1'!AQ45,'2'!AQ45,'3'!AQ45,'4'!AQ45,'5'!AQ45,'6'!AQ45,'7'!AQ45,'8'!AQ45,'9'!AQ45,'10'!AQ45,'11'!AQ45,'12'!AQ45,'13'!AQ45,'14'!AQ45,'15'!AQ45,'16'!AQ45,'17'!AQ45,'18'!AQ45)</f>
        <v>0.76646076937426733</v>
      </c>
      <c r="AR45" s="125">
        <f>+MAX('1'!AR45,'2'!AR45,'3'!AR45,'4'!AR45,'5'!AR45,'6'!AR45,'7'!AR45,'8'!AR45,'9'!AR45,'10'!AR45,'11'!AR45,'12'!AR45,'13'!AR45,'14'!AR45,'15'!AR45,'16'!AR45,'17'!AR45,'18'!AR45)</f>
        <v>3</v>
      </c>
      <c r="AS45" s="125">
        <f>+MIN('1'!AS45,'2'!AS45,'3'!AS45,'4'!AS45,'5'!AS45,'6'!AS45,'7'!AS45,'8'!AS45,'9'!AS45,'10'!AS45,'11'!AS45,'12'!AS45,'13'!AS45,'14'!AS45,'15'!AS45,'16'!AS45,'17'!AS45,'18'!AS45)</f>
        <v>1</v>
      </c>
      <c r="AT45" s="125">
        <f>+GEOMEAN('1'!AT45,'2'!AT45,'3'!AT45,'4'!AT45,'5'!AT45,'6'!AT45,'7'!AT45,'8'!AT45,'9'!AT45,'10'!AT45,'11'!AT45,'12'!AT45,'13'!AT45,'14'!AT45,'15'!AT45,'16'!AT45,'17'!AT45,'18'!AT45)</f>
        <v>1</v>
      </c>
      <c r="AU45" s="125">
        <f>+MAX('1'!AU45,'2'!AU45,'3'!AU45,'4'!AU45,'5'!AU45,'6'!AU45,'7'!AU45,'8'!AU45,'9'!AU45,'10'!AU45,'11'!AU45,'12'!AU45,'13'!AU45,'14'!AU45,'15'!AU45,'16'!AU45,'17'!AU45,'18'!AU45)</f>
        <v>1</v>
      </c>
      <c r="AV45" s="125">
        <f>+MIN('1'!AV45,'2'!AV45,'3'!AV45,'4'!AV45,'5'!AV45,'6'!AV45,'7'!AV45,'8'!AV45,'9'!AV45,'10'!AV45,'11'!AV45,'12'!AV45,'13'!AV45,'14'!AV45,'15'!AV45,'16'!AV45,'17'!AV45,'18'!AV45)</f>
        <v>0.14285714285714285</v>
      </c>
      <c r="AW45" s="125">
        <f>+GEOMEAN('1'!AW45,'2'!AW45,'3'!AW45,'4'!AW45,'5'!AW45,'6'!AW45,'7'!AW45,'8'!AW45,'9'!AW45,'10'!AW45,'11'!AW45,'12'!AW45,'13'!AW45,'14'!AW45,'15'!AW45,'16'!AW45,'17'!AW45,'18'!AW45)</f>
        <v>0.36814898782800276</v>
      </c>
      <c r="AX45" s="125">
        <f>+MAX('1'!AX45,'2'!AX45,'3'!AX45,'4'!AX45,'5'!AX45,'6'!AX45,'7'!AX45,'8'!AX45,'9'!AX45,'10'!AX45,'11'!AX45,'12'!AX45,'13'!AX45,'14'!AX45,'15'!AX45,'16'!AX45,'17'!AX45,'18'!AX45)</f>
        <v>1</v>
      </c>
      <c r="AY45" s="125">
        <f>+MIN('1'!AY45,'2'!AY45,'3'!AY45,'4'!AY45,'5'!AY45,'6'!AY45,'7'!AY45,'8'!AY45,'9'!AY45,'10'!AY45,'11'!AY45,'12'!AY45,'13'!AY45,'14'!AY45,'15'!AY45,'16'!AY45,'17'!AY45,'18'!AY45)</f>
        <v>0.16666666666666666</v>
      </c>
      <c r="AZ45" s="125">
        <f>+GEOMEAN('1'!AZ45,'2'!AZ45,'3'!AZ45,'4'!AZ45,'5'!AZ45,'6'!AZ45,'7'!AZ45,'8'!AZ45,'9'!AZ45,'10'!AZ45,'11'!AZ45,'12'!AZ45,'13'!AZ45,'14'!AZ45,'15'!AZ45,'16'!AZ45,'17'!AZ45,'18'!AZ45)</f>
        <v>0.51171170105622577</v>
      </c>
      <c r="BA45" s="125">
        <f>+MAX('1'!BA45,'2'!BA45,'3'!BA45,'4'!BA45,'5'!BA45,'6'!BA45,'7'!BA45,'8'!BA45,'9'!BA45,'10'!BA45,'11'!BA45,'12'!BA45,'13'!BA45,'14'!BA45,'15'!BA45,'16'!BA45,'17'!BA45,'18'!BA45)</f>
        <v>3</v>
      </c>
      <c r="BB45" s="125">
        <f>+MIN('1'!BB45,'2'!BB45,'3'!BB45,'4'!BB45,'5'!BB45,'6'!BB45,'7'!BB45,'8'!BB45,'9'!BB45,'10'!BB45,'11'!BB45,'12'!BB45,'13'!BB45,'14'!BB45,'15'!BB45,'16'!BB45,'17'!BB45,'18'!BB45)</f>
        <v>0.14285714285714285</v>
      </c>
      <c r="BC45" s="125">
        <f>+GEOMEAN('1'!BC45,'2'!BC45,'3'!BC45,'4'!BC45,'5'!BC45,'6'!BC45,'7'!BC45,'8'!BC45,'9'!BC45,'10'!BC45,'11'!BC45,'12'!BC45,'13'!BC45,'14'!BC45,'15'!BC45,'16'!BC45,'17'!BC45,'18'!BC45)</f>
        <v>0.56730044497474463</v>
      </c>
      <c r="BD45" s="125">
        <f>+MAX('1'!BD45,'2'!BD45,'3'!BD45,'4'!BD45,'5'!BD45,'6'!BD45,'7'!BD45,'8'!BD45,'9'!BD45,'10'!BD45,'11'!BD45,'12'!BD45,'13'!BD45,'14'!BD45,'15'!BD45,'16'!BD45,'17'!BD45,'18'!BD45)</f>
        <v>1</v>
      </c>
      <c r="BE45" s="125">
        <f>+MIN('1'!BE45,'2'!BE45,'3'!BE45,'4'!BE45,'5'!BE45,'6'!BE45,'7'!BE45,'8'!BE45,'9'!BE45,'10'!BE45,'11'!BE45,'12'!BE45,'13'!BE45,'14'!BE45,'15'!BE45,'16'!BE45,'17'!BE45,'18'!BE45)</f>
        <v>0.16666666666666666</v>
      </c>
      <c r="BF45" s="125">
        <f>+GEOMEAN('1'!BF45,'2'!BF45,'3'!BF45,'4'!BF45,'5'!BF45,'6'!BF45,'7'!BF45,'8'!BF45,'9'!BF45,'10'!BF45,'11'!BF45,'12'!BF45,'13'!BF45,'14'!BF45,'15'!BF45,'16'!BF45,'17'!BF45,'18'!BF45)</f>
        <v>1.1673343857962513</v>
      </c>
      <c r="BG45" s="125">
        <f>+MAX('1'!BG45,'2'!BG45,'3'!BG45,'4'!BG45,'5'!BG45,'6'!BG45,'7'!BG45,'8'!BG45,'9'!BG45,'10'!BG45,'11'!BG45,'12'!BG45,'13'!BG45,'14'!BG45,'15'!BG45,'16'!BG45,'17'!BG45,'18'!BG45)</f>
        <v>7</v>
      </c>
      <c r="BH45" s="125">
        <f>+MIN('1'!BH45,'2'!BH45,'3'!BH45,'4'!BH45,'5'!BH45,'6'!BH45,'7'!BH45,'8'!BH45,'9'!BH45,'10'!BH45,'11'!BH45,'12'!BH45,'13'!BH45,'14'!BH45,'15'!BH45,'16'!BH45,'17'!BH45,'18'!BH45)</f>
        <v>0.14285714285714285</v>
      </c>
      <c r="BI45" s="125">
        <f>+GEOMEAN('1'!BI45,'2'!BI45,'3'!BI45,'4'!BI45,'5'!BI45,'6'!BI45,'7'!BI45,'8'!BI45,'9'!BI45,'10'!BI45,'11'!BI45,'12'!BI45,'13'!BI45,'14'!BI45,'15'!BI45,'16'!BI45,'17'!BI45,'18'!BI45)</f>
        <v>0.80122760212098465</v>
      </c>
      <c r="BJ45" s="125">
        <f>+MAX('1'!BJ45,'2'!BJ45,'3'!BJ45,'4'!BJ45,'5'!BJ45,'6'!BJ45,'7'!BJ45,'8'!BJ45,'9'!BJ45,'10'!BJ45,'11'!BJ45,'12'!BJ45,'13'!BJ45,'14'!BJ45,'15'!BJ45,'16'!BJ45,'17'!BJ45,'18'!BJ45)</f>
        <v>7</v>
      </c>
      <c r="BK45" s="129">
        <v>0.10386987608862</v>
      </c>
    </row>
    <row r="46" spans="1:63" x14ac:dyDescent="0.25">
      <c r="A46" s="19">
        <v>6</v>
      </c>
      <c r="B46" s="109" t="s">
        <v>30</v>
      </c>
      <c r="C46" s="45">
        <f>+GEOMEAN('1'!C46,'2'!C46,'3'!C46,'4'!C46,'5'!C46,'6'!C46,'7'!C46,'8'!C46,'9'!C46,'10'!C46,'11'!C46,'12'!C46,'13'!C46,'14'!C46,'15'!C46,'16'!C46,'17'!C46,'18'!C46)</f>
        <v>0.84365212447219995</v>
      </c>
      <c r="D46" s="45">
        <f>+GEOMEAN('1'!D46,'2'!D46,'3'!D46,'4'!D46,'5'!D46,'6'!D46,'7'!D46,'8'!D46,'9'!D46,'10'!D46,'11'!D46,'12'!D46,'13'!D46,'14'!D46,'15'!D46,'16'!D46,'17'!D46,'18'!D46)</f>
        <v>1.0251036484569012</v>
      </c>
      <c r="E46" s="45">
        <f>+GEOMEAN('1'!E46,'2'!E46,'3'!E46,'4'!E46,'5'!E46,'6'!E46,'7'!E46,'8'!E46,'9'!E46,'10'!E46,'11'!E46,'12'!E46,'13'!E46,'14'!E46,'15'!E46,'16'!E46,'17'!E46,'18'!E46)</f>
        <v>1.8547896083294726</v>
      </c>
      <c r="F46" s="45">
        <f>+GEOMEAN('1'!F46,'2'!F46,'3'!F46,'4'!F46,'5'!F46,'6'!F46,'7'!F46,'8'!F46,'9'!F46,'10'!F46,'11'!F46,'12'!F46,'13'!F46,'14'!F46,'15'!F46,'16'!F46,'17'!F46,'18'!F46)</f>
        <v>1.954225392805943</v>
      </c>
      <c r="G46" s="45">
        <f>+GEOMEAN('1'!G46,'2'!G46,'3'!G46,'4'!G46,'5'!G46,'6'!G46,'7'!G46,'8'!G46,'9'!G46,'10'!G46,'11'!G46,'12'!G46,'13'!G46,'14'!G46,'15'!G46,'16'!G46,'17'!G46,'18'!G46)</f>
        <v>0.52869737450826104</v>
      </c>
      <c r="H46" s="45">
        <f>+GEOMEAN('1'!H46,'2'!H46,'3'!H46,'4'!H46,'5'!H46,'6'!H46,'7'!H46,'8'!H46,'9'!H46,'10'!H46,'11'!H46,'12'!H46,'13'!H46,'14'!H46,'15'!H46,'16'!H46,'17'!H46,'18'!H46)</f>
        <v>1</v>
      </c>
      <c r="I46" s="45">
        <f>+GEOMEAN('1'!I46,'2'!I46,'3'!I46,'4'!I46,'5'!I46,'6'!I46,'7'!I46,'8'!I46,'9'!I46,'10'!I46,'11'!I46,'12'!I46,'13'!I46,'14'!I46,'15'!I46,'16'!I46,'17'!I46,'18'!I46)</f>
        <v>0.52149607524523123</v>
      </c>
      <c r="J46" s="45">
        <f>+GEOMEAN('1'!J46,'2'!J46,'3'!J46,'4'!J46,'5'!J46,'6'!J46,'7'!J46,'8'!J46,'9'!J46,'10'!J46,'11'!J46,'12'!J46,'13'!J46,'14'!J46,'15'!J46,'16'!J46,'17'!J46,'18'!J46)</f>
        <v>2.0364592493828382</v>
      </c>
      <c r="K46" s="45">
        <f>+GEOMEAN('1'!K46,'2'!K46,'3'!K46,'4'!K46,'5'!K46,'6'!K46,'7'!K46,'8'!K46,'9'!K46,'10'!K46,'11'!K46,'12'!K46,'13'!K46,'14'!K46,'15'!K46,'16'!K46,'17'!K46,'18'!K46)</f>
        <v>1.3955684420268251</v>
      </c>
      <c r="M46" s="71">
        <f t="shared" si="31"/>
        <v>0.13234318465604811</v>
      </c>
      <c r="N46" s="69">
        <f t="shared" si="29"/>
        <v>0.10705486021463431</v>
      </c>
      <c r="O46" s="69">
        <f t="shared" si="29"/>
        <v>0.13340327827490009</v>
      </c>
      <c r="P46" s="69">
        <f t="shared" si="29"/>
        <v>0.13056770757485053</v>
      </c>
      <c r="Q46" s="69">
        <f t="shared" si="29"/>
        <v>9.7938478879873905E-2</v>
      </c>
      <c r="R46" s="69">
        <f t="shared" si="29"/>
        <v>0.10836239483510048</v>
      </c>
      <c r="S46" s="69">
        <f t="shared" si="29"/>
        <v>8.1149778748230886E-2</v>
      </c>
      <c r="T46" s="69">
        <f t="shared" si="29"/>
        <v>0.12276997083171842</v>
      </c>
      <c r="U46" s="72">
        <f t="shared" si="29"/>
        <v>0.11652714276559331</v>
      </c>
      <c r="V46" s="19">
        <v>6</v>
      </c>
      <c r="W46" s="89">
        <f t="shared" si="32"/>
        <v>0.11445742186455002</v>
      </c>
      <c r="Y46" s="86">
        <v>1.0365259514013239</v>
      </c>
      <c r="Z46" s="84">
        <f t="shared" si="30"/>
        <v>9.055995972266075</v>
      </c>
      <c r="AJ46" s="125">
        <f>+MIN('1'!AJ46,'2'!AJ46,'3'!AJ46,'4'!AJ46,'5'!AJ46,'6'!AJ46,'7'!AJ46,'8'!AJ46,'9'!AJ46,'10'!AJ46,'11'!AJ46,'12'!AJ46,'13'!AJ46,'14'!AJ46,'15'!AJ46,'16'!AJ46,'17'!AJ46,'18'!AJ46)</f>
        <v>0.16666666666666666</v>
      </c>
      <c r="AK46" s="125">
        <f>+GEOMEAN('1'!AK46,'2'!AK46,'3'!AK46,'4'!AK46,'5'!AK46,'6'!AK46,'7'!AK46,'8'!AK46,'9'!AK46,'10'!AK46,'11'!AK46,'12'!AK46,'13'!AK46,'14'!AK46,'15'!AK46,'16'!AK46,'17'!AK46,'18'!AK46)</f>
        <v>1</v>
      </c>
      <c r="AL46" s="125">
        <f>+MAX('1'!AL46,'2'!AL46,'3'!AL46,'4'!AL46,'5'!AL46,'6'!AL46,'7'!AL46,'8'!AL46,'9'!AL46,'10'!AL46,'11'!AL46,'12'!AL46,'13'!AL46,'14'!AL46,'15'!AL46,'16'!AL46,'17'!AL46,'18'!AL46)</f>
        <v>6</v>
      </c>
      <c r="AM46" s="125">
        <f>+MIN('1'!AM46,'2'!AM46,'3'!AM46,'4'!AM46,'5'!AM46,'6'!AM46,'7'!AM46,'8'!AM46,'9'!AM46,'10'!AM46,'11'!AM46,'12'!AM46,'13'!AM46,'14'!AM46,'15'!AM46,'16'!AM46,'17'!AM46,'18'!AM46)</f>
        <v>1</v>
      </c>
      <c r="AN46" s="125">
        <f>+GEOMEAN('1'!AN46,'2'!AN46,'3'!AN46,'4'!AN46,'5'!AN46,'6'!AN46,'7'!AN46,'8'!AN46,'9'!AN46,'10'!AN46,'11'!AN46,'12'!AN46,'13'!AN46,'14'!AN46,'15'!AN46,'16'!AN46,'17'!AN46,'18'!AN46)</f>
        <v>1.7410168974081157</v>
      </c>
      <c r="AO46" s="125">
        <f>+MAX('1'!AO46,'2'!AO46,'3'!AO46,'4'!AO46,'5'!AO46,'6'!AO46,'7'!AO46,'8'!AO46,'9'!AO46,'10'!AO46,'11'!AO46,'12'!AO46,'13'!AO46,'14'!AO46,'15'!AO46,'16'!AO46,'17'!AO46,'18'!AO46)</f>
        <v>7</v>
      </c>
      <c r="AP46" s="125">
        <f>+MIN('1'!AP46,'2'!AP46,'3'!AP46,'4'!AP46,'5'!AP46,'6'!AP46,'7'!AP46,'8'!AP46,'9'!AP46,'10'!AP46,'11'!AP46,'12'!AP46,'13'!AP46,'14'!AP46,'15'!AP46,'16'!AP46,'17'!AP46,'18'!AP46)</f>
        <v>1</v>
      </c>
      <c r="AQ46" s="125">
        <f>+GEOMEAN('1'!AQ46,'2'!AQ46,'3'!AQ46,'4'!AQ46,'5'!AQ46,'6'!AQ46,'7'!AQ46,'8'!AQ46,'9'!AQ46,'10'!AQ46,'11'!AQ46,'12'!AQ46,'13'!AQ46,'14'!AQ46,'15'!AQ46,'16'!AQ46,'17'!AQ46,'18'!AQ46)</f>
        <v>2.6095600378075301</v>
      </c>
      <c r="AR46" s="125">
        <f>+MAX('1'!AR46,'2'!AR46,'3'!AR46,'4'!AR46,'5'!AR46,'6'!AR46,'7'!AR46,'8'!AR46,'9'!AR46,'10'!AR46,'11'!AR46,'12'!AR46,'13'!AR46,'14'!AR46,'15'!AR46,'16'!AR46,'17'!AR46,'18'!AR46)</f>
        <v>6</v>
      </c>
      <c r="AS46" s="125">
        <f>+MIN('1'!AS46,'2'!AS46,'3'!AS46,'4'!AS46,'5'!AS46,'6'!AS46,'7'!AS46,'8'!AS46,'9'!AS46,'10'!AS46,'11'!AS46,'12'!AS46,'13'!AS46,'14'!AS46,'15'!AS46,'16'!AS46,'17'!AS46,'18'!AS46)</f>
        <v>1</v>
      </c>
      <c r="AT46" s="125">
        <f>+GEOMEAN('1'!AT46,'2'!AT46,'3'!AT46,'4'!AT46,'5'!AT46,'6'!AT46,'7'!AT46,'8'!AT46,'9'!AT46,'10'!AT46,'11'!AT46,'12'!AT46,'13'!AT46,'14'!AT46,'15'!AT46,'16'!AT46,'17'!AT46,'18'!AT46)</f>
        <v>2.7162915913466934</v>
      </c>
      <c r="AU46" s="125">
        <f>+MAX('1'!AU46,'2'!AU46,'3'!AU46,'4'!AU46,'5'!AU46,'6'!AU46,'7'!AU46,'8'!AU46,'9'!AU46,'10'!AU46,'11'!AU46,'12'!AU46,'13'!AU46,'14'!AU46,'15'!AU46,'16'!AU46,'17'!AU46,'18'!AU46)</f>
        <v>7</v>
      </c>
      <c r="AV46" s="125">
        <f>+MIN('1'!AV46,'2'!AV46,'3'!AV46,'4'!AV46,'5'!AV46,'6'!AV46,'7'!AV46,'8'!AV46,'9'!AV46,'10'!AV46,'11'!AV46,'12'!AV46,'13'!AV46,'14'!AV46,'15'!AV46,'16'!AV46,'17'!AV46,'18'!AV46)</f>
        <v>1</v>
      </c>
      <c r="AW46" s="125">
        <f>+GEOMEAN('1'!AW46,'2'!AW46,'3'!AW46,'4'!AW46,'5'!AW46,'6'!AW46,'7'!AW46,'8'!AW46,'9'!AW46,'10'!AW46,'11'!AW46,'12'!AW46,'13'!AW46,'14'!AW46,'15'!AW46,'16'!AW46,'17'!AW46,'18'!AW46)</f>
        <v>1</v>
      </c>
      <c r="AX46" s="125">
        <f>+MAX('1'!AX46,'2'!AX46,'3'!AX46,'4'!AX46,'5'!AX46,'6'!AX46,'7'!AX46,'8'!AX46,'9'!AX46,'10'!AX46,'11'!AX46,'12'!AX46,'13'!AX46,'14'!AX46,'15'!AX46,'16'!AX46,'17'!AX46,'18'!AX46)</f>
        <v>1</v>
      </c>
      <c r="AY46" s="125">
        <f>+MIN('1'!AY46,'2'!AY46,'3'!AY46,'4'!AY46,'5'!AY46,'6'!AY46,'7'!AY46,'8'!AY46,'9'!AY46,'10'!AY46,'11'!AY46,'12'!AY46,'13'!AY46,'14'!AY46,'15'!AY46,'16'!AY46,'17'!AY46,'18'!AY46)</f>
        <v>0.25</v>
      </c>
      <c r="AZ46" s="125">
        <f>+GEOMEAN('1'!AZ46,'2'!AZ46,'3'!AZ46,'4'!AZ46,'5'!AZ46,'6'!AZ46,'7'!AZ46,'8'!AZ46,'9'!AZ46,'10'!AZ46,'11'!AZ46,'12'!AZ46,'13'!AZ46,'14'!AZ46,'15'!AZ46,'16'!AZ46,'17'!AZ46,'18'!AZ46)</f>
        <v>1.8914412066640116</v>
      </c>
      <c r="BA46" s="125">
        <f>+MAX('1'!BA46,'2'!BA46,'3'!BA46,'4'!BA46,'5'!BA46,'6'!BA46,'7'!BA46,'8'!BA46,'9'!BA46,'10'!BA46,'11'!BA46,'12'!BA46,'13'!BA46,'14'!BA46,'15'!BA46,'16'!BA46,'17'!BA46,'18'!BA46)</f>
        <v>7</v>
      </c>
      <c r="BB46" s="125">
        <f>+MIN('1'!BB46,'2'!BB46,'3'!BB46,'4'!BB46,'5'!BB46,'6'!BB46,'7'!BB46,'8'!BB46,'9'!BB46,'10'!BB46,'11'!BB46,'12'!BB46,'13'!BB46,'14'!BB46,'15'!BB46,'16'!BB46,'17'!BB46,'18'!BB46)</f>
        <v>0.33333333333333331</v>
      </c>
      <c r="BC46" s="125">
        <f>+GEOMEAN('1'!BC46,'2'!BC46,'3'!BC46,'4'!BC46,'5'!BC46,'6'!BC46,'7'!BC46,'8'!BC46,'9'!BC46,'10'!BC46,'11'!BC46,'12'!BC46,'13'!BC46,'14'!BC46,'15'!BC46,'16'!BC46,'17'!BC46,'18'!BC46)</f>
        <v>1.3344211506810242</v>
      </c>
      <c r="BD46" s="125">
        <f>+MAX('1'!BD46,'2'!BD46,'3'!BD46,'4'!BD46,'5'!BD46,'6'!BD46,'7'!BD46,'8'!BD46,'9'!BD46,'10'!BD46,'11'!BD46,'12'!BD46,'13'!BD46,'14'!BD46,'15'!BD46,'16'!BD46,'17'!BD46,'18'!BD46)</f>
        <v>6</v>
      </c>
      <c r="BE46" s="125">
        <f>+MIN('1'!BE46,'2'!BE46,'3'!BE46,'4'!BE46,'5'!BE46,'6'!BE46,'7'!BE46,'8'!BE46,'9'!BE46,'10'!BE46,'11'!BE46,'12'!BE46,'13'!BE46,'14'!BE46,'15'!BE46,'16'!BE46,'17'!BE46,'18'!BE46)</f>
        <v>1</v>
      </c>
      <c r="BF46" s="125">
        <f>+GEOMEAN('1'!BF46,'2'!BF46,'3'!BF46,'4'!BF46,'5'!BF46,'6'!BF46,'7'!BF46,'8'!BF46,'9'!BF46,'10'!BF46,'11'!BF46,'12'!BF46,'13'!BF46,'14'!BF46,'15'!BF46,'16'!BF46,'17'!BF46,'18'!BF46)</f>
        <v>2.8594099182929869</v>
      </c>
      <c r="BG46" s="125">
        <f>+MAX('1'!BG46,'2'!BG46,'3'!BG46,'4'!BG46,'5'!BG46,'6'!BG46,'7'!BG46,'8'!BG46,'9'!BG46,'10'!BG46,'11'!BG46,'12'!BG46,'13'!BG46,'14'!BG46,'15'!BG46,'16'!BG46,'17'!BG46,'18'!BG46)</f>
        <v>8</v>
      </c>
      <c r="BH46" s="125">
        <f>+MIN('1'!BH46,'2'!BH46,'3'!BH46,'4'!BH46,'5'!BH46,'6'!BH46,'7'!BH46,'8'!BH46,'9'!BH46,'10'!BH46,'11'!BH46,'12'!BH46,'13'!BH46,'14'!BH46,'15'!BH46,'16'!BH46,'17'!BH46,'18'!BH46)</f>
        <v>0.14285714285714285</v>
      </c>
      <c r="BI46" s="125">
        <f>+GEOMEAN('1'!BI46,'2'!BI46,'3'!BI46,'4'!BI46,'5'!BI46,'6'!BI46,'7'!BI46,'8'!BI46,'9'!BI46,'10'!BI46,'11'!BI46,'12'!BI46,'13'!BI46,'14'!BI46,'15'!BI46,'16'!BI46,'17'!BI46,'18'!BI46)</f>
        <v>2.2486097906327043</v>
      </c>
      <c r="BJ46" s="125">
        <f>+MAX('1'!BJ46,'2'!BJ46,'3'!BJ46,'4'!BJ46,'5'!BJ46,'6'!BJ46,'7'!BJ46,'8'!BJ46,'9'!BJ46,'10'!BJ46,'11'!BJ46,'12'!BJ46,'13'!BJ46,'14'!BJ46,'15'!BJ46,'16'!BJ46,'17'!BJ46,'18'!BJ46)</f>
        <v>7</v>
      </c>
      <c r="BK46" s="129">
        <v>0.117799408190876</v>
      </c>
    </row>
    <row r="47" spans="1:63" x14ac:dyDescent="0.25">
      <c r="A47" s="19">
        <v>7</v>
      </c>
      <c r="B47" s="109" t="s">
        <v>31</v>
      </c>
      <c r="C47" s="45">
        <f>+GEOMEAN('1'!C47,'2'!C47,'3'!C47,'4'!C47,'5'!C47,'6'!C47,'7'!C47,'8'!C47,'9'!C47,'10'!C47,'11'!C47,'12'!C47,'13'!C47,'14'!C47,'15'!C47,'16'!C47,'17'!C47,'18'!C47)</f>
        <v>1.1338892137993282</v>
      </c>
      <c r="D47" s="45">
        <f>+GEOMEAN('1'!D47,'2'!D47,'3'!D47,'4'!D47,'5'!D47,'6'!D47,'7'!D47,'8'!D47,'9'!D47,'10'!D47,'11'!D47,'12'!D47,'13'!D47,'14'!D47,'15'!D47,'16'!D47,'17'!D47,'18'!D47)</f>
        <v>1.7022374401561589</v>
      </c>
      <c r="E47" s="45">
        <f>+GEOMEAN('1'!E47,'2'!E47,'3'!E47,'4'!E47,'5'!E47,'6'!E47,'7'!E47,'8'!E47,'9'!E47,'10'!E47,'11'!E47,'12'!E47,'13'!E47,'14'!E47,'15'!E47,'16'!E47,'17'!E47,'18'!E47)</f>
        <v>1.8505879184333309</v>
      </c>
      <c r="F47" s="45">
        <f>+GEOMEAN('1'!F47,'2'!F47,'3'!F47,'4'!F47,'5'!F47,'6'!F47,'7'!F47,'8'!F47,'9'!F47,'10'!F47,'11'!F47,'12'!F47,'13'!F47,'14'!F47,'15'!F47,'16'!F47,'17'!F47,'18'!F47)</f>
        <v>1.762734383267615</v>
      </c>
      <c r="G47" s="45">
        <f>+GEOMEAN('1'!G47,'2'!G47,'3'!G47,'4'!G47,'5'!G47,'6'!G47,'7'!G47,'8'!G47,'9'!G47,'10'!G47,'11'!G47,'12'!G47,'13'!G47,'14'!G47,'15'!G47,'16'!G47,'17'!G47,'18'!G47)</f>
        <v>0.74938860155929643</v>
      </c>
      <c r="H47" s="45">
        <f>+GEOMEAN('1'!H47,'2'!H47,'3'!H47,'4'!H47,'5'!H47,'6'!H47,'7'!H47,'8'!H47,'9'!H47,'10'!H47,'11'!H47,'12'!H47,'13'!H47,'14'!H47,'15'!H47,'16'!H47,'17'!H47,'18'!H47)</f>
        <v>1.9175599730635642</v>
      </c>
      <c r="I47" s="45">
        <f>+GEOMEAN('1'!I47,'2'!I47,'3'!I47,'4'!I47,'5'!I47,'6'!I47,'7'!I47,'8'!I47,'9'!I47,'10'!I47,'11'!I47,'12'!I47,'13'!I47,'14'!I47,'15'!I47,'16'!I47,'17'!I47,'18'!I47)</f>
        <v>1</v>
      </c>
      <c r="J47" s="45">
        <f>+GEOMEAN('1'!J47,'2'!J47,'3'!J47,'4'!J47,'5'!J47,'6'!J47,'7'!J47,'8'!J47,'9'!J47,'10'!J47,'11'!J47,'12'!J47,'13'!J47,'14'!J47,'15'!J47,'16'!J47,'17'!J47,'18'!J47)</f>
        <v>2.166518632721167</v>
      </c>
      <c r="K47" s="45">
        <f>+GEOMEAN('1'!K47,'2'!K47,'3'!K47,'4'!K47,'5'!K47,'6'!K47,'7'!K47,'8'!K47,'9'!K47,'10'!K47,'11'!K47,'12'!K47,'13'!K47,'14'!K47,'15'!K47,'16'!K47,'17'!K47,'18'!K47)</f>
        <v>1.8804022556217024</v>
      </c>
      <c r="M47" s="71">
        <f t="shared" si="31"/>
        <v>0.17787249655209106</v>
      </c>
      <c r="N47" s="69">
        <f t="shared" si="29"/>
        <v>0.17777011279040064</v>
      </c>
      <c r="O47" s="69">
        <f t="shared" si="29"/>
        <v>0.13310107731155488</v>
      </c>
      <c r="P47" s="69">
        <f t="shared" si="29"/>
        <v>0.11777361420739417</v>
      </c>
      <c r="Q47" s="69">
        <f t="shared" si="29"/>
        <v>0.13882039757601747</v>
      </c>
      <c r="R47" s="69">
        <f t="shared" si="29"/>
        <v>0.20779139092109858</v>
      </c>
      <c r="S47" s="69">
        <f t="shared" si="29"/>
        <v>0.15560956755057179</v>
      </c>
      <c r="T47" s="69">
        <f t="shared" si="29"/>
        <v>0.13061073008269627</v>
      </c>
      <c r="U47" s="72">
        <f t="shared" si="29"/>
        <v>0.15700978576109276</v>
      </c>
      <c r="V47" s="19">
        <v>7</v>
      </c>
      <c r="W47" s="89">
        <f t="shared" si="32"/>
        <v>0.15515101919476862</v>
      </c>
      <c r="Y47" s="86">
        <v>1.4094826813013102</v>
      </c>
      <c r="Z47" s="84">
        <f t="shared" si="30"/>
        <v>9.0845853840761297</v>
      </c>
      <c r="AJ47" s="125">
        <f>+MIN('1'!AJ47,'2'!AJ47,'3'!AJ47,'4'!AJ47,'5'!AJ47,'6'!AJ47,'7'!AJ47,'8'!AJ47,'9'!AJ47,'10'!AJ47,'11'!AJ47,'12'!AJ47,'13'!AJ47,'14'!AJ47,'15'!AJ47,'16'!AJ47,'17'!AJ47,'18'!AJ47)</f>
        <v>0.16666666666666666</v>
      </c>
      <c r="AK47" s="125">
        <f>+GEOMEAN('1'!AK47,'2'!AK47,'3'!AK47,'4'!AK47,'5'!AK47,'6'!AK47,'7'!AK47,'8'!AK47,'9'!AK47,'10'!AK47,'11'!AK47,'12'!AK47,'13'!AK47,'14'!AK47,'15'!AK47,'16'!AK47,'17'!AK47,'18'!AK47)</f>
        <v>0.84365212447219995</v>
      </c>
      <c r="AL47" s="125">
        <f>+MAX('1'!AL47,'2'!AL47,'3'!AL47,'4'!AL47,'5'!AL47,'6'!AL47,'7'!AL47,'8'!AL47,'9'!AL47,'10'!AL47,'11'!AL47,'12'!AL47,'13'!AL47,'14'!AL47,'15'!AL47,'16'!AL47,'17'!AL47,'18'!AL47)</f>
        <v>6</v>
      </c>
      <c r="AM47" s="125">
        <f>+MIN('1'!AM47,'2'!AM47,'3'!AM47,'4'!AM47,'5'!AM47,'6'!AM47,'7'!AM47,'8'!AM47,'9'!AM47,'10'!AM47,'11'!AM47,'12'!AM47,'13'!AM47,'14'!AM47,'15'!AM47,'16'!AM47,'17'!AM47,'18'!AM47)</f>
        <v>0.2</v>
      </c>
      <c r="AN47" s="125">
        <f>+GEOMEAN('1'!AN47,'2'!AN47,'3'!AN47,'4'!AN47,'5'!AN47,'6'!AN47,'7'!AN47,'8'!AN47,'9'!AN47,'10'!AN47,'11'!AN47,'12'!AN47,'13'!AN47,'14'!AN47,'15'!AN47,'16'!AN47,'17'!AN47,'18'!AN47)</f>
        <v>1.0251036484569012</v>
      </c>
      <c r="AO47" s="125">
        <f>+MAX('1'!AO47,'2'!AO47,'3'!AO47,'4'!AO47,'5'!AO47,'6'!AO47,'7'!AO47,'8'!AO47,'9'!AO47,'10'!AO47,'11'!AO47,'12'!AO47,'13'!AO47,'14'!AO47,'15'!AO47,'16'!AO47,'17'!AO47,'18'!AO47)</f>
        <v>6</v>
      </c>
      <c r="AP47" s="125">
        <f>+MIN('1'!AP47,'2'!AP47,'3'!AP47,'4'!AP47,'5'!AP47,'6'!AP47,'7'!AP47,'8'!AP47,'9'!AP47,'10'!AP47,'11'!AP47,'12'!AP47,'13'!AP47,'14'!AP47,'15'!AP47,'16'!AP47,'17'!AP47,'18'!AP47)</f>
        <v>0.33333333333333331</v>
      </c>
      <c r="AQ47" s="125">
        <f>+GEOMEAN('1'!AQ47,'2'!AQ47,'3'!AQ47,'4'!AQ47,'5'!AQ47,'6'!AQ47,'7'!AQ47,'8'!AQ47,'9'!AQ47,'10'!AQ47,'11'!AQ47,'12'!AQ47,'13'!AQ47,'14'!AQ47,'15'!AQ47,'16'!AQ47,'17'!AQ47,'18'!AQ47)</f>
        <v>1.8547896083294726</v>
      </c>
      <c r="AR47" s="125">
        <f>+MAX('1'!AR47,'2'!AR47,'3'!AR47,'4'!AR47,'5'!AR47,'6'!AR47,'7'!AR47,'8'!AR47,'9'!AR47,'10'!AR47,'11'!AR47,'12'!AR47,'13'!AR47,'14'!AR47,'15'!AR47,'16'!AR47,'17'!AR47,'18'!AR47)</f>
        <v>5</v>
      </c>
      <c r="AS47" s="125">
        <f>+MIN('1'!AS47,'2'!AS47,'3'!AS47,'4'!AS47,'5'!AS47,'6'!AS47,'7'!AS47,'8'!AS47,'9'!AS47,'10'!AS47,'11'!AS47,'12'!AS47,'13'!AS47,'14'!AS47,'15'!AS47,'16'!AS47,'17'!AS47,'18'!AS47)</f>
        <v>0.33333333333333331</v>
      </c>
      <c r="AT47" s="125">
        <f>+GEOMEAN('1'!AT47,'2'!AT47,'3'!AT47,'4'!AT47,'5'!AT47,'6'!AT47,'7'!AT47,'8'!AT47,'9'!AT47,'10'!AT47,'11'!AT47,'12'!AT47,'13'!AT47,'14'!AT47,'15'!AT47,'16'!AT47,'17'!AT47,'18'!AT47)</f>
        <v>1.954225392805943</v>
      </c>
      <c r="AU47" s="125">
        <f>+MAX('1'!AU47,'2'!AU47,'3'!AU47,'4'!AU47,'5'!AU47,'6'!AU47,'7'!AU47,'8'!AU47,'9'!AU47,'10'!AU47,'11'!AU47,'12'!AU47,'13'!AU47,'14'!AU47,'15'!AU47,'16'!AU47,'17'!AU47,'18'!AU47)</f>
        <v>6</v>
      </c>
      <c r="AV47" s="125">
        <f>+MIN('1'!AV47,'2'!AV47,'3'!AV47,'4'!AV47,'5'!AV47,'6'!AV47,'7'!AV47,'8'!AV47,'9'!AV47,'10'!AV47,'11'!AV47,'12'!AV47,'13'!AV47,'14'!AV47,'15'!AV47,'16'!AV47,'17'!AV47,'18'!AV47)</f>
        <v>0.14285714285714285</v>
      </c>
      <c r="AW47" s="125">
        <f>+GEOMEAN('1'!AW47,'2'!AW47,'3'!AW47,'4'!AW47,'5'!AW47,'6'!AW47,'7'!AW47,'8'!AW47,'9'!AW47,'10'!AW47,'11'!AW47,'12'!AW47,'13'!AW47,'14'!AW47,'15'!AW47,'16'!AW47,'17'!AW47,'18'!AW47)</f>
        <v>0.52869737450826104</v>
      </c>
      <c r="AX47" s="125">
        <f>+MAX('1'!AX47,'2'!AX47,'3'!AX47,'4'!AX47,'5'!AX47,'6'!AX47,'7'!AX47,'8'!AX47,'9'!AX47,'10'!AX47,'11'!AX47,'12'!AX47,'13'!AX47,'14'!AX47,'15'!AX47,'16'!AX47,'17'!AX47,'18'!AX47)</f>
        <v>4</v>
      </c>
      <c r="AY47" s="125">
        <f>+MIN('1'!AY47,'2'!AY47,'3'!AY47,'4'!AY47,'5'!AY47,'6'!AY47,'7'!AY47,'8'!AY47,'9'!AY47,'10'!AY47,'11'!AY47,'12'!AY47,'13'!AY47,'14'!AY47,'15'!AY47,'16'!AY47,'17'!AY47,'18'!AY47)</f>
        <v>1</v>
      </c>
      <c r="AZ47" s="125">
        <f>+GEOMEAN('1'!AZ47,'2'!AZ47,'3'!AZ47,'4'!AZ47,'5'!AZ47,'6'!AZ47,'7'!AZ47,'8'!AZ47,'9'!AZ47,'10'!AZ47,'11'!AZ47,'12'!AZ47,'13'!AZ47,'14'!AZ47,'15'!AZ47,'16'!AZ47,'17'!AZ47,'18'!AZ47)</f>
        <v>1</v>
      </c>
      <c r="BA47" s="125">
        <f>+MAX('1'!BA47,'2'!BA47,'3'!BA47,'4'!BA47,'5'!BA47,'6'!BA47,'7'!BA47,'8'!BA47,'9'!BA47,'10'!BA47,'11'!BA47,'12'!BA47,'13'!BA47,'14'!BA47,'15'!BA47,'16'!BA47,'17'!BA47,'18'!BA47)</f>
        <v>1</v>
      </c>
      <c r="BB47" s="125">
        <f>+MIN('1'!BB47,'2'!BB47,'3'!BB47,'4'!BB47,'5'!BB47,'6'!BB47,'7'!BB47,'8'!BB47,'9'!BB47,'10'!BB47,'11'!BB47,'12'!BB47,'13'!BB47,'14'!BB47,'15'!BB47,'16'!BB47,'17'!BB47,'18'!BB47)</f>
        <v>0.14285714285714285</v>
      </c>
      <c r="BC47" s="125">
        <f>+GEOMEAN('1'!BC47,'2'!BC47,'3'!BC47,'4'!BC47,'5'!BC47,'6'!BC47,'7'!BC47,'8'!BC47,'9'!BC47,'10'!BC47,'11'!BC47,'12'!BC47,'13'!BC47,'14'!BC47,'15'!BC47,'16'!BC47,'17'!BC47,'18'!BC47)</f>
        <v>0.52149607524523123</v>
      </c>
      <c r="BD47" s="125">
        <f>+MAX('1'!BD47,'2'!BD47,'3'!BD47,'4'!BD47,'5'!BD47,'6'!BD47,'7'!BD47,'8'!BD47,'9'!BD47,'10'!BD47,'11'!BD47,'12'!BD47,'13'!BD47,'14'!BD47,'15'!BD47,'16'!BD47,'17'!BD47,'18'!BD47)</f>
        <v>4</v>
      </c>
      <c r="BE47" s="125">
        <f>+MIN('1'!BE47,'2'!BE47,'3'!BE47,'4'!BE47,'5'!BE47,'6'!BE47,'7'!BE47,'8'!BE47,'9'!BE47,'10'!BE47,'11'!BE47,'12'!BE47,'13'!BE47,'14'!BE47,'15'!BE47,'16'!BE47,'17'!BE47,'18'!BE47)</f>
        <v>0.25</v>
      </c>
      <c r="BF47" s="125">
        <f>+GEOMEAN('1'!BF47,'2'!BF47,'3'!BF47,'4'!BF47,'5'!BF47,'6'!BF47,'7'!BF47,'8'!BF47,'9'!BF47,'10'!BF47,'11'!BF47,'12'!BF47,'13'!BF47,'14'!BF47,'15'!BF47,'16'!BF47,'17'!BF47,'18'!BF47)</f>
        <v>2.0364592493828382</v>
      </c>
      <c r="BG47" s="125">
        <f>+MAX('1'!BG47,'2'!BG47,'3'!BG47,'4'!BG47,'5'!BG47,'6'!BG47,'7'!BG47,'8'!BG47,'9'!BG47,'10'!BG47,'11'!BG47,'12'!BG47,'13'!BG47,'14'!BG47,'15'!BG47,'16'!BG47,'17'!BG47,'18'!BG47)</f>
        <v>8</v>
      </c>
      <c r="BH47" s="125">
        <f>+MIN('1'!BH47,'2'!BH47,'3'!BH47,'4'!BH47,'5'!BH47,'6'!BH47,'7'!BH47,'8'!BH47,'9'!BH47,'10'!BH47,'11'!BH47,'12'!BH47,'13'!BH47,'14'!BH47,'15'!BH47,'16'!BH47,'17'!BH47,'18'!BH47)</f>
        <v>0.16666666666666666</v>
      </c>
      <c r="BI47" s="125">
        <f>+GEOMEAN('1'!BI47,'2'!BI47,'3'!BI47,'4'!BI47,'5'!BI47,'6'!BI47,'7'!BI47,'8'!BI47,'9'!BI47,'10'!BI47,'11'!BI47,'12'!BI47,'13'!BI47,'14'!BI47,'15'!BI47,'16'!BI47,'17'!BI47,'18'!BI47)</f>
        <v>1.3955684420268251</v>
      </c>
      <c r="BJ47" s="125">
        <f>+MAX('1'!BJ47,'2'!BJ47,'3'!BJ47,'4'!BJ47,'5'!BJ47,'6'!BJ47,'7'!BJ47,'8'!BJ47,'9'!BJ47,'10'!BJ47,'11'!BJ47,'12'!BJ47,'13'!BJ47,'14'!BJ47,'15'!BJ47,'16'!BJ47,'17'!BJ47,'18'!BJ47)</f>
        <v>8</v>
      </c>
      <c r="BK47" s="129">
        <v>0.113090435519622</v>
      </c>
    </row>
    <row r="48" spans="1:63" x14ac:dyDescent="0.25">
      <c r="A48" s="19">
        <v>8</v>
      </c>
      <c r="B48" s="109" t="s">
        <v>32</v>
      </c>
      <c r="C48" s="45">
        <f>+GEOMEAN('1'!C48,'2'!C48,'3'!C48,'4'!C48,'5'!C48,'6'!C48,'7'!C48,'8'!C48,'9'!C48,'10'!C48,'11'!C48,'12'!C48,'13'!C48,'14'!C48,'15'!C48,'16'!C48,'17'!C48,'18'!C48)</f>
        <v>0.37115099151597231</v>
      </c>
      <c r="D48" s="45">
        <f>+GEOMEAN('1'!D48,'2'!D48,'3'!D48,'4'!D48,'5'!D48,'6'!D48,'7'!D48,'8'!D48,'9'!D48,'10'!D48,'11'!D48,'12'!D48,'13'!D48,'14'!D48,'15'!D48,'16'!D48,'17'!D48,'18'!D48)</f>
        <v>0.50837424575781398</v>
      </c>
      <c r="E48" s="45">
        <f>+GEOMEAN('1'!E48,'2'!E48,'3'!E48,'4'!E48,'5'!E48,'6'!E48,'7'!E48,'8'!E48,'9'!E48,'10'!E48,'11'!E48,'12'!E48,'13'!E48,'14'!E48,'15'!E48,'16'!E48,'17'!E48,'18'!E48)</f>
        <v>0.87303251312837526</v>
      </c>
      <c r="F48" s="45">
        <f>+GEOMEAN('1'!F48,'2'!F48,'3'!F48,'4'!F48,'5'!F48,'6'!F48,'7'!F48,'8'!F48,'9'!F48,'10'!F48,'11'!F48,'12'!F48,'13'!F48,'14'!F48,'15'!F48,'16'!F48,'17'!F48,'18'!F48)</f>
        <v>0.85665256859360772</v>
      </c>
      <c r="G48" s="45">
        <f>+GEOMEAN('1'!G48,'2'!G48,'3'!G48,'4'!G48,'5'!G48,'6'!G48,'7'!G48,'8'!G48,'9'!G48,'10'!G48,'11'!G48,'12'!G48,'13'!G48,'14'!G48,'15'!G48,'16'!G48,'17'!G48,'18'!G48)</f>
        <v>0.34972250519330261</v>
      </c>
      <c r="H48" s="45">
        <f>+GEOMEAN('1'!H48,'2'!H48,'3'!H48,'4'!H48,'5'!H48,'6'!H48,'7'!H48,'8'!H48,'9'!H48,'10'!H48,'11'!H48,'12'!H48,'13'!H48,'14'!H48,'15'!H48,'16'!H48,'17'!H48,'18'!H48)</f>
        <v>0.49104837246463745</v>
      </c>
      <c r="I48" s="45">
        <f>+GEOMEAN('1'!I48,'2'!I48,'3'!I48,'4'!I48,'5'!I48,'6'!I48,'7'!I48,'8'!I48,'9'!I48,'10'!I48,'11'!I48,'12'!I48,'13'!I48,'14'!I48,'15'!I48,'16'!I48,'17'!I48,'18'!I48)</f>
        <v>0.46156999755132083</v>
      </c>
      <c r="J48" s="45">
        <f>+GEOMEAN('1'!J48,'2'!J48,'3'!J48,'4'!J48,'5'!J48,'6'!J48,'7'!J48,'8'!J48,'9'!J48,'10'!J48,'11'!J48,'12'!J48,'13'!J48,'14'!J48,'15'!J48,'16'!J48,'17'!J48,'18'!J48)</f>
        <v>1</v>
      </c>
      <c r="K48" s="45">
        <f>+GEOMEAN('1'!K48,'2'!K48,'3'!K48,'4'!K48,'5'!K48,'6'!K48,'7'!K48,'8'!K48,'9'!K48,'10'!K48,'11'!K48,'12'!K48,'13'!K48,'14'!K48,'15'!K48,'16'!K48,'17'!K48,'18'!K48)</f>
        <v>0.64471634363825137</v>
      </c>
      <c r="M48" s="71">
        <f t="shared" si="31"/>
        <v>5.8222225465506122E-2</v>
      </c>
      <c r="N48" s="69">
        <f t="shared" si="29"/>
        <v>5.3091152195436843E-2</v>
      </c>
      <c r="O48" s="69">
        <f t="shared" si="29"/>
        <v>6.2791703581300123E-2</v>
      </c>
      <c r="P48" s="69">
        <f t="shared" si="29"/>
        <v>5.7235548407635353E-2</v>
      </c>
      <c r="Q48" s="69">
        <f t="shared" si="29"/>
        <v>6.478430164429666E-2</v>
      </c>
      <c r="R48" s="69">
        <f t="shared" si="29"/>
        <v>5.3211177620146523E-2</v>
      </c>
      <c r="S48" s="69">
        <f t="shared" si="29"/>
        <v>7.182470771327952E-2</v>
      </c>
      <c r="T48" s="69">
        <f t="shared" si="29"/>
        <v>6.0285994364446344E-2</v>
      </c>
      <c r="U48" s="72">
        <f t="shared" si="29"/>
        <v>5.3832510936788418E-2</v>
      </c>
      <c r="V48" s="19">
        <v>8</v>
      </c>
      <c r="W48" s="89">
        <f t="shared" si="32"/>
        <v>5.9475480214315112E-2</v>
      </c>
      <c r="Y48" s="86">
        <v>0.53833422841252943</v>
      </c>
      <c r="Z48" s="84">
        <f t="shared" si="30"/>
        <v>9.0513641331299102</v>
      </c>
      <c r="AJ48" s="125">
        <f>+MIN('1'!AJ48,'2'!AJ48,'3'!AJ48,'4'!AJ48,'5'!AJ48,'6'!AJ48,'7'!AJ48,'8'!AJ48,'9'!AJ48,'10'!AJ48,'11'!AJ48,'12'!AJ48,'13'!AJ48,'14'!AJ48,'15'!AJ48,'16'!AJ48,'17'!AJ48,'18'!AJ48)</f>
        <v>0.16666666666666666</v>
      </c>
      <c r="AK48" s="125">
        <f>+GEOMEAN('1'!AK48,'2'!AK48,'3'!AK48,'4'!AK48,'5'!AK48,'6'!AK48,'7'!AK48,'8'!AK48,'9'!AK48,'10'!AK48,'11'!AK48,'12'!AK48,'13'!AK48,'14'!AK48,'15'!AK48,'16'!AK48,'17'!AK48,'18'!AK48)</f>
        <v>1.1338892137993282</v>
      </c>
      <c r="AL48" s="125">
        <f>+MAX('1'!AL48,'2'!AL48,'3'!AL48,'4'!AL48,'5'!AL48,'6'!AL48,'7'!AL48,'8'!AL48,'9'!AL48,'10'!AL48,'11'!AL48,'12'!AL48,'13'!AL48,'14'!AL48,'15'!AL48,'16'!AL48,'17'!AL48,'18'!AL48)</f>
        <v>5</v>
      </c>
      <c r="AM48" s="125">
        <f>+MIN('1'!AM48,'2'!AM48,'3'!AM48,'4'!AM48,'5'!AM48,'6'!AM48,'7'!AM48,'8'!AM48,'9'!AM48,'10'!AM48,'11'!AM48,'12'!AM48,'13'!AM48,'14'!AM48,'15'!AM48,'16'!AM48,'17'!AM48,'18'!AM48)</f>
        <v>0.33333333333333331</v>
      </c>
      <c r="AN48" s="125">
        <f>+GEOMEAN('1'!AN48,'2'!AN48,'3'!AN48,'4'!AN48,'5'!AN48,'6'!AN48,'7'!AN48,'8'!AN48,'9'!AN48,'10'!AN48,'11'!AN48,'12'!AN48,'13'!AN48,'14'!AN48,'15'!AN48,'16'!AN48,'17'!AN48,'18'!AN48)</f>
        <v>1.7022374401561589</v>
      </c>
      <c r="AO48" s="125">
        <f>+MAX('1'!AO48,'2'!AO48,'3'!AO48,'4'!AO48,'5'!AO48,'6'!AO48,'7'!AO48,'8'!AO48,'9'!AO48,'10'!AO48,'11'!AO48,'12'!AO48,'13'!AO48,'14'!AO48,'15'!AO48,'16'!AO48,'17'!AO48,'18'!AO48)</f>
        <v>7</v>
      </c>
      <c r="AP48" s="125">
        <f>+MIN('1'!AP48,'2'!AP48,'3'!AP48,'4'!AP48,'5'!AP48,'6'!AP48,'7'!AP48,'8'!AP48,'9'!AP48,'10'!AP48,'11'!AP48,'12'!AP48,'13'!AP48,'14'!AP48,'15'!AP48,'16'!AP48,'17'!AP48,'18'!AP48)</f>
        <v>1</v>
      </c>
      <c r="AQ48" s="125">
        <f>+GEOMEAN('1'!AQ48,'2'!AQ48,'3'!AQ48,'4'!AQ48,'5'!AQ48,'6'!AQ48,'7'!AQ48,'8'!AQ48,'9'!AQ48,'10'!AQ48,'11'!AQ48,'12'!AQ48,'13'!AQ48,'14'!AQ48,'15'!AQ48,'16'!AQ48,'17'!AQ48,'18'!AQ48)</f>
        <v>1.8505879184333309</v>
      </c>
      <c r="AR48" s="125">
        <f>+MAX('1'!AR48,'2'!AR48,'3'!AR48,'4'!AR48,'5'!AR48,'6'!AR48,'7'!AR48,'8'!AR48,'9'!AR48,'10'!AR48,'11'!AR48,'12'!AR48,'13'!AR48,'14'!AR48,'15'!AR48,'16'!AR48,'17'!AR48,'18'!AR48)</f>
        <v>6</v>
      </c>
      <c r="AS48" s="125">
        <f>+MIN('1'!AS48,'2'!AS48,'3'!AS48,'4'!AS48,'5'!AS48,'6'!AS48,'7'!AS48,'8'!AS48,'9'!AS48,'10'!AS48,'11'!AS48,'12'!AS48,'13'!AS48,'14'!AS48,'15'!AS48,'16'!AS48,'17'!AS48,'18'!AS48)</f>
        <v>1</v>
      </c>
      <c r="AT48" s="125">
        <f>+GEOMEAN('1'!AT48,'2'!AT48,'3'!AT48,'4'!AT48,'5'!AT48,'6'!AT48,'7'!AT48,'8'!AT48,'9'!AT48,'10'!AT48,'11'!AT48,'12'!AT48,'13'!AT48,'14'!AT48,'15'!AT48,'16'!AT48,'17'!AT48,'18'!AT48)</f>
        <v>1.762734383267615</v>
      </c>
      <c r="AU48" s="125">
        <f>+MAX('1'!AU48,'2'!AU48,'3'!AU48,'4'!AU48,'5'!AU48,'6'!AU48,'7'!AU48,'8'!AU48,'9'!AU48,'10'!AU48,'11'!AU48,'12'!AU48,'13'!AU48,'14'!AU48,'15'!AU48,'16'!AU48,'17'!AU48,'18'!AU48)</f>
        <v>7</v>
      </c>
      <c r="AV48" s="125">
        <f>+MIN('1'!AV48,'2'!AV48,'3'!AV48,'4'!AV48,'5'!AV48,'6'!AV48,'7'!AV48,'8'!AV48,'9'!AV48,'10'!AV48,'11'!AV48,'12'!AV48,'13'!AV48,'14'!AV48,'15'!AV48,'16'!AV48,'17'!AV48,'18'!AV48)</f>
        <v>0.16666666666666666</v>
      </c>
      <c r="AW48" s="125">
        <f>+GEOMEAN('1'!AW48,'2'!AW48,'3'!AW48,'4'!AW48,'5'!AW48,'6'!AW48,'7'!AW48,'8'!AW48,'9'!AW48,'10'!AW48,'11'!AW48,'12'!AW48,'13'!AW48,'14'!AW48,'15'!AW48,'16'!AW48,'17'!AW48,'18'!AW48)</f>
        <v>0.74938860155929643</v>
      </c>
      <c r="AX48" s="125">
        <f>+MAX('1'!AX48,'2'!AX48,'3'!AX48,'4'!AX48,'5'!AX48,'6'!AX48,'7'!AX48,'8'!AX48,'9'!AX48,'10'!AX48,'11'!AX48,'12'!AX48,'13'!AX48,'14'!AX48,'15'!AX48,'16'!AX48,'17'!AX48,'18'!AX48)</f>
        <v>3</v>
      </c>
      <c r="AY48" s="125">
        <f>+MIN('1'!AY48,'2'!AY48,'3'!AY48,'4'!AY48,'5'!AY48,'6'!AY48,'7'!AY48,'8'!AY48,'9'!AY48,'10'!AY48,'11'!AY48,'12'!AY48,'13'!AY48,'14'!AY48,'15'!AY48,'16'!AY48,'17'!AY48,'18'!AY48)</f>
        <v>0.25</v>
      </c>
      <c r="AZ48" s="125">
        <f>+GEOMEAN('1'!AZ48,'2'!AZ48,'3'!AZ48,'4'!AZ48,'5'!AZ48,'6'!AZ48,'7'!AZ48,'8'!AZ48,'9'!AZ48,'10'!AZ48,'11'!AZ48,'12'!AZ48,'13'!AZ48,'14'!AZ48,'15'!AZ48,'16'!AZ48,'17'!AZ48,'18'!AZ48)</f>
        <v>1.9175599730635642</v>
      </c>
      <c r="BA48" s="125">
        <f>+MAX('1'!BA48,'2'!BA48,'3'!BA48,'4'!BA48,'5'!BA48,'6'!BA48,'7'!BA48,'8'!BA48,'9'!BA48,'10'!BA48,'11'!BA48,'12'!BA48,'13'!BA48,'14'!BA48,'15'!BA48,'16'!BA48,'17'!BA48,'18'!BA48)</f>
        <v>7</v>
      </c>
      <c r="BB48" s="125">
        <f>+MIN('1'!BB48,'2'!BB48,'3'!BB48,'4'!BB48,'5'!BB48,'6'!BB48,'7'!BB48,'8'!BB48,'9'!BB48,'10'!BB48,'11'!BB48,'12'!BB48,'13'!BB48,'14'!BB48,'15'!BB48,'16'!BB48,'17'!BB48,'18'!BB48)</f>
        <v>1</v>
      </c>
      <c r="BC48" s="125">
        <f>+GEOMEAN('1'!BC48,'2'!BC48,'3'!BC48,'4'!BC48,'5'!BC48,'6'!BC48,'7'!BC48,'8'!BC48,'9'!BC48,'10'!BC48,'11'!BC48,'12'!BC48,'13'!BC48,'14'!BC48,'15'!BC48,'16'!BC48,'17'!BC48,'18'!BC48)</f>
        <v>1</v>
      </c>
      <c r="BD48" s="125">
        <f>+MAX('1'!BD48,'2'!BD48,'3'!BD48,'4'!BD48,'5'!BD48,'6'!BD48,'7'!BD48,'8'!BD48,'9'!BD48,'10'!BD48,'11'!BD48,'12'!BD48,'13'!BD48,'14'!BD48,'15'!BD48,'16'!BD48,'17'!BD48,'18'!BD48)</f>
        <v>1</v>
      </c>
      <c r="BE48" s="125">
        <f>+MIN('1'!BE48,'2'!BE48,'3'!BE48,'4'!BE48,'5'!BE48,'6'!BE48,'7'!BE48,'8'!BE48,'9'!BE48,'10'!BE48,'11'!BE48,'12'!BE48,'13'!BE48,'14'!BE48,'15'!BE48,'16'!BE48,'17'!BE48,'18'!BE48)</f>
        <v>0.33333333333333331</v>
      </c>
      <c r="BF48" s="125">
        <f>+GEOMEAN('1'!BF48,'2'!BF48,'3'!BF48,'4'!BF48,'5'!BF48,'6'!BF48,'7'!BF48,'8'!BF48,'9'!BF48,'10'!BF48,'11'!BF48,'12'!BF48,'13'!BF48,'14'!BF48,'15'!BF48,'16'!BF48,'17'!BF48,'18'!BF48)</f>
        <v>2.166518632721167</v>
      </c>
      <c r="BG48" s="125">
        <f>+MAX('1'!BG48,'2'!BG48,'3'!BG48,'4'!BG48,'5'!BG48,'6'!BG48,'7'!BG48,'8'!BG48,'9'!BG48,'10'!BG48,'11'!BG48,'12'!BG48,'13'!BG48,'14'!BG48,'15'!BG48,'16'!BG48,'17'!BG48,'18'!BG48)</f>
        <v>7</v>
      </c>
      <c r="BH48" s="125">
        <f>+MIN('1'!BH48,'2'!BH48,'3'!BH48,'4'!BH48,'5'!BH48,'6'!BH48,'7'!BH48,'8'!BH48,'9'!BH48,'10'!BH48,'11'!BH48,'12'!BH48,'13'!BH48,'14'!BH48,'15'!BH48,'16'!BH48,'17'!BH48,'18'!BH48)</f>
        <v>0.25</v>
      </c>
      <c r="BI48" s="125">
        <f>+GEOMEAN('1'!BI48,'2'!BI48,'3'!BI48,'4'!BI48,'5'!BI48,'6'!BI48,'7'!BI48,'8'!BI48,'9'!BI48,'10'!BI48,'11'!BI48,'12'!BI48,'13'!BI48,'14'!BI48,'15'!BI48,'16'!BI48,'17'!BI48,'18'!BI48)</f>
        <v>1.8804022556217024</v>
      </c>
      <c r="BJ48" s="125">
        <f>+MAX('1'!BJ48,'2'!BJ48,'3'!BJ48,'4'!BJ48,'5'!BJ48,'6'!BJ48,'7'!BJ48,'8'!BJ48,'9'!BJ48,'10'!BJ48,'11'!BJ48,'12'!BJ48,'13'!BJ48,'14'!BJ48,'15'!BJ48,'16'!BJ48,'17'!BJ48,'18'!BJ48)</f>
        <v>7</v>
      </c>
      <c r="BK48" s="129">
        <v>0.11540718172531</v>
      </c>
    </row>
    <row r="49" spans="1:63" ht="15.75" thickBot="1" x14ac:dyDescent="0.3">
      <c r="A49" s="13">
        <v>9</v>
      </c>
      <c r="B49" s="110" t="s">
        <v>33</v>
      </c>
      <c r="C49" s="45">
        <f>+GEOMEAN('1'!C49,'2'!C49,'3'!C49,'4'!C49,'5'!C49,'6'!C49,'7'!C49,'8'!C49,'9'!C49,'10'!C49,'11'!C49,'12'!C49,'13'!C49,'14'!C49,'15'!C49,'16'!C49,'17'!C49,'18'!C49)</f>
        <v>0.52953218442945271</v>
      </c>
      <c r="D49" s="45">
        <f>+GEOMEAN('1'!D49,'2'!D49,'3'!D49,'4'!D49,'5'!D49,'6'!D49,'7'!D49,'8'!D49,'9'!D49,'10'!D49,'11'!D49,'12'!D49,'13'!D49,'14'!D49,'15'!D49,'16'!D49,'17'!D49,'18'!D49)</f>
        <v>0.7805772744815086</v>
      </c>
      <c r="E49" s="45">
        <f>+GEOMEAN('1'!E49,'2'!E49,'3'!E49,'4'!E49,'5'!E49,'6'!E49,'7'!E49,'8'!E49,'9'!E49,'10'!E49,'11'!E49,'12'!E49,'13'!E49,'14'!E49,'15'!E49,'16'!E49,'17'!E49,'18'!E49)</f>
        <v>1.1958131745004019</v>
      </c>
      <c r="F49" s="45">
        <f>+GEOMEAN('1'!F49,'2'!F49,'3'!F49,'4'!F49,'5'!F49,'6'!F49,'7'!F49,'8'!F49,'9'!F49,'10'!F49,'11'!F49,'12'!F49,'13'!F49,'14'!F49,'15'!F49,'16'!F49,'17'!F49,'18'!F49)</f>
        <v>1.2480848105492512</v>
      </c>
      <c r="G49" s="45">
        <f>+GEOMEAN('1'!G49,'2'!G49,'3'!G49,'4'!G49,'5'!G49,'6'!G49,'7'!G49,'8'!G49,'9'!G49,'10'!G49,'11'!G49,'12'!G49,'13'!G49,'14'!G49,'15'!G49,'16'!G49,'17'!G49,'18'!G49)</f>
        <v>0.44471922348013271</v>
      </c>
      <c r="H49" s="45">
        <f>+GEOMEAN('1'!H49,'2'!H49,'3'!H49,'4'!H49,'5'!H49,'6'!H49,'7'!H49,'8'!H49,'9'!H49,'10'!H49,'11'!H49,'12'!H49,'13'!H49,'14'!H49,'15'!H49,'16'!H49,'17'!H49,'18'!H49)</f>
        <v>0.71655389294105176</v>
      </c>
      <c r="I49" s="45">
        <f>+GEOMEAN('1'!I49,'2'!I49,'3'!I49,'4'!I49,'5'!I49,'6'!I49,'7'!I49,'8'!I49,'9'!I49,'10'!I49,'11'!I49,'12'!I49,'13'!I49,'14'!I49,'15'!I49,'16'!I49,'17'!I49,'18'!I49)</f>
        <v>0.53180110639113121</v>
      </c>
      <c r="J49" s="45">
        <f>+GEOMEAN('1'!J49,'2'!J49,'3'!J49,'4'!J49,'5'!J49,'6'!J49,'7'!J49,'8'!J49,'9'!J49,'10'!J49,'11'!J49,'12'!J49,'13'!J49,'14'!J49,'15'!J49,'16'!J49,'17'!J49,'18'!J49)</f>
        <v>1.5510697221615608</v>
      </c>
      <c r="K49" s="45">
        <f>+GEOMEAN('1'!K49,'2'!K49,'3'!K49,'4'!K49,'5'!K49,'6'!K49,'7'!K49,'8'!K49,'9'!K49,'10'!K49,'11'!K49,'12'!K49,'13'!K49,'14'!K49,'15'!K49,'16'!K49,'17'!K49,'18'!K49)</f>
        <v>1</v>
      </c>
      <c r="M49" s="79">
        <f t="shared" si="31"/>
        <v>8.3067384805212863E-2</v>
      </c>
      <c r="N49" s="73">
        <f t="shared" si="29"/>
        <v>8.1518187094669653E-2</v>
      </c>
      <c r="O49" s="73">
        <f t="shared" si="29"/>
        <v>8.6007273798749756E-2</v>
      </c>
      <c r="P49" s="73">
        <f t="shared" si="29"/>
        <v>8.3388320084422041E-2</v>
      </c>
      <c r="Q49" s="73">
        <f t="shared" si="29"/>
        <v>8.2381956817533505E-2</v>
      </c>
      <c r="R49" s="73">
        <f t="shared" si="29"/>
        <v>7.7647495867506564E-2</v>
      </c>
      <c r="S49" s="73">
        <f t="shared" si="29"/>
        <v>8.275334018843955E-2</v>
      </c>
      <c r="T49" s="73">
        <f t="shared" si="29"/>
        <v>9.3507780529095211E-2</v>
      </c>
      <c r="U49" s="74">
        <f t="shared" si="29"/>
        <v>8.3497977781983604E-2</v>
      </c>
      <c r="V49" s="13">
        <v>9</v>
      </c>
      <c r="W49" s="89">
        <f t="shared" si="32"/>
        <v>8.3752190774179211E-2</v>
      </c>
      <c r="Y49" s="86">
        <v>0.75827283351937413</v>
      </c>
      <c r="Z49" s="84">
        <f t="shared" si="30"/>
        <v>9.0537671493740746</v>
      </c>
      <c r="AJ49" s="125">
        <f>+MIN('1'!AJ49,'2'!AJ49,'3'!AJ49,'4'!AJ49,'5'!AJ49,'6'!AJ49,'7'!AJ49,'8'!AJ49,'9'!AJ49,'10'!AJ49,'11'!AJ49,'12'!AJ49,'13'!AJ49,'14'!AJ49,'15'!AJ49,'16'!AJ49,'17'!AJ49,'18'!AJ49)</f>
        <v>0.14285714285714285</v>
      </c>
      <c r="AK49" s="125">
        <f>+GEOMEAN('1'!AK49,'2'!AK49,'3'!AK49,'4'!AK49,'5'!AK49,'6'!AK49,'7'!AK49,'8'!AK49,'9'!AK49,'10'!AK49,'11'!AK49,'12'!AK49,'13'!AK49,'14'!AK49,'15'!AK49,'16'!AK49,'17'!AK49,'18'!AK49)</f>
        <v>0.37115099151597231</v>
      </c>
      <c r="AL49" s="125">
        <f>+MAX('1'!AL49,'2'!AL49,'3'!AL49,'4'!AL49,'5'!AL49,'6'!AL49,'7'!AL49,'8'!AL49,'9'!AL49,'10'!AL49,'11'!AL49,'12'!AL49,'13'!AL49,'14'!AL49,'15'!AL49,'16'!AL49,'17'!AL49,'18'!AL49)</f>
        <v>1</v>
      </c>
      <c r="AM49" s="125">
        <f>+MIN('1'!AM49,'2'!AM49,'3'!AM49,'4'!AM49,'5'!AM49,'6'!AM49,'7'!AM49,'8'!AM49,'9'!AM49,'10'!AM49,'11'!AM49,'12'!AM49,'13'!AM49,'14'!AM49,'15'!AM49,'16'!AM49,'17'!AM49,'18'!AM49)</f>
        <v>0.14285714285714285</v>
      </c>
      <c r="AN49" s="125">
        <f>+GEOMEAN('1'!AN49,'2'!AN49,'3'!AN49,'4'!AN49,'5'!AN49,'6'!AN49,'7'!AN49,'8'!AN49,'9'!AN49,'10'!AN49,'11'!AN49,'12'!AN49,'13'!AN49,'14'!AN49,'15'!AN49,'16'!AN49,'17'!AN49,'18'!AN49)</f>
        <v>0.50837424575781398</v>
      </c>
      <c r="AO49" s="125">
        <f>+MAX('1'!AO49,'2'!AO49,'3'!AO49,'4'!AO49,'5'!AO49,'6'!AO49,'7'!AO49,'8'!AO49,'9'!AO49,'10'!AO49,'11'!AO49,'12'!AO49,'13'!AO49,'14'!AO49,'15'!AO49,'16'!AO49,'17'!AO49,'18'!AO49)</f>
        <v>6</v>
      </c>
      <c r="AP49" s="125">
        <f>+MIN('1'!AP49,'2'!AP49,'3'!AP49,'4'!AP49,'5'!AP49,'6'!AP49,'7'!AP49,'8'!AP49,'9'!AP49,'10'!AP49,'11'!AP49,'12'!AP49,'13'!AP49,'14'!AP49,'15'!AP49,'16'!AP49,'17'!AP49,'18'!AP49)</f>
        <v>0.14285714285714285</v>
      </c>
      <c r="AQ49" s="125">
        <f>+GEOMEAN('1'!AQ49,'2'!AQ49,'3'!AQ49,'4'!AQ49,'5'!AQ49,'6'!AQ49,'7'!AQ49,'8'!AQ49,'9'!AQ49,'10'!AQ49,'11'!AQ49,'12'!AQ49,'13'!AQ49,'14'!AQ49,'15'!AQ49,'16'!AQ49,'17'!AQ49,'18'!AQ49)</f>
        <v>0.87303251312837526</v>
      </c>
      <c r="AR49" s="125">
        <f>+MAX('1'!AR49,'2'!AR49,'3'!AR49,'4'!AR49,'5'!AR49,'6'!AR49,'7'!AR49,'8'!AR49,'9'!AR49,'10'!AR49,'11'!AR49,'12'!AR49,'13'!AR49,'14'!AR49,'15'!AR49,'16'!AR49,'17'!AR49,'18'!AR49)</f>
        <v>5</v>
      </c>
      <c r="AS49" s="125">
        <f>+MIN('1'!AS49,'2'!AS49,'3'!AS49,'4'!AS49,'5'!AS49,'6'!AS49,'7'!AS49,'8'!AS49,'9'!AS49,'10'!AS49,'11'!AS49,'12'!AS49,'13'!AS49,'14'!AS49,'15'!AS49,'16'!AS49,'17'!AS49,'18'!AS49)</f>
        <v>0.14285714285714285</v>
      </c>
      <c r="AT49" s="125">
        <f>+GEOMEAN('1'!AT49,'2'!AT49,'3'!AT49,'4'!AT49,'5'!AT49,'6'!AT49,'7'!AT49,'8'!AT49,'9'!AT49,'10'!AT49,'11'!AT49,'12'!AT49,'13'!AT49,'14'!AT49,'15'!AT49,'16'!AT49,'17'!AT49,'18'!AT49)</f>
        <v>0.85665256859360772</v>
      </c>
      <c r="AU49" s="125">
        <f>+MAX('1'!AU49,'2'!AU49,'3'!AU49,'4'!AU49,'5'!AU49,'6'!AU49,'7'!AU49,'8'!AU49,'9'!AU49,'10'!AU49,'11'!AU49,'12'!AU49,'13'!AU49,'14'!AU49,'15'!AU49,'16'!AU49,'17'!AU49,'18'!AU49)</f>
        <v>6</v>
      </c>
      <c r="AV49" s="125">
        <f>+MIN('1'!AV49,'2'!AV49,'3'!AV49,'4'!AV49,'5'!AV49,'6'!AV49,'7'!AV49,'8'!AV49,'9'!AV49,'10'!AV49,'11'!AV49,'12'!AV49,'13'!AV49,'14'!AV49,'15'!AV49,'16'!AV49,'17'!AV49,'18'!AV49)</f>
        <v>0.125</v>
      </c>
      <c r="AW49" s="125">
        <f>+GEOMEAN('1'!AW49,'2'!AW49,'3'!AW49,'4'!AW49,'5'!AW49,'6'!AW49,'7'!AW49,'8'!AW49,'9'!AW49,'10'!AW49,'11'!AW49,'12'!AW49,'13'!AW49,'14'!AW49,'15'!AW49,'16'!AW49,'17'!AW49,'18'!AW49)</f>
        <v>0.34972250519330261</v>
      </c>
      <c r="AX49" s="125">
        <f>+MAX('1'!AX49,'2'!AX49,'3'!AX49,'4'!AX49,'5'!AX49,'6'!AX49,'7'!AX49,'8'!AX49,'9'!AX49,'10'!AX49,'11'!AX49,'12'!AX49,'13'!AX49,'14'!AX49,'15'!AX49,'16'!AX49,'17'!AX49,'18'!AX49)</f>
        <v>1</v>
      </c>
      <c r="AY49" s="125">
        <f>+MIN('1'!AY49,'2'!AY49,'3'!AY49,'4'!AY49,'5'!AY49,'6'!AY49,'7'!AY49,'8'!AY49,'9'!AY49,'10'!AY49,'11'!AY49,'12'!AY49,'13'!AY49,'14'!AY49,'15'!AY49,'16'!AY49,'17'!AY49,'18'!AY49)</f>
        <v>0.125</v>
      </c>
      <c r="AZ49" s="125">
        <f>+GEOMEAN('1'!AZ49,'2'!AZ49,'3'!AZ49,'4'!AZ49,'5'!AZ49,'6'!AZ49,'7'!AZ49,'8'!AZ49,'9'!AZ49,'10'!AZ49,'11'!AZ49,'12'!AZ49,'13'!AZ49,'14'!AZ49,'15'!AZ49,'16'!AZ49,'17'!AZ49,'18'!AZ49)</f>
        <v>0.49104837246463745</v>
      </c>
      <c r="BA49" s="125">
        <f>+MAX('1'!BA49,'2'!BA49,'3'!BA49,'4'!BA49,'5'!BA49,'6'!BA49,'7'!BA49,'8'!BA49,'9'!BA49,'10'!BA49,'11'!BA49,'12'!BA49,'13'!BA49,'14'!BA49,'15'!BA49,'16'!BA49,'17'!BA49,'18'!BA49)</f>
        <v>4</v>
      </c>
      <c r="BB49" s="125">
        <f>+MIN('1'!BB49,'2'!BB49,'3'!BB49,'4'!BB49,'5'!BB49,'6'!BB49,'7'!BB49,'8'!BB49,'9'!BB49,'10'!BB49,'11'!BB49,'12'!BB49,'13'!BB49,'14'!BB49,'15'!BB49,'16'!BB49,'17'!BB49,'18'!BB49)</f>
        <v>0.14285714285714285</v>
      </c>
      <c r="BC49" s="125">
        <f>+GEOMEAN('1'!BC49,'2'!BC49,'3'!BC49,'4'!BC49,'5'!BC49,'6'!BC49,'7'!BC49,'8'!BC49,'9'!BC49,'10'!BC49,'11'!BC49,'12'!BC49,'13'!BC49,'14'!BC49,'15'!BC49,'16'!BC49,'17'!BC49,'18'!BC49)</f>
        <v>0.46156999755132083</v>
      </c>
      <c r="BD49" s="125">
        <f>+MAX('1'!BD49,'2'!BD49,'3'!BD49,'4'!BD49,'5'!BD49,'6'!BD49,'7'!BD49,'8'!BD49,'9'!BD49,'10'!BD49,'11'!BD49,'12'!BD49,'13'!BD49,'14'!BD49,'15'!BD49,'16'!BD49,'17'!BD49,'18'!BD49)</f>
        <v>3</v>
      </c>
      <c r="BE49" s="125">
        <f>+MIN('1'!BE49,'2'!BE49,'3'!BE49,'4'!BE49,'5'!BE49,'6'!BE49,'7'!BE49,'8'!BE49,'9'!BE49,'10'!BE49,'11'!BE49,'12'!BE49,'13'!BE49,'14'!BE49,'15'!BE49,'16'!BE49,'17'!BE49,'18'!BE49)</f>
        <v>1</v>
      </c>
      <c r="BF49" s="125">
        <f>+GEOMEAN('1'!BF49,'2'!BF49,'3'!BF49,'4'!BF49,'5'!BF49,'6'!BF49,'7'!BF49,'8'!BF49,'9'!BF49,'10'!BF49,'11'!BF49,'12'!BF49,'13'!BF49,'14'!BF49,'15'!BF49,'16'!BF49,'17'!BF49,'18'!BF49)</f>
        <v>1</v>
      </c>
      <c r="BG49" s="125">
        <f>+MAX('1'!BG49,'2'!BG49,'3'!BG49,'4'!BG49,'5'!BG49,'6'!BG49,'7'!BG49,'8'!BG49,'9'!BG49,'10'!BG49,'11'!BG49,'12'!BG49,'13'!BG49,'14'!BG49,'15'!BG49,'16'!BG49,'17'!BG49,'18'!BG49)</f>
        <v>1</v>
      </c>
      <c r="BH49" s="125">
        <f>+MIN('1'!BH49,'2'!BH49,'3'!BH49,'4'!BH49,'5'!BH49,'6'!BH49,'7'!BH49,'8'!BH49,'9'!BH49,'10'!BH49,'11'!BH49,'12'!BH49,'13'!BH49,'14'!BH49,'15'!BH49,'16'!BH49,'17'!BH49,'18'!BH49)</f>
        <v>0.14285714285714285</v>
      </c>
      <c r="BI49" s="125">
        <f>+GEOMEAN('1'!BI49,'2'!BI49,'3'!BI49,'4'!BI49,'5'!BI49,'6'!BI49,'7'!BI49,'8'!BI49,'9'!BI49,'10'!BI49,'11'!BI49,'12'!BI49,'13'!BI49,'14'!BI49,'15'!BI49,'16'!BI49,'17'!BI49,'18'!BI49)</f>
        <v>0.64471634363825137</v>
      </c>
      <c r="BJ49" s="125">
        <f>+MAX('1'!BJ49,'2'!BJ49,'3'!BJ49,'4'!BJ49,'5'!BJ49,'6'!BJ49,'7'!BJ49,'8'!BJ49,'9'!BJ49,'10'!BJ49,'11'!BJ49,'12'!BJ49,'13'!BJ49,'14'!BJ49,'15'!BJ49,'16'!BJ49,'17'!BJ49,'18'!BJ49)</f>
        <v>1</v>
      </c>
      <c r="BK49" s="129">
        <v>0.103659836404771</v>
      </c>
    </row>
    <row r="50" spans="1:63" x14ac:dyDescent="0.25">
      <c r="C50" s="46">
        <f>+SUM(C41:C49)</f>
        <v>6.3747304152064999</v>
      </c>
      <c r="D50" s="46">
        <f t="shared" ref="D50:K50" si="33">+SUM(D41:D49)</f>
        <v>9.5754984537990211</v>
      </c>
      <c r="E50" s="46">
        <f t="shared" si="33"/>
        <v>13.903628398901592</v>
      </c>
      <c r="F50" s="46">
        <f t="shared" si="33"/>
        <v>14.967141792587913</v>
      </c>
      <c r="G50" s="46">
        <f t="shared" si="33"/>
        <v>5.3982600154198117</v>
      </c>
      <c r="H50" s="46">
        <f t="shared" si="33"/>
        <v>9.2282936485645344</v>
      </c>
      <c r="I50" s="46">
        <f t="shared" si="33"/>
        <v>6.4263400749764852</v>
      </c>
      <c r="J50" s="46">
        <f t="shared" si="33"/>
        <v>16.587600661518653</v>
      </c>
      <c r="K50" s="46">
        <f t="shared" si="33"/>
        <v>11.976337949297863</v>
      </c>
      <c r="V50" s="52"/>
      <c r="Y50" s="92" t="s">
        <v>35</v>
      </c>
      <c r="Z50" s="84">
        <f>+AVERAGE(Z41:Z49)</f>
        <v>9.0568656361758215</v>
      </c>
      <c r="AJ50" s="125">
        <f>+MIN('1'!AJ50,'2'!AJ50,'3'!AJ50,'4'!AJ50,'5'!AJ50,'6'!AJ50,'7'!AJ50,'8'!AJ50,'9'!AJ50,'10'!AJ50,'11'!AJ50,'12'!AJ50,'13'!AJ50,'14'!AJ50,'15'!AJ50,'16'!AJ50,'17'!AJ50,'18'!AJ50)</f>
        <v>0.14285714285714285</v>
      </c>
      <c r="AK50" s="125">
        <f>+GEOMEAN('1'!AK50,'2'!AK50,'3'!AK50,'4'!AK50,'5'!AK50,'6'!AK50,'7'!AK50,'8'!AK50,'9'!AK50,'10'!AK50,'11'!AK50,'12'!AK50,'13'!AK50,'14'!AK50,'15'!AK50,'16'!AK50,'17'!AK50,'18'!AK50)</f>
        <v>0.52953218442945271</v>
      </c>
      <c r="AL50" s="125">
        <f>+MAX('1'!AL50,'2'!AL50,'3'!AL50,'4'!AL50,'5'!AL50,'6'!AL50,'7'!AL50,'8'!AL50,'9'!AL50,'10'!AL50,'11'!AL50,'12'!AL50,'13'!AL50,'14'!AL50,'15'!AL50,'16'!AL50,'17'!AL50,'18'!AL50)</f>
        <v>7</v>
      </c>
      <c r="AM50" s="125">
        <f>+MIN('1'!AM50,'2'!AM50,'3'!AM50,'4'!AM50,'5'!AM50,'6'!AM50,'7'!AM50,'8'!AM50,'9'!AM50,'10'!AM50,'11'!AM50,'12'!AM50,'13'!AM50,'14'!AM50,'15'!AM50,'16'!AM50,'17'!AM50,'18'!AM50)</f>
        <v>0.14285714285714285</v>
      </c>
      <c r="AN50" s="125">
        <f>+GEOMEAN('1'!AN50,'2'!AN50,'3'!AN50,'4'!AN50,'5'!AN50,'6'!AN50,'7'!AN50,'8'!AN50,'9'!AN50,'10'!AN50,'11'!AN50,'12'!AN50,'13'!AN50,'14'!AN50,'15'!AN50,'16'!AN50,'17'!AN50,'18'!AN50)</f>
        <v>0.7805772744815086</v>
      </c>
      <c r="AO50" s="125">
        <f>+MAX('1'!AO50,'2'!AO50,'3'!AO50,'4'!AO50,'5'!AO50,'6'!AO50,'7'!AO50,'8'!AO50,'9'!AO50,'10'!AO50,'11'!AO50,'12'!AO50,'13'!AO50,'14'!AO50,'15'!AO50,'16'!AO50,'17'!AO50,'18'!AO50)</f>
        <v>7</v>
      </c>
      <c r="AP50" s="125">
        <f>+MIN('1'!AP50,'2'!AP50,'3'!AP50,'4'!AP50,'5'!AP50,'6'!AP50,'7'!AP50,'8'!AP50,'9'!AP50,'10'!AP50,'11'!AP50,'12'!AP50,'13'!AP50,'14'!AP50,'15'!AP50,'16'!AP50,'17'!AP50,'18'!AP50)</f>
        <v>0.14285714285714285</v>
      </c>
      <c r="AQ50" s="125">
        <f>+GEOMEAN('1'!AQ50,'2'!AQ50,'3'!AQ50,'4'!AQ50,'5'!AQ50,'6'!AQ50,'7'!AQ50,'8'!AQ50,'9'!AQ50,'10'!AQ50,'11'!AQ50,'12'!AQ50,'13'!AQ50,'14'!AQ50,'15'!AQ50,'16'!AQ50,'17'!AQ50,'18'!AQ50)</f>
        <v>1.1958131745004019</v>
      </c>
      <c r="AR50" s="125">
        <f>+MAX('1'!AR50,'2'!AR50,'3'!AR50,'4'!AR50,'5'!AR50,'6'!AR50,'7'!AR50,'8'!AR50,'9'!AR50,'10'!AR50,'11'!AR50,'12'!AR50,'13'!AR50,'14'!AR50,'15'!AR50,'16'!AR50,'17'!AR50,'18'!AR50)</f>
        <v>6</v>
      </c>
      <c r="AS50" s="125">
        <f>+MIN('1'!AS50,'2'!AS50,'3'!AS50,'4'!AS50,'5'!AS50,'6'!AS50,'7'!AS50,'8'!AS50,'9'!AS50,'10'!AS50,'11'!AS50,'12'!AS50,'13'!AS50,'14'!AS50,'15'!AS50,'16'!AS50,'17'!AS50,'18'!AS50)</f>
        <v>0.14285714285714285</v>
      </c>
      <c r="AT50" s="125">
        <f>+GEOMEAN('1'!AT50,'2'!AT50,'3'!AT50,'4'!AT50,'5'!AT50,'6'!AT50,'7'!AT50,'8'!AT50,'9'!AT50,'10'!AT50,'11'!AT50,'12'!AT50,'13'!AT50,'14'!AT50,'15'!AT50,'16'!AT50,'17'!AT50,'18'!AT50)</f>
        <v>1.2480848105492512</v>
      </c>
      <c r="AU50" s="125">
        <f>+MAX('1'!AU50,'2'!AU50,'3'!AU50,'4'!AU50,'5'!AU50,'6'!AU50,'7'!AU50,'8'!AU50,'9'!AU50,'10'!AU50,'11'!AU50,'12'!AU50,'13'!AU50,'14'!AU50,'15'!AU50,'16'!AU50,'17'!AU50,'18'!AU50)</f>
        <v>7</v>
      </c>
      <c r="AV50" s="125">
        <f>+MIN('1'!AV50,'2'!AV50,'3'!AV50,'4'!AV50,'5'!AV50,'6'!AV50,'7'!AV50,'8'!AV50,'9'!AV50,'10'!AV50,'11'!AV50,'12'!AV50,'13'!AV50,'14'!AV50,'15'!AV50,'16'!AV50,'17'!AV50,'18'!AV50)</f>
        <v>0.14285714285714285</v>
      </c>
      <c r="AW50" s="125">
        <f>+GEOMEAN('1'!AW50,'2'!AW50,'3'!AW50,'4'!AW50,'5'!AW50,'6'!AW50,'7'!AW50,'8'!AW50,'9'!AW50,'10'!AW50,'11'!AW50,'12'!AW50,'13'!AW50,'14'!AW50,'15'!AW50,'16'!AW50,'17'!AW50,'18'!AW50)</f>
        <v>0.44471922348013271</v>
      </c>
      <c r="AX50" s="125">
        <f>+MAX('1'!AX50,'2'!AX50,'3'!AX50,'4'!AX50,'5'!AX50,'6'!AX50,'7'!AX50,'8'!AX50,'9'!AX50,'10'!AX50,'11'!AX50,'12'!AX50,'13'!AX50,'14'!AX50,'15'!AX50,'16'!AX50,'17'!AX50,'18'!AX50)</f>
        <v>7</v>
      </c>
      <c r="AY50" s="125">
        <f>+MIN('1'!AY50,'2'!AY50,'3'!AY50,'4'!AY50,'5'!AY50,'6'!AY50,'7'!AY50,'8'!AY50,'9'!AY50,'10'!AY50,'11'!AY50,'12'!AY50,'13'!AY50,'14'!AY50,'15'!AY50,'16'!AY50,'17'!AY50,'18'!AY50)</f>
        <v>0.125</v>
      </c>
      <c r="AZ50" s="125">
        <f>+GEOMEAN('1'!AZ50,'2'!AZ50,'3'!AZ50,'4'!AZ50,'5'!AZ50,'6'!AZ50,'7'!AZ50,'8'!AZ50,'9'!AZ50,'10'!AZ50,'11'!AZ50,'12'!AZ50,'13'!AZ50,'14'!AZ50,'15'!AZ50,'16'!AZ50,'17'!AZ50,'18'!AZ50)</f>
        <v>0.71655389294105176</v>
      </c>
      <c r="BA50" s="125">
        <f>+MAX('1'!BA50,'2'!BA50,'3'!BA50,'4'!BA50,'5'!BA50,'6'!BA50,'7'!BA50,'8'!BA50,'9'!BA50,'10'!BA50,'11'!BA50,'12'!BA50,'13'!BA50,'14'!BA50,'15'!BA50,'16'!BA50,'17'!BA50,'18'!BA50)</f>
        <v>6</v>
      </c>
      <c r="BB50" s="125">
        <f>+MIN('1'!BB50,'2'!BB50,'3'!BB50,'4'!BB50,'5'!BB50,'6'!BB50,'7'!BB50,'8'!BB50,'9'!BB50,'10'!BB50,'11'!BB50,'12'!BB50,'13'!BB50,'14'!BB50,'15'!BB50,'16'!BB50,'17'!BB50,'18'!BB50)</f>
        <v>0.14285714285714285</v>
      </c>
      <c r="BC50" s="125">
        <f>+GEOMEAN('1'!BC50,'2'!BC50,'3'!BC50,'4'!BC50,'5'!BC50,'6'!BC50,'7'!BC50,'8'!BC50,'9'!BC50,'10'!BC50,'11'!BC50,'12'!BC50,'13'!BC50,'14'!BC50,'15'!BC50,'16'!BC50,'17'!BC50,'18'!BC50)</f>
        <v>0.53180110639113121</v>
      </c>
      <c r="BD50" s="125">
        <f>+MAX('1'!BD50,'2'!BD50,'3'!BD50,'4'!BD50,'5'!BD50,'6'!BD50,'7'!BD50,'8'!BD50,'9'!BD50,'10'!BD50,'11'!BD50,'12'!BD50,'13'!BD50,'14'!BD50,'15'!BD50,'16'!BD50,'17'!BD50,'18'!BD50)</f>
        <v>4</v>
      </c>
      <c r="BE50" s="125">
        <f>+MIN('1'!BE50,'2'!BE50,'3'!BE50,'4'!BE50,'5'!BE50,'6'!BE50,'7'!BE50,'8'!BE50,'9'!BE50,'10'!BE50,'11'!BE50,'12'!BE50,'13'!BE50,'14'!BE50,'15'!BE50,'16'!BE50,'17'!BE50,'18'!BE50)</f>
        <v>1</v>
      </c>
      <c r="BF50" s="125">
        <f>+GEOMEAN('1'!BF50,'2'!BF50,'3'!BF50,'4'!BF50,'5'!BF50,'6'!BF50,'7'!BF50,'8'!BF50,'9'!BF50,'10'!BF50,'11'!BF50,'12'!BF50,'13'!BF50,'14'!BF50,'15'!BF50,'16'!BF50,'17'!BF50,'18'!BF50)</f>
        <v>1.5510697221615608</v>
      </c>
      <c r="BG50" s="125">
        <f>+MAX('1'!BG50,'2'!BG50,'3'!BG50,'4'!BG50,'5'!BG50,'6'!BG50,'7'!BG50,'8'!BG50,'9'!BG50,'10'!BG50,'11'!BG50,'12'!BG50,'13'!BG50,'14'!BG50,'15'!BG50,'16'!BG50,'17'!BG50,'18'!BG50)</f>
        <v>7</v>
      </c>
      <c r="BH50" s="125">
        <f>+MIN('1'!BH50,'2'!BH50,'3'!BH50,'4'!BH50,'5'!BH50,'6'!BH50,'7'!BH50,'8'!BH50,'9'!BH50,'10'!BH50,'11'!BH50,'12'!BH50,'13'!BH50,'14'!BH50,'15'!BH50,'16'!BH50,'17'!BH50,'18'!BH50)</f>
        <v>1</v>
      </c>
      <c r="BI50" s="125">
        <f>+GEOMEAN('1'!BI50,'2'!BI50,'3'!BI50,'4'!BI50,'5'!BI50,'6'!BI50,'7'!BI50,'8'!BI50,'9'!BI50,'10'!BI50,'11'!BI50,'12'!BI50,'13'!BI50,'14'!BI50,'15'!BI50,'16'!BI50,'17'!BI50,'18'!BI50)</f>
        <v>1</v>
      </c>
      <c r="BJ50" s="125">
        <f>+MAX('1'!BJ50,'2'!BJ50,'3'!BJ50,'4'!BJ50,'5'!BJ50,'6'!BJ50,'7'!BJ50,'8'!BJ50,'9'!BJ50,'10'!BJ50,'11'!BJ50,'12'!BJ50,'13'!BJ50,'14'!BJ50,'15'!BJ50,'16'!BJ50,'17'!BJ50,'18'!BJ50)</f>
        <v>1</v>
      </c>
      <c r="BK50" s="130">
        <v>0.111355596707677</v>
      </c>
    </row>
  </sheetData>
  <mergeCells count="32">
    <mergeCell ref="AJ13:AL13"/>
    <mergeCell ref="AM13:AO13"/>
    <mergeCell ref="AP13:AR13"/>
    <mergeCell ref="AS13:AU13"/>
    <mergeCell ref="AF3:AH3"/>
    <mergeCell ref="AJ5:AL5"/>
    <mergeCell ref="AM5:AO5"/>
    <mergeCell ref="AP5:AR5"/>
    <mergeCell ref="AS5:AU5"/>
    <mergeCell ref="AS21:AU21"/>
    <mergeCell ref="AV21:AX21"/>
    <mergeCell ref="AJ30:AL30"/>
    <mergeCell ref="AM30:AO30"/>
    <mergeCell ref="AP30:AR30"/>
    <mergeCell ref="AS30:AU30"/>
    <mergeCell ref="AV30:AX30"/>
    <mergeCell ref="AV3:AV4"/>
    <mergeCell ref="BE41:BG41"/>
    <mergeCell ref="BH41:BJ41"/>
    <mergeCell ref="AJ3:AU4"/>
    <mergeCell ref="AY30:BA30"/>
    <mergeCell ref="BB30:BD30"/>
    <mergeCell ref="AJ41:AL41"/>
    <mergeCell ref="AM41:AO41"/>
    <mergeCell ref="AP41:AR41"/>
    <mergeCell ref="AS41:AU41"/>
    <mergeCell ref="AV41:AX41"/>
    <mergeCell ref="AY41:BA41"/>
    <mergeCell ref="BB41:BD41"/>
    <mergeCell ref="AJ21:AL21"/>
    <mergeCell ref="AM21:AO21"/>
    <mergeCell ref="AP21:AR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165A-E19D-4F28-983F-B294587B61AA}">
  <dimension ref="A1:C34"/>
  <sheetViews>
    <sheetView tabSelected="1" topLeftCell="A9" workbookViewId="0">
      <selection activeCell="E15" sqref="E15"/>
    </sheetView>
  </sheetViews>
  <sheetFormatPr defaultRowHeight="15" x14ac:dyDescent="0.25"/>
  <cols>
    <col min="1" max="1" width="63.42578125" bestFit="1" customWidth="1"/>
    <col min="2" max="2" width="18.28515625" bestFit="1" customWidth="1"/>
    <col min="3" max="3" width="9.140625" style="96"/>
  </cols>
  <sheetData>
    <row r="1" spans="1:3" x14ac:dyDescent="0.25">
      <c r="A1" s="3" t="s">
        <v>1</v>
      </c>
    </row>
    <row r="2" spans="1:3" x14ac:dyDescent="0.25">
      <c r="A2" s="107" t="s">
        <v>9</v>
      </c>
      <c r="B2" s="131">
        <v>0.25321190377439401</v>
      </c>
    </row>
    <row r="3" spans="1:3" x14ac:dyDescent="0.25">
      <c r="A3" s="107" t="s">
        <v>10</v>
      </c>
      <c r="B3" s="131">
        <v>0.21839480822993801</v>
      </c>
    </row>
    <row r="4" spans="1:3" x14ac:dyDescent="0.25">
      <c r="A4" s="107" t="s">
        <v>11</v>
      </c>
      <c r="B4" s="131">
        <v>0.28660338731064</v>
      </c>
    </row>
    <row r="5" spans="1:3" ht="15.75" thickBot="1" x14ac:dyDescent="0.3">
      <c r="A5" s="108" t="s">
        <v>12</v>
      </c>
      <c r="B5" s="131">
        <v>0.24178990068502901</v>
      </c>
    </row>
    <row r="6" spans="1:3" x14ac:dyDescent="0.25">
      <c r="A6" s="1"/>
      <c r="B6" s="46"/>
    </row>
    <row r="7" spans="1:3" x14ac:dyDescent="0.25">
      <c r="A7" s="1"/>
      <c r="B7" s="46"/>
    </row>
    <row r="8" spans="1:3" ht="15.75" thickBot="1" x14ac:dyDescent="0.3">
      <c r="A8" s="1"/>
      <c r="B8" s="46" t="s">
        <v>42</v>
      </c>
      <c r="C8" s="96" t="s">
        <v>43</v>
      </c>
    </row>
    <row r="9" spans="1:3" x14ac:dyDescent="0.25">
      <c r="A9" s="9" t="s">
        <v>2</v>
      </c>
      <c r="B9" s="128"/>
    </row>
    <row r="10" spans="1:3" x14ac:dyDescent="0.25">
      <c r="A10" s="109" t="s">
        <v>13</v>
      </c>
      <c r="B10" s="131">
        <v>0.26523942557271302</v>
      </c>
      <c r="C10" s="138">
        <f>$B$2*B10</f>
        <v>6.7161779905293345E-2</v>
      </c>
    </row>
    <row r="11" spans="1:3" x14ac:dyDescent="0.25">
      <c r="A11" s="109" t="s">
        <v>14</v>
      </c>
      <c r="B11" s="131">
        <v>0.237147448961363</v>
      </c>
      <c r="C11" s="138">
        <f t="shared" ref="C11:C13" si="0">$B$2*B11</f>
        <v>6.0048557026747662E-2</v>
      </c>
    </row>
    <row r="12" spans="1:3" x14ac:dyDescent="0.25">
      <c r="A12" s="109" t="s">
        <v>15</v>
      </c>
      <c r="B12" s="131">
        <v>0.25132497257679098</v>
      </c>
      <c r="C12" s="138">
        <f t="shared" si="0"/>
        <v>6.3638474772216611E-2</v>
      </c>
    </row>
    <row r="13" spans="1:3" ht="15.75" thickBot="1" x14ac:dyDescent="0.3">
      <c r="A13" s="110" t="s">
        <v>16</v>
      </c>
      <c r="B13" s="131">
        <v>0.246288152889134</v>
      </c>
      <c r="C13" s="138">
        <f t="shared" si="0"/>
        <v>6.2363092070136641E-2</v>
      </c>
    </row>
    <row r="14" spans="1:3" x14ac:dyDescent="0.25">
      <c r="A14" s="112" t="s">
        <v>6</v>
      </c>
      <c r="B14" s="131">
        <v>0.209023422896536</v>
      </c>
      <c r="C14" s="138">
        <f>$B$4*B14</f>
        <v>5.9906821029411604E-2</v>
      </c>
    </row>
    <row r="15" spans="1:3" x14ac:dyDescent="0.25">
      <c r="A15" s="112" t="s">
        <v>5</v>
      </c>
      <c r="B15" s="131">
        <v>0.20187475614386999</v>
      </c>
      <c r="C15" s="138">
        <f t="shared" ref="C15:C18" si="1">$B$4*B15</f>
        <v>5.7857988923342575E-2</v>
      </c>
    </row>
    <row r="16" spans="1:3" x14ac:dyDescent="0.25">
      <c r="A16" s="112" t="s">
        <v>17</v>
      </c>
      <c r="B16" s="131">
        <v>0.208323736431582</v>
      </c>
      <c r="C16" s="138">
        <f t="shared" si="1"/>
        <v>5.9706288518500378E-2</v>
      </c>
    </row>
    <row r="17" spans="1:3" x14ac:dyDescent="0.25">
      <c r="A17" s="112" t="s">
        <v>18</v>
      </c>
      <c r="B17" s="131">
        <v>0.18937890394641299</v>
      </c>
      <c r="C17" s="138">
        <f t="shared" si="1"/>
        <v>5.4276635356218295E-2</v>
      </c>
    </row>
    <row r="18" spans="1:3" ht="15.75" thickBot="1" x14ac:dyDescent="0.3">
      <c r="A18" s="113" t="s">
        <v>19</v>
      </c>
      <c r="B18" s="131">
        <v>0.19139918058159899</v>
      </c>
      <c r="C18" s="138">
        <f t="shared" si="1"/>
        <v>5.4855653483167142E-2</v>
      </c>
    </row>
    <row r="19" spans="1:3" x14ac:dyDescent="0.25">
      <c r="A19" s="112" t="s">
        <v>20</v>
      </c>
      <c r="B19" s="92">
        <v>0.13842887768658499</v>
      </c>
      <c r="C19" s="138">
        <f>$B$3*B19</f>
        <v>3.0232148195847273E-2</v>
      </c>
    </row>
    <row r="20" spans="1:3" x14ac:dyDescent="0.25">
      <c r="A20" s="112" t="s">
        <v>21</v>
      </c>
      <c r="B20" s="92">
        <v>0.13773774349316101</v>
      </c>
      <c r="C20" s="138">
        <f t="shared" ref="C20:C24" si="2">$B$3*B20</f>
        <v>3.0081208076213291E-2</v>
      </c>
    </row>
    <row r="21" spans="1:3" x14ac:dyDescent="0.25">
      <c r="A21" s="112" t="s">
        <v>22</v>
      </c>
      <c r="B21" s="92">
        <v>0.14612931601034801</v>
      </c>
      <c r="C21" s="138">
        <f t="shared" si="2"/>
        <v>3.1913883946851962E-2</v>
      </c>
    </row>
    <row r="22" spans="1:3" x14ac:dyDescent="0.25">
      <c r="A22" s="112" t="s">
        <v>23</v>
      </c>
      <c r="B22" s="92">
        <v>0.14552360445419199</v>
      </c>
      <c r="C22" s="138">
        <f t="shared" si="2"/>
        <v>3.1781599687702611E-2</v>
      </c>
    </row>
    <row r="23" spans="1:3" x14ac:dyDescent="0.25">
      <c r="A23" s="112" t="s">
        <v>8</v>
      </c>
      <c r="B23" s="92">
        <v>0.15000349683924699</v>
      </c>
      <c r="C23" s="138">
        <f t="shared" si="2"/>
        <v>3.2759984926027462E-2</v>
      </c>
    </row>
    <row r="24" spans="1:3" x14ac:dyDescent="0.25">
      <c r="A24" s="112" t="s">
        <v>24</v>
      </c>
      <c r="B24" s="92">
        <v>0.145447854800067</v>
      </c>
      <c r="C24" s="138">
        <f t="shared" si="2"/>
        <v>3.1765056356516504E-2</v>
      </c>
    </row>
    <row r="25" spans="1:3" ht="15.75" thickBot="1" x14ac:dyDescent="0.3">
      <c r="A25" s="113" t="s">
        <v>25</v>
      </c>
      <c r="B25" s="92">
        <v>0.13672910671640101</v>
      </c>
      <c r="C25" s="138">
        <f>$B$3*B25</f>
        <v>2.9860927040779129E-2</v>
      </c>
    </row>
    <row r="26" spans="1:3" x14ac:dyDescent="0.25">
      <c r="A26" s="109" t="s">
        <v>7</v>
      </c>
      <c r="B26" s="129">
        <v>0.11603948044073099</v>
      </c>
      <c r="C26" s="139">
        <f>$B$5*B26</f>
        <v>2.8057174451306711E-2</v>
      </c>
    </row>
    <row r="27" spans="1:3" x14ac:dyDescent="0.25">
      <c r="A27" s="109" t="s">
        <v>26</v>
      </c>
      <c r="B27" s="129">
        <v>0.111948069500499</v>
      </c>
      <c r="C27" s="139">
        <f t="shared" ref="C27:C34" si="3">$B$5*B27</f>
        <v>2.7067912606406379E-2</v>
      </c>
    </row>
    <row r="28" spans="1:3" x14ac:dyDescent="0.25">
      <c r="A28" s="109" t="s">
        <v>27</v>
      </c>
      <c r="B28" s="129">
        <v>0.106830115421894</v>
      </c>
      <c r="C28" s="139">
        <f t="shared" si="3"/>
        <v>2.5830442998029935E-2</v>
      </c>
    </row>
    <row r="29" spans="1:3" x14ac:dyDescent="0.25">
      <c r="A29" s="109" t="s">
        <v>28</v>
      </c>
      <c r="B29" s="129">
        <v>0.10386987608862</v>
      </c>
      <c r="C29" s="139">
        <f t="shared" si="3"/>
        <v>2.5114687023633699E-2</v>
      </c>
    </row>
    <row r="30" spans="1:3" x14ac:dyDescent="0.25">
      <c r="A30" s="109" t="s">
        <v>29</v>
      </c>
      <c r="B30" s="129">
        <v>0.117799408190876</v>
      </c>
      <c r="C30" s="139">
        <f t="shared" si="3"/>
        <v>2.8482707207227103E-2</v>
      </c>
    </row>
    <row r="31" spans="1:3" x14ac:dyDescent="0.25">
      <c r="A31" s="109" t="s">
        <v>30</v>
      </c>
      <c r="B31" s="129">
        <v>0.113090435519622</v>
      </c>
      <c r="C31" s="139">
        <f t="shared" si="3"/>
        <v>2.7344125172716081E-2</v>
      </c>
    </row>
    <row r="32" spans="1:3" x14ac:dyDescent="0.25">
      <c r="A32" s="109" t="s">
        <v>31</v>
      </c>
      <c r="B32" s="129">
        <v>0.11540718172531</v>
      </c>
      <c r="C32" s="139">
        <f t="shared" si="3"/>
        <v>2.7904291007701802E-2</v>
      </c>
    </row>
    <row r="33" spans="1:3" x14ac:dyDescent="0.25">
      <c r="A33" s="109" t="s">
        <v>32</v>
      </c>
      <c r="B33" s="129">
        <v>0.103659836404771</v>
      </c>
      <c r="C33" s="139">
        <f t="shared" si="3"/>
        <v>2.5063901549335934E-2</v>
      </c>
    </row>
    <row r="34" spans="1:3" ht="15.75" thickBot="1" x14ac:dyDescent="0.3">
      <c r="A34" s="110" t="s">
        <v>33</v>
      </c>
      <c r="B34" s="130">
        <v>0.111355596707677</v>
      </c>
      <c r="C34" s="139">
        <f t="shared" si="3"/>
        <v>2.6924658668671365E-2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Overall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Okudan</dc:creator>
  <cp:lastModifiedBy>Ozan OKUDAN</cp:lastModifiedBy>
  <dcterms:created xsi:type="dcterms:W3CDTF">2015-06-05T18:17:20Z</dcterms:created>
  <dcterms:modified xsi:type="dcterms:W3CDTF">2023-12-11T11:15:09Z</dcterms:modified>
</cp:coreProperties>
</file>